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_jūlijs\Uz FM\"/>
    </mc:Choice>
  </mc:AlternateContent>
  <bookViews>
    <workbookView xWindow="0" yWindow="0" windowWidth="23040" windowHeight="9192"/>
  </bookViews>
  <sheets>
    <sheet name="P6_VRK_piem_aug" sheetId="14" r:id="rId1"/>
  </sheets>
  <definedNames>
    <definedName name="_xlnm.Print_Area" localSheetId="0">P6_VRK_piem_aug!$A:$I</definedName>
    <definedName name="_xlnm.Print_Titles" localSheetId="0">P6_VRK_piem_aug!$10:$10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9" i="14" l="1"/>
  <c r="I78" i="14"/>
  <c r="I77" i="14"/>
  <c r="I76" i="14"/>
  <c r="I75" i="14"/>
  <c r="I74" i="14"/>
  <c r="I73" i="14"/>
  <c r="I72" i="14"/>
  <c r="I71" i="14"/>
  <c r="I70" i="14"/>
  <c r="I69" i="14"/>
  <c r="I68" i="14"/>
  <c r="I67" i="14"/>
  <c r="I66" i="14"/>
  <c r="I65" i="14"/>
  <c r="I64" i="14"/>
  <c r="I63" i="14"/>
  <c r="I62" i="14"/>
  <c r="I61" i="14"/>
  <c r="I60" i="14"/>
  <c r="I59" i="14"/>
  <c r="I58" i="14"/>
  <c r="I57"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I14" i="14"/>
  <c r="I13" i="14" s="1"/>
  <c r="I12" i="14" s="1"/>
  <c r="I11" i="14" s="1"/>
  <c r="G13" i="14"/>
</calcChain>
</file>

<file path=xl/sharedStrings.xml><?xml version="1.0" encoding="utf-8"?>
<sst xmlns="http://schemas.openxmlformats.org/spreadsheetml/2006/main" count="350" uniqueCount="91">
  <si>
    <t>Struktūrvienība</t>
  </si>
  <si>
    <t>Amats</t>
  </si>
  <si>
    <t>“Par finanšu līdzekļu piešķiršanu no valsts budžeta programmas</t>
  </si>
  <si>
    <t xml:space="preserve"> “Līdzekļi neparedzētiem gadījumiem”” sākotnējās ietekmes novērtējuma ziņojumam (anotācijai)</t>
  </si>
  <si>
    <t>Atskaites periodā nodienēto  stundu skaits</t>
  </si>
  <si>
    <t>Ministru kabineta rīkojuma projekta</t>
  </si>
  <si>
    <t>Nr. p.k.</t>
  </si>
  <si>
    <t>Mēnešalga (EUR)</t>
  </si>
  <si>
    <t>×</t>
  </si>
  <si>
    <t>DD VSAOI 23.59%</t>
  </si>
  <si>
    <t>Izdevumi kopā (EKK 1000):</t>
  </si>
  <si>
    <t>kopā</t>
  </si>
  <si>
    <t>Pārvalde</t>
  </si>
  <si>
    <t>Tabeles Nr.</t>
  </si>
  <si>
    <t>Pamatojums: saskaņā ar Iekšlietu ministrijas 15.04.2021. rīkojumu Nr.1-12/329 "Par riska piemaksu un samaksu par virsstundu darbu Covid-19 infekcijas izplatības ierobežošanas pasākumos iesaistītajām amatpersonām"</t>
  </si>
  <si>
    <t>Piemaksa
(EUR)</t>
  </si>
  <si>
    <t>Valsts robežsardzes koledža</t>
  </si>
  <si>
    <t>VALSTS ROBEŽSARDZES KOLEDŽA (VRK)</t>
  </si>
  <si>
    <t>kadets</t>
  </si>
  <si>
    <t>VRK PROFESIONĀLĀS IZGLĪTĪBAS DIENESTA OTRĀ MĀCĪBU ROTA</t>
  </si>
  <si>
    <t>37235</t>
  </si>
  <si>
    <t xml:space="preserve">Kvalifikācijas prakses laikā kā praktikants piedalījās robežpārbaudē personu grupām, kurām atļauta ārējās robežas šķērsošana. Sniedza atbalstu DP, TP, CPO norīkojuma veidiem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kontroles talonu izsniegšana un saņemšana; akcīzes preču pārvietošanas paziņojumu izsniegšana robežu šķērsojošajām personām). Veica apliecinājumu iesniegšanas kontroli personu uzraudzības informācijas sistēmā (IECIS), skenējot QR kodus. Sniedza atbalstu personām robežšķērsošanas vietās apliecinājumu iesniegšanai IECIS, ja persona to nav izdarījusi pirms ieceļošanas Latvijā. </t>
  </si>
  <si>
    <t>VRK PROFESIONĀLĀS IZGLĪTĪBAS DIENESTA PIRMĀ MĀCĪBU ROTA</t>
  </si>
  <si>
    <t>37140</t>
  </si>
  <si>
    <t>Kvalifikācijas prakses laikā kā praktikants piedalījās robežpārbaudē personu grupām, kurām atļauta ārējās robežas šķērsošana. Sniedza atbalstu DP, TP, CPO norīkojuma veidiem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kontroles talonu izsniegšana un saņemšana; akcīzes preču pārvietošanas paziņojumu izsniegšana robežu šķērsojošajām personām). Veica apliecinājumu iesniegšanas kontroli personu uzraudzības informācijas sistēmā (IECIS), skenējot QR kodus. Sniedza atbalstu personām robežšķērsošanas vietās apliecinājumu iesniegšanai IECIS, ja persona to nav izdarījusi pirms ieceļošanas Latvijā. Sniedza atbalstu IKP un IP norīkojumiem (personu profilēšana, intervēšana un nepieciešamo dokumentu pārbaude; aizdomu gadījumā transportlīdzekļa, personas un dokumentu pilnā pārbaude).</t>
  </si>
  <si>
    <t>37178</t>
  </si>
  <si>
    <t>37214</t>
  </si>
  <si>
    <t>37175</t>
  </si>
  <si>
    <t>37164</t>
  </si>
  <si>
    <t>37194</t>
  </si>
  <si>
    <t>37168</t>
  </si>
  <si>
    <t>37139</t>
  </si>
  <si>
    <t>37219</t>
  </si>
  <si>
    <t>37222</t>
  </si>
  <si>
    <t>37246</t>
  </si>
  <si>
    <t>37252</t>
  </si>
  <si>
    <t>37193</t>
  </si>
  <si>
    <t>37208</t>
  </si>
  <si>
    <t>37127</t>
  </si>
  <si>
    <t>37170</t>
  </si>
  <si>
    <t>37202</t>
  </si>
  <si>
    <t>37130</t>
  </si>
  <si>
    <t>37142</t>
  </si>
  <si>
    <t>37216</t>
  </si>
  <si>
    <t>37212</t>
  </si>
  <si>
    <t>37215</t>
  </si>
  <si>
    <t>37159</t>
  </si>
  <si>
    <t>37162</t>
  </si>
  <si>
    <t>37180</t>
  </si>
  <si>
    <t>37163</t>
  </si>
  <si>
    <t>37176</t>
  </si>
  <si>
    <t>37234</t>
  </si>
  <si>
    <t>37131</t>
  </si>
  <si>
    <t>37158</t>
  </si>
  <si>
    <t>37136</t>
  </si>
  <si>
    <t>37169</t>
  </si>
  <si>
    <t>37232</t>
  </si>
  <si>
    <t>37205</t>
  </si>
  <si>
    <t>37167</t>
  </si>
  <si>
    <t>37230</t>
  </si>
  <si>
    <t>37179</t>
  </si>
  <si>
    <t>37224</t>
  </si>
  <si>
    <t>37201</t>
  </si>
  <si>
    <t>37172</t>
  </si>
  <si>
    <t>37184</t>
  </si>
  <si>
    <t>37146</t>
  </si>
  <si>
    <t>37243</t>
  </si>
  <si>
    <t>37174</t>
  </si>
  <si>
    <t>37209</t>
  </si>
  <si>
    <t>37217</t>
  </si>
  <si>
    <t>37211</t>
  </si>
  <si>
    <t>37141</t>
  </si>
  <si>
    <t>37227</t>
  </si>
  <si>
    <t>37198</t>
  </si>
  <si>
    <t>37225</t>
  </si>
  <si>
    <t>37157</t>
  </si>
  <si>
    <t>37223</t>
  </si>
  <si>
    <t>37203</t>
  </si>
  <si>
    <t>37195</t>
  </si>
  <si>
    <t>37200</t>
  </si>
  <si>
    <t>37165</t>
  </si>
  <si>
    <t>37173</t>
  </si>
  <si>
    <t>37171</t>
  </si>
  <si>
    <t>37204</t>
  </si>
  <si>
    <t>37196</t>
  </si>
  <si>
    <t>37186</t>
  </si>
  <si>
    <t>37153</t>
  </si>
  <si>
    <t>37231</t>
  </si>
  <si>
    <t>37241</t>
  </si>
  <si>
    <t>6.pielikums</t>
  </si>
  <si>
    <t>Piemaksa par darbu paaugstināta riska un slodzes apstākļos ārkārtas sabiedrības veselības apdraudējumā saistībā ar “Covid-19” uzliesmojumu un seku novēršanu par periodu no 2021.gada 1.augusta līdz 12.augustam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</si>
</sst>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Arial"/>
      <family val="2"/>
      <charset val="186"/>
    </font>
    <font>
      <sz val="11"/>
      <name val="Times New Roman"/>
      <family val="1"/>
      <charset val="186"/>
    </font>
    <font>
      <b/>
      <sz val="10"/>
      <color theme="1"/>
      <name val="Times New Roman"/>
      <family val="1"/>
      <charset val="186"/>
    </font>
    <font>
      <sz val="11"/>
      <color theme="1"/>
      <name val="Times New Roman"/>
      <family val="1"/>
      <charset val="186"/>
    </font>
    <font>
      <sz val="10"/>
      <name val="Arial"/>
      <family val="2"/>
      <charset val="186"/>
    </font>
    <font>
      <sz val="10"/>
      <name val="Times New Roman"/>
      <family val="1"/>
      <charset val="186"/>
    </font>
    <font>
      <b/>
      <sz val="14"/>
      <name val="Times New Roman"/>
      <family val="1"/>
      <charset val="186"/>
    </font>
    <font>
      <b/>
      <sz val="10"/>
      <name val="Times New Roman"/>
      <family val="1"/>
      <charset val="186"/>
    </font>
    <font>
      <b/>
      <sz val="11"/>
      <name val="Times New Roman"/>
      <family val="1"/>
      <charset val="186"/>
    </font>
    <font>
      <sz val="10"/>
      <name val="Arial"/>
    </font>
    <font>
      <sz val="8"/>
      <name val="Times New Roman"/>
      <family val="1"/>
      <charset val="186"/>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2" tint="-0.249977111117893"/>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2" tint="-0.249977111117893"/>
      </right>
      <top style="thin">
        <color theme="0" tint="-0.499984740745262"/>
      </top>
      <bottom style="thin">
        <color theme="0" tint="-0.499984740745262"/>
      </bottom>
      <diagonal/>
    </border>
  </borders>
  <cellStyleXfs count="37">
    <xf numFmtId="0" fontId="0" fillId="0" borderId="0"/>
    <xf numFmtId="0" fontId="12" fillId="0" borderId="0"/>
    <xf numFmtId="0" fontId="14" fillId="0" borderId="0"/>
    <xf numFmtId="0" fontId="11" fillId="0" borderId="0"/>
    <xf numFmtId="0" fontId="11" fillId="0" borderId="0"/>
    <xf numFmtId="0" fontId="11" fillId="0" borderId="0"/>
    <xf numFmtId="0" fontId="10" fillId="0" borderId="0"/>
    <xf numFmtId="0" fontId="10" fillId="0" borderId="0"/>
    <xf numFmtId="0" fontId="9" fillId="0" borderId="0"/>
    <xf numFmtId="0" fontId="8" fillId="0" borderId="0"/>
    <xf numFmtId="0" fontId="1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4" fillId="0" borderId="0"/>
    <xf numFmtId="0" fontId="4" fillId="0" borderId="0"/>
    <xf numFmtId="0" fontId="3" fillId="0" borderId="0"/>
    <xf numFmtId="0" fontId="3" fillId="0" borderId="0"/>
    <xf numFmtId="0" fontId="23" fillId="0" borderId="0"/>
    <xf numFmtId="0" fontId="2" fillId="0" borderId="0"/>
    <xf numFmtId="0" fontId="2" fillId="0" borderId="0"/>
    <xf numFmtId="0" fontId="1" fillId="0" borderId="0"/>
    <xf numFmtId="0" fontId="1" fillId="0" borderId="0"/>
  </cellStyleXfs>
  <cellXfs count="41">
    <xf numFmtId="0" fontId="0" fillId="0" borderId="0" xfId="0"/>
    <xf numFmtId="0" fontId="19" fillId="0" borderId="0" xfId="27" applyFont="1" applyBorder="1" applyAlignment="1">
      <alignment vertical="top" wrapText="1"/>
    </xf>
    <xf numFmtId="0" fontId="19" fillId="0" borderId="0" xfId="27" applyFont="1" applyBorder="1" applyAlignment="1">
      <alignment horizontal="center" vertical="top"/>
    </xf>
    <xf numFmtId="0" fontId="13" fillId="0" borderId="0" xfId="1" applyFont="1" applyAlignment="1"/>
    <xf numFmtId="0" fontId="17" fillId="0" borderId="0" xfId="1" applyFont="1" applyAlignment="1">
      <alignment vertical="top" wrapText="1"/>
    </xf>
    <xf numFmtId="0" fontId="17" fillId="0" borderId="0" xfId="1" applyFont="1" applyAlignment="1">
      <alignment horizontal="center" vertical="top"/>
    </xf>
    <xf numFmtId="2" fontId="17" fillId="0" borderId="0" xfId="1" applyNumberFormat="1" applyFont="1" applyAlignment="1">
      <alignment horizontal="center" vertical="top"/>
    </xf>
    <xf numFmtId="1" fontId="15" fillId="4" borderId="0" xfId="32" applyNumberFormat="1" applyFont="1" applyFill="1" applyAlignment="1">
      <alignment horizontal="right"/>
    </xf>
    <xf numFmtId="0" fontId="15" fillId="4" borderId="0" xfId="32" applyFont="1" applyFill="1" applyAlignment="1">
      <alignment horizontal="right"/>
    </xf>
    <xf numFmtId="0" fontId="19" fillId="0" borderId="0" xfId="32" applyFont="1" applyAlignment="1">
      <alignment wrapText="1"/>
    </xf>
    <xf numFmtId="0" fontId="19" fillId="0" borderId="0" xfId="32" applyFont="1" applyAlignment="1">
      <alignment horizontal="center"/>
    </xf>
    <xf numFmtId="2" fontId="19" fillId="0" borderId="0" xfId="32" applyNumberFormat="1" applyFont="1" applyAlignment="1">
      <alignment horizontal="center"/>
    </xf>
    <xf numFmtId="0" fontId="21" fillId="4" borderId="1" xfId="32" applyFont="1" applyFill="1" applyBorder="1" applyAlignment="1">
      <alignment horizontal="center" vertical="center" wrapText="1"/>
    </xf>
    <xf numFmtId="1" fontId="21" fillId="2" borderId="1" xfId="32" applyNumberFormat="1" applyFont="1" applyFill="1" applyBorder="1" applyAlignment="1">
      <alignment horizontal="center" vertical="top" wrapText="1"/>
    </xf>
    <xf numFmtId="0" fontId="19" fillId="0" borderId="2" xfId="1" applyFont="1" applyBorder="1" applyAlignment="1">
      <alignment horizontal="center" vertical="top"/>
    </xf>
    <xf numFmtId="0" fontId="20" fillId="0" borderId="0" xfId="1" applyFont="1" applyAlignment="1">
      <alignment horizontal="center" vertical="top" wrapText="1"/>
    </xf>
    <xf numFmtId="0" fontId="19" fillId="0" borderId="0" xfId="27" applyFont="1" applyBorder="1" applyAlignment="1">
      <alignment horizontal="center" vertical="top" wrapText="1"/>
    </xf>
    <xf numFmtId="0" fontId="17" fillId="0" borderId="0" xfId="1" applyFont="1"/>
    <xf numFmtId="0" fontId="17" fillId="0" borderId="0" xfId="1" applyFont="1" applyAlignment="1">
      <alignment horizontal="center" vertical="top" wrapText="1"/>
    </xf>
    <xf numFmtId="0" fontId="19" fillId="0" borderId="0" xfId="32" applyFont="1" applyAlignment="1">
      <alignment horizontal="center" wrapText="1"/>
    </xf>
    <xf numFmtId="0" fontId="16" fillId="2" borderId="1" xfId="35" applyFont="1" applyFill="1" applyBorder="1" applyAlignment="1">
      <alignment horizontal="center" vertical="center" wrapText="1"/>
    </xf>
    <xf numFmtId="3" fontId="16" fillId="4" borderId="1" xfId="36" applyNumberFormat="1" applyFont="1" applyFill="1" applyBorder="1" applyAlignment="1">
      <alignment horizontal="center" vertical="center" wrapText="1"/>
    </xf>
    <xf numFmtId="0" fontId="22" fillId="3" borderId="3" xfId="36" applyFont="1" applyFill="1" applyBorder="1" applyAlignment="1">
      <alignment horizontal="right" vertical="center" wrapText="1"/>
    </xf>
    <xf numFmtId="0" fontId="22" fillId="3" borderId="4" xfId="36" applyFont="1" applyFill="1" applyBorder="1" applyAlignment="1">
      <alignment horizontal="right" vertical="center" wrapText="1"/>
    </xf>
    <xf numFmtId="0" fontId="22" fillId="3" borderId="5" xfId="36" applyFont="1" applyFill="1" applyBorder="1" applyAlignment="1">
      <alignment horizontal="right" vertical="center" wrapText="1"/>
    </xf>
    <xf numFmtId="0" fontId="15" fillId="3" borderId="2" xfId="36" applyFont="1" applyFill="1" applyBorder="1" applyAlignment="1">
      <alignment horizontal="center" vertical="center" wrapText="1"/>
    </xf>
    <xf numFmtId="0" fontId="15" fillId="3" borderId="6" xfId="36" applyFont="1" applyFill="1" applyBorder="1" applyAlignment="1">
      <alignment horizontal="center" vertical="center" wrapText="1"/>
    </xf>
    <xf numFmtId="3" fontId="22" fillId="3" borderId="7" xfId="36" applyNumberFormat="1" applyFont="1" applyFill="1" applyBorder="1" applyAlignment="1">
      <alignment horizontal="center" vertical="center" wrapText="1"/>
    </xf>
    <xf numFmtId="0" fontId="15" fillId="3" borderId="3" xfId="36" applyFont="1" applyFill="1" applyBorder="1" applyAlignment="1">
      <alignment horizontal="right" vertical="center" wrapText="1"/>
    </xf>
    <xf numFmtId="0" fontId="15" fillId="3" borderId="4" xfId="36" applyFont="1" applyFill="1" applyBorder="1" applyAlignment="1">
      <alignment horizontal="right" vertical="center" wrapText="1"/>
    </xf>
    <xf numFmtId="0" fontId="15" fillId="3" borderId="5" xfId="36" applyFont="1" applyFill="1" applyBorder="1" applyAlignment="1">
      <alignment horizontal="right" vertical="center" wrapText="1"/>
    </xf>
    <xf numFmtId="4" fontId="15" fillId="3" borderId="7" xfId="36" applyNumberFormat="1" applyFont="1" applyFill="1" applyBorder="1" applyAlignment="1">
      <alignment horizontal="center" vertical="center" wrapText="1"/>
    </xf>
    <xf numFmtId="3" fontId="15" fillId="3" borderId="7" xfId="36" applyNumberFormat="1" applyFont="1" applyFill="1" applyBorder="1" applyAlignment="1">
      <alignment horizontal="center" vertical="center" wrapText="1"/>
    </xf>
    <xf numFmtId="0" fontId="15" fillId="0" borderId="2" xfId="1" applyFont="1" applyBorder="1" applyAlignment="1">
      <alignment vertical="top"/>
    </xf>
    <xf numFmtId="0" fontId="17" fillId="0" borderId="2" xfId="1" applyFont="1" applyBorder="1" applyAlignment="1">
      <alignment vertical="top" wrapText="1"/>
    </xf>
    <xf numFmtId="0" fontId="17" fillId="0" borderId="2" xfId="1" applyFont="1" applyBorder="1" applyAlignment="1">
      <alignment horizontal="center" vertical="top"/>
    </xf>
    <xf numFmtId="0" fontId="17" fillId="0" borderId="2" xfId="1" applyFont="1" applyBorder="1" applyAlignment="1">
      <alignment vertical="top"/>
    </xf>
    <xf numFmtId="49" fontId="24" fillId="0" borderId="2" xfId="1" applyNumberFormat="1" applyFont="1" applyBorder="1" applyAlignment="1">
      <alignment horizontal="left" vertical="top" wrapText="1"/>
    </xf>
    <xf numFmtId="164" fontId="15" fillId="0" borderId="2" xfId="1" applyNumberFormat="1" applyFont="1" applyBorder="1" applyAlignment="1">
      <alignment horizontal="center" vertical="top"/>
    </xf>
    <xf numFmtId="0" fontId="17" fillId="0" borderId="0" xfId="1" applyFont="1" applyAlignment="1">
      <alignment vertical="top"/>
    </xf>
    <xf numFmtId="164" fontId="17" fillId="0" borderId="0" xfId="1" applyNumberFormat="1" applyFont="1" applyAlignment="1">
      <alignment horizontal="center" vertical="top"/>
    </xf>
  </cellXfs>
  <cellStyles count="37">
    <cellStyle name="Normal" xfId="0" builtinId="0"/>
    <cellStyle name="Normal 10" xfId="4"/>
    <cellStyle name="Normal 11" xfId="5"/>
    <cellStyle name="Normal 11 10" xfId="33"/>
    <cellStyle name="Normal 11 11" xfId="35"/>
    <cellStyle name="Normal 11 2" xfId="7"/>
    <cellStyle name="Normal 11 3" xfId="8"/>
    <cellStyle name="Normal 11 4" xfId="12"/>
    <cellStyle name="Normal 11 5" xfId="16"/>
    <cellStyle name="Normal 11 6" xfId="20"/>
    <cellStyle name="Normal 11 7" xfId="26"/>
    <cellStyle name="Normal 11 8" xfId="28"/>
    <cellStyle name="Normal 11 9" xfId="30"/>
    <cellStyle name="Normal 12" xfId="9"/>
    <cellStyle name="Normal 12 2" xfId="13"/>
    <cellStyle name="Normal 12 3" xfId="19"/>
    <cellStyle name="Normal 12 4" xfId="21"/>
    <cellStyle name="Normal 12 5" xfId="29"/>
    <cellStyle name="Normal 12 6" xfId="31"/>
    <cellStyle name="Normal 12 7" xfId="34"/>
    <cellStyle name="Normal 12 8" xfId="36"/>
    <cellStyle name="Normal 13" xfId="27"/>
    <cellStyle name="Normal 14" xfId="14"/>
    <cellStyle name="Normal 14 2" xfId="17"/>
    <cellStyle name="Normal 14 3" xfId="24"/>
    <cellStyle name="Normal 16" xfId="18"/>
    <cellStyle name="Normal 16 2" xfId="25"/>
    <cellStyle name="Normal 17" xfId="22"/>
    <cellStyle name="Normal 2" xfId="1"/>
    <cellStyle name="Normal 3" xfId="2"/>
    <cellStyle name="Normal 4" xfId="10"/>
    <cellStyle name="Normal 5" xfId="32"/>
    <cellStyle name="Normal 7" xfId="3"/>
    <cellStyle name="Normal 7 2" xfId="6"/>
    <cellStyle name="Normal 7 3" xfId="11"/>
    <cellStyle name="Normal 7 4" xfId="15"/>
    <cellStyle name="Normal 7 5" xfId="2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79"/>
  <sheetViews>
    <sheetView tabSelected="1" topLeftCell="A52" zoomScaleNormal="100" workbookViewId="0">
      <selection activeCell="H14" sqref="H14"/>
    </sheetView>
  </sheetViews>
  <sheetFormatPr defaultColWidth="9.109375" defaultRowHeight="13.8" x14ac:dyDescent="0.25"/>
  <cols>
    <col min="1" max="1" width="5.5546875" style="39" customWidth="1"/>
    <col min="2" max="2" width="16.109375" style="39" customWidth="1"/>
    <col min="3" max="3" width="18.33203125" style="39" customWidth="1"/>
    <col min="4" max="4" width="10.77734375" style="5" customWidth="1"/>
    <col min="5" max="5" width="9.109375" style="39"/>
    <col min="6" max="6" width="57.44140625" style="39" customWidth="1"/>
    <col min="7" max="7" width="9.109375" style="40"/>
    <col min="8" max="9" width="9.109375" style="5"/>
    <col min="10" max="16384" width="9.109375" style="17"/>
  </cols>
  <sheetData>
    <row r="1" spans="1:9" x14ac:dyDescent="0.25">
      <c r="A1" s="1"/>
      <c r="B1" s="1"/>
      <c r="C1" s="1"/>
      <c r="D1" s="16"/>
      <c r="E1" s="1"/>
      <c r="F1" s="1"/>
      <c r="G1" s="2"/>
      <c r="H1" s="2"/>
      <c r="I1" s="7" t="s">
        <v>89</v>
      </c>
    </row>
    <row r="2" spans="1:9" x14ac:dyDescent="0.25">
      <c r="A2" s="1"/>
      <c r="B2" s="1"/>
      <c r="C2" s="1"/>
      <c r="D2" s="16"/>
      <c r="E2" s="1"/>
      <c r="F2" s="1"/>
      <c r="G2" s="2"/>
      <c r="H2" s="2"/>
      <c r="I2" s="8" t="s">
        <v>5</v>
      </c>
    </row>
    <row r="3" spans="1:9" x14ac:dyDescent="0.25">
      <c r="A3" s="1"/>
      <c r="B3" s="1"/>
      <c r="C3" s="1"/>
      <c r="D3" s="16"/>
      <c r="E3" s="1"/>
      <c r="F3" s="1"/>
      <c r="G3" s="2"/>
      <c r="H3" s="2"/>
      <c r="I3" s="8" t="s">
        <v>2</v>
      </c>
    </row>
    <row r="4" spans="1:9" x14ac:dyDescent="0.25">
      <c r="A4" s="1"/>
      <c r="B4" s="1"/>
      <c r="C4" s="1"/>
      <c r="D4" s="16"/>
      <c r="E4" s="1"/>
      <c r="F4" s="1"/>
      <c r="G4" s="2"/>
      <c r="H4" s="2"/>
      <c r="I4" s="8" t="s">
        <v>3</v>
      </c>
    </row>
    <row r="5" spans="1:9" x14ac:dyDescent="0.25">
      <c r="A5" s="1"/>
      <c r="B5" s="1"/>
      <c r="C5" s="1"/>
      <c r="D5" s="16"/>
      <c r="E5" s="1"/>
      <c r="F5" s="1"/>
      <c r="G5" s="2"/>
      <c r="H5" s="2"/>
      <c r="I5" s="2"/>
    </row>
    <row r="6" spans="1:9" ht="20.399999999999999" x14ac:dyDescent="0.35">
      <c r="A6" s="1"/>
      <c r="B6" s="3" t="s">
        <v>16</v>
      </c>
      <c r="C6" s="1"/>
      <c r="D6" s="16"/>
      <c r="E6" s="1"/>
      <c r="F6" s="1"/>
      <c r="G6" s="2"/>
      <c r="H6" s="2"/>
      <c r="I6" s="2"/>
    </row>
    <row r="7" spans="1:9" x14ac:dyDescent="0.25">
      <c r="A7" s="4"/>
      <c r="B7" s="4"/>
      <c r="C7" s="4"/>
      <c r="D7" s="18"/>
      <c r="E7" s="4"/>
      <c r="F7" s="4"/>
      <c r="G7" s="5"/>
      <c r="H7" s="6"/>
    </row>
    <row r="8" spans="1:9" ht="37.200000000000003" customHeight="1" x14ac:dyDescent="0.25">
      <c r="A8" s="15" t="s">
        <v>90</v>
      </c>
      <c r="B8" s="15"/>
      <c r="C8" s="15"/>
      <c r="D8" s="15"/>
      <c r="E8" s="15"/>
      <c r="F8" s="15"/>
      <c r="G8" s="15"/>
      <c r="H8" s="15"/>
      <c r="I8" s="15"/>
    </row>
    <row r="9" spans="1:9" x14ac:dyDescent="0.25">
      <c r="A9" s="9"/>
      <c r="B9" s="9"/>
      <c r="C9" s="9"/>
      <c r="D9" s="19"/>
      <c r="E9" s="9"/>
      <c r="F9" s="9"/>
      <c r="G9" s="10"/>
      <c r="H9" s="10"/>
      <c r="I9" s="11"/>
    </row>
    <row r="10" spans="1:9" ht="66" x14ac:dyDescent="0.25">
      <c r="A10" s="12" t="s">
        <v>6</v>
      </c>
      <c r="B10" s="12" t="s">
        <v>12</v>
      </c>
      <c r="C10" s="12" t="s">
        <v>0</v>
      </c>
      <c r="D10" s="12" t="s">
        <v>1</v>
      </c>
      <c r="E10" s="12" t="s">
        <v>13</v>
      </c>
      <c r="F10" s="12" t="s">
        <v>14</v>
      </c>
      <c r="G10" s="20" t="s">
        <v>4</v>
      </c>
      <c r="H10" s="21" t="s">
        <v>7</v>
      </c>
      <c r="I10" s="13" t="s">
        <v>15</v>
      </c>
    </row>
    <row r="11" spans="1:9" x14ac:dyDescent="0.25">
      <c r="A11" s="22" t="s">
        <v>10</v>
      </c>
      <c r="B11" s="23"/>
      <c r="C11" s="23"/>
      <c r="D11" s="23"/>
      <c r="E11" s="23"/>
      <c r="F11" s="24"/>
      <c r="G11" s="25" t="s">
        <v>8</v>
      </c>
      <c r="H11" s="26"/>
      <c r="I11" s="27">
        <f>ROUNDUP(I12+I13,0)</f>
        <v>3520</v>
      </c>
    </row>
    <row r="12" spans="1:9" x14ac:dyDescent="0.25">
      <c r="A12" s="28" t="s">
        <v>9</v>
      </c>
      <c r="B12" s="29"/>
      <c r="C12" s="29"/>
      <c r="D12" s="29"/>
      <c r="E12" s="29"/>
      <c r="F12" s="30"/>
      <c r="G12" s="25" t="s">
        <v>8</v>
      </c>
      <c r="H12" s="25"/>
      <c r="I12" s="31">
        <f>ROUND(I13*0.2359,2)</f>
        <v>671.74</v>
      </c>
    </row>
    <row r="13" spans="1:9" x14ac:dyDescent="0.25">
      <c r="A13" s="28" t="s">
        <v>11</v>
      </c>
      <c r="B13" s="29"/>
      <c r="C13" s="29"/>
      <c r="D13" s="29"/>
      <c r="E13" s="29"/>
      <c r="F13" s="30"/>
      <c r="G13" s="32">
        <f>SUM(G14:G79)</f>
        <v>1081</v>
      </c>
      <c r="H13" s="31"/>
      <c r="I13" s="31">
        <f>SUM(I14:I79)</f>
        <v>2847.5600000000009</v>
      </c>
    </row>
    <row r="14" spans="1:9" ht="102" x14ac:dyDescent="0.25">
      <c r="A14" s="33">
        <v>1</v>
      </c>
      <c r="B14" s="34" t="s">
        <v>17</v>
      </c>
      <c r="C14" s="34" t="s">
        <v>19</v>
      </c>
      <c r="D14" s="35" t="s">
        <v>18</v>
      </c>
      <c r="E14" s="36" t="s">
        <v>20</v>
      </c>
      <c r="F14" s="37" t="s">
        <v>21</v>
      </c>
      <c r="G14" s="38">
        <v>0.5</v>
      </c>
      <c r="H14" s="35">
        <v>588</v>
      </c>
      <c r="I14" s="14">
        <f>ROUND(H14/167.42*0.75*G14,2)</f>
        <v>1.32</v>
      </c>
    </row>
    <row r="15" spans="1:9" ht="102" x14ac:dyDescent="0.25">
      <c r="A15" s="33">
        <v>2</v>
      </c>
      <c r="B15" s="34" t="s">
        <v>17</v>
      </c>
      <c r="C15" s="34" t="s">
        <v>19</v>
      </c>
      <c r="D15" s="35" t="s">
        <v>18</v>
      </c>
      <c r="E15" s="36" t="s">
        <v>23</v>
      </c>
      <c r="F15" s="37" t="s">
        <v>21</v>
      </c>
      <c r="G15" s="38">
        <v>19</v>
      </c>
      <c r="H15" s="35">
        <v>588</v>
      </c>
      <c r="I15" s="14">
        <f t="shared" ref="I15:I78" si="0">ROUND(H15/167.42*0.75*G15,2)</f>
        <v>50.05</v>
      </c>
    </row>
    <row r="16" spans="1:9" ht="102" x14ac:dyDescent="0.25">
      <c r="A16" s="33">
        <v>3</v>
      </c>
      <c r="B16" s="34" t="s">
        <v>17</v>
      </c>
      <c r="C16" s="34" t="s">
        <v>22</v>
      </c>
      <c r="D16" s="35" t="s">
        <v>18</v>
      </c>
      <c r="E16" s="36" t="s">
        <v>25</v>
      </c>
      <c r="F16" s="37" t="s">
        <v>21</v>
      </c>
      <c r="G16" s="38">
        <v>16</v>
      </c>
      <c r="H16" s="35">
        <v>588</v>
      </c>
      <c r="I16" s="14">
        <f t="shared" si="0"/>
        <v>42.15</v>
      </c>
    </row>
    <row r="17" spans="1:9" ht="122.4" x14ac:dyDescent="0.25">
      <c r="A17" s="33">
        <v>4</v>
      </c>
      <c r="B17" s="34" t="s">
        <v>17</v>
      </c>
      <c r="C17" s="34" t="s">
        <v>22</v>
      </c>
      <c r="D17" s="35" t="s">
        <v>18</v>
      </c>
      <c r="E17" s="36" t="s">
        <v>26</v>
      </c>
      <c r="F17" s="37" t="s">
        <v>24</v>
      </c>
      <c r="G17" s="38">
        <v>5</v>
      </c>
      <c r="H17" s="35">
        <v>588</v>
      </c>
      <c r="I17" s="14">
        <f t="shared" si="0"/>
        <v>13.17</v>
      </c>
    </row>
    <row r="18" spans="1:9" ht="102" x14ac:dyDescent="0.25">
      <c r="A18" s="33">
        <v>5</v>
      </c>
      <c r="B18" s="34" t="s">
        <v>17</v>
      </c>
      <c r="C18" s="34" t="s">
        <v>22</v>
      </c>
      <c r="D18" s="35" t="s">
        <v>18</v>
      </c>
      <c r="E18" s="36" t="s">
        <v>27</v>
      </c>
      <c r="F18" s="37" t="s">
        <v>21</v>
      </c>
      <c r="G18" s="38">
        <v>33</v>
      </c>
      <c r="H18" s="35">
        <v>588</v>
      </c>
      <c r="I18" s="14">
        <f t="shared" si="0"/>
        <v>86.93</v>
      </c>
    </row>
    <row r="19" spans="1:9" ht="102" x14ac:dyDescent="0.25">
      <c r="A19" s="33">
        <v>6</v>
      </c>
      <c r="B19" s="34" t="s">
        <v>17</v>
      </c>
      <c r="C19" s="34" t="s">
        <v>19</v>
      </c>
      <c r="D19" s="35" t="s">
        <v>18</v>
      </c>
      <c r="E19" s="36" t="s">
        <v>28</v>
      </c>
      <c r="F19" s="37" t="s">
        <v>21</v>
      </c>
      <c r="G19" s="38">
        <v>16</v>
      </c>
      <c r="H19" s="35">
        <v>588</v>
      </c>
      <c r="I19" s="14">
        <f t="shared" si="0"/>
        <v>42.15</v>
      </c>
    </row>
    <row r="20" spans="1:9" ht="102" x14ac:dyDescent="0.25">
      <c r="A20" s="33">
        <v>7</v>
      </c>
      <c r="B20" s="34" t="s">
        <v>17</v>
      </c>
      <c r="C20" s="34" t="s">
        <v>22</v>
      </c>
      <c r="D20" s="35" t="s">
        <v>18</v>
      </c>
      <c r="E20" s="36" t="s">
        <v>29</v>
      </c>
      <c r="F20" s="37" t="s">
        <v>21</v>
      </c>
      <c r="G20" s="38">
        <v>12</v>
      </c>
      <c r="H20" s="35">
        <v>588</v>
      </c>
      <c r="I20" s="14">
        <f t="shared" si="0"/>
        <v>31.61</v>
      </c>
    </row>
    <row r="21" spans="1:9" ht="102" x14ac:dyDescent="0.25">
      <c r="A21" s="33">
        <v>8</v>
      </c>
      <c r="B21" s="34" t="s">
        <v>17</v>
      </c>
      <c r="C21" s="34" t="s">
        <v>19</v>
      </c>
      <c r="D21" s="35" t="s">
        <v>18</v>
      </c>
      <c r="E21" s="36" t="s">
        <v>30</v>
      </c>
      <c r="F21" s="37" t="s">
        <v>21</v>
      </c>
      <c r="G21" s="38">
        <v>0.5</v>
      </c>
      <c r="H21" s="35">
        <v>588</v>
      </c>
      <c r="I21" s="14">
        <f t="shared" si="0"/>
        <v>1.32</v>
      </c>
    </row>
    <row r="22" spans="1:9" ht="102" x14ac:dyDescent="0.25">
      <c r="A22" s="33">
        <v>9</v>
      </c>
      <c r="B22" s="34" t="s">
        <v>17</v>
      </c>
      <c r="C22" s="34" t="s">
        <v>22</v>
      </c>
      <c r="D22" s="35" t="s">
        <v>18</v>
      </c>
      <c r="E22" s="36" t="s">
        <v>31</v>
      </c>
      <c r="F22" s="37" t="s">
        <v>21</v>
      </c>
      <c r="G22" s="38">
        <v>12</v>
      </c>
      <c r="H22" s="35">
        <v>588</v>
      </c>
      <c r="I22" s="14">
        <f t="shared" si="0"/>
        <v>31.61</v>
      </c>
    </row>
    <row r="23" spans="1:9" ht="102" x14ac:dyDescent="0.25">
      <c r="A23" s="33">
        <v>10</v>
      </c>
      <c r="B23" s="34" t="s">
        <v>17</v>
      </c>
      <c r="C23" s="34" t="s">
        <v>22</v>
      </c>
      <c r="D23" s="35" t="s">
        <v>18</v>
      </c>
      <c r="E23" s="36" t="s">
        <v>32</v>
      </c>
      <c r="F23" s="37" t="s">
        <v>21</v>
      </c>
      <c r="G23" s="38">
        <v>36</v>
      </c>
      <c r="H23" s="35">
        <v>588</v>
      </c>
      <c r="I23" s="14">
        <f t="shared" si="0"/>
        <v>94.83</v>
      </c>
    </row>
    <row r="24" spans="1:9" ht="102" x14ac:dyDescent="0.25">
      <c r="A24" s="33">
        <v>11</v>
      </c>
      <c r="B24" s="34" t="s">
        <v>17</v>
      </c>
      <c r="C24" s="34" t="s">
        <v>22</v>
      </c>
      <c r="D24" s="35" t="s">
        <v>18</v>
      </c>
      <c r="E24" s="36" t="s">
        <v>33</v>
      </c>
      <c r="F24" s="37" t="s">
        <v>21</v>
      </c>
      <c r="G24" s="38">
        <v>28</v>
      </c>
      <c r="H24" s="35">
        <v>588</v>
      </c>
      <c r="I24" s="14">
        <f t="shared" si="0"/>
        <v>73.75</v>
      </c>
    </row>
    <row r="25" spans="1:9" ht="102" x14ac:dyDescent="0.25">
      <c r="A25" s="33">
        <v>12</v>
      </c>
      <c r="B25" s="34" t="s">
        <v>17</v>
      </c>
      <c r="C25" s="34" t="s">
        <v>19</v>
      </c>
      <c r="D25" s="35" t="s">
        <v>18</v>
      </c>
      <c r="E25" s="36" t="s">
        <v>34</v>
      </c>
      <c r="F25" s="37" t="s">
        <v>21</v>
      </c>
      <c r="G25" s="38">
        <v>16</v>
      </c>
      <c r="H25" s="35">
        <v>588</v>
      </c>
      <c r="I25" s="14">
        <f t="shared" si="0"/>
        <v>42.15</v>
      </c>
    </row>
    <row r="26" spans="1:9" ht="102" x14ac:dyDescent="0.25">
      <c r="A26" s="33">
        <v>13</v>
      </c>
      <c r="B26" s="34" t="s">
        <v>17</v>
      </c>
      <c r="C26" s="34" t="s">
        <v>19</v>
      </c>
      <c r="D26" s="35" t="s">
        <v>18</v>
      </c>
      <c r="E26" s="36" t="s">
        <v>35</v>
      </c>
      <c r="F26" s="37" t="s">
        <v>21</v>
      </c>
      <c r="G26" s="38">
        <v>0.5</v>
      </c>
      <c r="H26" s="35">
        <v>588</v>
      </c>
      <c r="I26" s="14">
        <f t="shared" si="0"/>
        <v>1.32</v>
      </c>
    </row>
    <row r="27" spans="1:9" ht="102" x14ac:dyDescent="0.25">
      <c r="A27" s="33">
        <v>14</v>
      </c>
      <c r="B27" s="34" t="s">
        <v>17</v>
      </c>
      <c r="C27" s="34" t="s">
        <v>22</v>
      </c>
      <c r="D27" s="35" t="s">
        <v>18</v>
      </c>
      <c r="E27" s="36" t="s">
        <v>36</v>
      </c>
      <c r="F27" s="37" t="s">
        <v>21</v>
      </c>
      <c r="G27" s="38">
        <v>12</v>
      </c>
      <c r="H27" s="35">
        <v>588</v>
      </c>
      <c r="I27" s="14">
        <f t="shared" si="0"/>
        <v>31.61</v>
      </c>
    </row>
    <row r="28" spans="1:9" ht="122.4" x14ac:dyDescent="0.25">
      <c r="A28" s="33">
        <v>15</v>
      </c>
      <c r="B28" s="34" t="s">
        <v>17</v>
      </c>
      <c r="C28" s="34" t="s">
        <v>19</v>
      </c>
      <c r="D28" s="35" t="s">
        <v>18</v>
      </c>
      <c r="E28" s="36" t="s">
        <v>37</v>
      </c>
      <c r="F28" s="37" t="s">
        <v>24</v>
      </c>
      <c r="G28" s="38">
        <v>5</v>
      </c>
      <c r="H28" s="35">
        <v>588</v>
      </c>
      <c r="I28" s="14">
        <f t="shared" si="0"/>
        <v>13.17</v>
      </c>
    </row>
    <row r="29" spans="1:9" ht="102" x14ac:dyDescent="0.25">
      <c r="A29" s="33">
        <v>16</v>
      </c>
      <c r="B29" s="34" t="s">
        <v>17</v>
      </c>
      <c r="C29" s="34" t="s">
        <v>19</v>
      </c>
      <c r="D29" s="35" t="s">
        <v>18</v>
      </c>
      <c r="E29" s="36" t="s">
        <v>38</v>
      </c>
      <c r="F29" s="37" t="s">
        <v>21</v>
      </c>
      <c r="G29" s="38">
        <v>16</v>
      </c>
      <c r="H29" s="35">
        <v>588</v>
      </c>
      <c r="I29" s="14">
        <f t="shared" si="0"/>
        <v>42.15</v>
      </c>
    </row>
    <row r="30" spans="1:9" ht="122.4" x14ac:dyDescent="0.25">
      <c r="A30" s="33">
        <v>17</v>
      </c>
      <c r="B30" s="34" t="s">
        <v>17</v>
      </c>
      <c r="C30" s="34" t="s">
        <v>19</v>
      </c>
      <c r="D30" s="35" t="s">
        <v>18</v>
      </c>
      <c r="E30" s="36" t="s">
        <v>39</v>
      </c>
      <c r="F30" s="37" t="s">
        <v>24</v>
      </c>
      <c r="G30" s="38">
        <v>11</v>
      </c>
      <c r="H30" s="35">
        <v>588</v>
      </c>
      <c r="I30" s="14">
        <f t="shared" si="0"/>
        <v>28.98</v>
      </c>
    </row>
    <row r="31" spans="1:9" ht="102" x14ac:dyDescent="0.25">
      <c r="A31" s="33">
        <v>18</v>
      </c>
      <c r="B31" s="34" t="s">
        <v>17</v>
      </c>
      <c r="C31" s="34" t="s">
        <v>22</v>
      </c>
      <c r="D31" s="35" t="s">
        <v>18</v>
      </c>
      <c r="E31" s="36" t="s">
        <v>40</v>
      </c>
      <c r="F31" s="37" t="s">
        <v>21</v>
      </c>
      <c r="G31" s="38">
        <v>28</v>
      </c>
      <c r="H31" s="35">
        <v>588</v>
      </c>
      <c r="I31" s="14">
        <f t="shared" si="0"/>
        <v>73.75</v>
      </c>
    </row>
    <row r="32" spans="1:9" ht="102" x14ac:dyDescent="0.25">
      <c r="A32" s="33">
        <v>19</v>
      </c>
      <c r="B32" s="34" t="s">
        <v>17</v>
      </c>
      <c r="C32" s="34" t="s">
        <v>22</v>
      </c>
      <c r="D32" s="35" t="s">
        <v>18</v>
      </c>
      <c r="E32" s="36" t="s">
        <v>41</v>
      </c>
      <c r="F32" s="37" t="s">
        <v>21</v>
      </c>
      <c r="G32" s="38">
        <v>33</v>
      </c>
      <c r="H32" s="35">
        <v>588</v>
      </c>
      <c r="I32" s="14">
        <f t="shared" si="0"/>
        <v>86.93</v>
      </c>
    </row>
    <row r="33" spans="1:9" ht="102" x14ac:dyDescent="0.25">
      <c r="A33" s="33">
        <v>20</v>
      </c>
      <c r="B33" s="34" t="s">
        <v>17</v>
      </c>
      <c r="C33" s="34" t="s">
        <v>22</v>
      </c>
      <c r="D33" s="35" t="s">
        <v>18</v>
      </c>
      <c r="E33" s="36" t="s">
        <v>42</v>
      </c>
      <c r="F33" s="37" t="s">
        <v>21</v>
      </c>
      <c r="G33" s="38">
        <v>28</v>
      </c>
      <c r="H33" s="35">
        <v>588</v>
      </c>
      <c r="I33" s="14">
        <f t="shared" si="0"/>
        <v>73.75</v>
      </c>
    </row>
    <row r="34" spans="1:9" ht="122.4" x14ac:dyDescent="0.25">
      <c r="A34" s="33">
        <v>21</v>
      </c>
      <c r="B34" s="34" t="s">
        <v>17</v>
      </c>
      <c r="C34" s="34" t="s">
        <v>22</v>
      </c>
      <c r="D34" s="35" t="s">
        <v>18</v>
      </c>
      <c r="E34" s="36" t="s">
        <v>43</v>
      </c>
      <c r="F34" s="37" t="s">
        <v>24</v>
      </c>
      <c r="G34" s="38">
        <v>11</v>
      </c>
      <c r="H34" s="35">
        <v>588</v>
      </c>
      <c r="I34" s="14">
        <f t="shared" si="0"/>
        <v>28.98</v>
      </c>
    </row>
    <row r="35" spans="1:9" ht="122.4" x14ac:dyDescent="0.25">
      <c r="A35" s="33">
        <v>22</v>
      </c>
      <c r="B35" s="34" t="s">
        <v>17</v>
      </c>
      <c r="C35" s="34" t="s">
        <v>19</v>
      </c>
      <c r="D35" s="35" t="s">
        <v>18</v>
      </c>
      <c r="E35" s="36" t="s">
        <v>44</v>
      </c>
      <c r="F35" s="37" t="s">
        <v>24</v>
      </c>
      <c r="G35" s="38">
        <v>5</v>
      </c>
      <c r="H35" s="35">
        <v>588</v>
      </c>
      <c r="I35" s="14">
        <f t="shared" si="0"/>
        <v>13.17</v>
      </c>
    </row>
    <row r="36" spans="1:9" ht="122.4" x14ac:dyDescent="0.25">
      <c r="A36" s="33">
        <v>23</v>
      </c>
      <c r="B36" s="34" t="s">
        <v>17</v>
      </c>
      <c r="C36" s="34" t="s">
        <v>22</v>
      </c>
      <c r="D36" s="35" t="s">
        <v>18</v>
      </c>
      <c r="E36" s="36" t="s">
        <v>45</v>
      </c>
      <c r="F36" s="37" t="s">
        <v>24</v>
      </c>
      <c r="G36" s="38">
        <v>11</v>
      </c>
      <c r="H36" s="35">
        <v>588</v>
      </c>
      <c r="I36" s="14">
        <f t="shared" si="0"/>
        <v>28.98</v>
      </c>
    </row>
    <row r="37" spans="1:9" ht="122.4" x14ac:dyDescent="0.25">
      <c r="A37" s="33">
        <v>24</v>
      </c>
      <c r="B37" s="34" t="s">
        <v>17</v>
      </c>
      <c r="C37" s="34" t="s">
        <v>19</v>
      </c>
      <c r="D37" s="35" t="s">
        <v>18</v>
      </c>
      <c r="E37" s="36" t="s">
        <v>46</v>
      </c>
      <c r="F37" s="37" t="s">
        <v>24</v>
      </c>
      <c r="G37" s="38">
        <v>5</v>
      </c>
      <c r="H37" s="35">
        <v>588</v>
      </c>
      <c r="I37" s="14">
        <f t="shared" si="0"/>
        <v>13.17</v>
      </c>
    </row>
    <row r="38" spans="1:9" ht="102" x14ac:dyDescent="0.25">
      <c r="A38" s="33">
        <v>25</v>
      </c>
      <c r="B38" s="34" t="s">
        <v>17</v>
      </c>
      <c r="C38" s="34" t="s">
        <v>19</v>
      </c>
      <c r="D38" s="35" t="s">
        <v>18</v>
      </c>
      <c r="E38" s="36" t="s">
        <v>47</v>
      </c>
      <c r="F38" s="37" t="s">
        <v>21</v>
      </c>
      <c r="G38" s="38">
        <v>0.5</v>
      </c>
      <c r="H38" s="35">
        <v>588</v>
      </c>
      <c r="I38" s="14">
        <f t="shared" si="0"/>
        <v>1.32</v>
      </c>
    </row>
    <row r="39" spans="1:9" ht="122.4" x14ac:dyDescent="0.25">
      <c r="A39" s="33">
        <v>26</v>
      </c>
      <c r="B39" s="34" t="s">
        <v>17</v>
      </c>
      <c r="C39" s="34" t="s">
        <v>22</v>
      </c>
      <c r="D39" s="35" t="s">
        <v>18</v>
      </c>
      <c r="E39" s="36" t="s">
        <v>48</v>
      </c>
      <c r="F39" s="37" t="s">
        <v>24</v>
      </c>
      <c r="G39" s="38">
        <v>20</v>
      </c>
      <c r="H39" s="35">
        <v>588</v>
      </c>
      <c r="I39" s="14">
        <f t="shared" si="0"/>
        <v>52.68</v>
      </c>
    </row>
    <row r="40" spans="1:9" ht="102" x14ac:dyDescent="0.25">
      <c r="A40" s="33">
        <v>27</v>
      </c>
      <c r="B40" s="34" t="s">
        <v>17</v>
      </c>
      <c r="C40" s="34" t="s">
        <v>22</v>
      </c>
      <c r="D40" s="35" t="s">
        <v>18</v>
      </c>
      <c r="E40" s="36" t="s">
        <v>49</v>
      </c>
      <c r="F40" s="37" t="s">
        <v>21</v>
      </c>
      <c r="G40" s="38">
        <v>16</v>
      </c>
      <c r="H40" s="35">
        <v>588</v>
      </c>
      <c r="I40" s="14">
        <f t="shared" si="0"/>
        <v>42.15</v>
      </c>
    </row>
    <row r="41" spans="1:9" ht="102" x14ac:dyDescent="0.25">
      <c r="A41" s="33">
        <v>28</v>
      </c>
      <c r="B41" s="34" t="s">
        <v>17</v>
      </c>
      <c r="C41" s="34" t="s">
        <v>19</v>
      </c>
      <c r="D41" s="35" t="s">
        <v>18</v>
      </c>
      <c r="E41" s="36" t="s">
        <v>50</v>
      </c>
      <c r="F41" s="37" t="s">
        <v>21</v>
      </c>
      <c r="G41" s="38">
        <v>0.5</v>
      </c>
      <c r="H41" s="35">
        <v>588</v>
      </c>
      <c r="I41" s="14">
        <f t="shared" si="0"/>
        <v>1.32</v>
      </c>
    </row>
    <row r="42" spans="1:9" ht="102" x14ac:dyDescent="0.25">
      <c r="A42" s="33">
        <v>29</v>
      </c>
      <c r="B42" s="34" t="s">
        <v>17</v>
      </c>
      <c r="C42" s="34" t="s">
        <v>19</v>
      </c>
      <c r="D42" s="35" t="s">
        <v>18</v>
      </c>
      <c r="E42" s="36" t="s">
        <v>51</v>
      </c>
      <c r="F42" s="37" t="s">
        <v>21</v>
      </c>
      <c r="G42" s="38">
        <v>0.5</v>
      </c>
      <c r="H42" s="35">
        <v>588</v>
      </c>
      <c r="I42" s="14">
        <f t="shared" si="0"/>
        <v>1.32</v>
      </c>
    </row>
    <row r="43" spans="1:9" ht="102" x14ac:dyDescent="0.25">
      <c r="A43" s="33">
        <v>30</v>
      </c>
      <c r="B43" s="34" t="s">
        <v>17</v>
      </c>
      <c r="C43" s="34" t="s">
        <v>22</v>
      </c>
      <c r="D43" s="35" t="s">
        <v>18</v>
      </c>
      <c r="E43" s="36" t="s">
        <v>52</v>
      </c>
      <c r="F43" s="37" t="s">
        <v>21</v>
      </c>
      <c r="G43" s="38">
        <v>22</v>
      </c>
      <c r="H43" s="35">
        <v>588</v>
      </c>
      <c r="I43" s="14">
        <f t="shared" si="0"/>
        <v>57.95</v>
      </c>
    </row>
    <row r="44" spans="1:9" ht="102" x14ac:dyDescent="0.25">
      <c r="A44" s="33">
        <v>31</v>
      </c>
      <c r="B44" s="34" t="s">
        <v>17</v>
      </c>
      <c r="C44" s="34" t="s">
        <v>19</v>
      </c>
      <c r="D44" s="35" t="s">
        <v>18</v>
      </c>
      <c r="E44" s="36" t="s">
        <v>53</v>
      </c>
      <c r="F44" s="37" t="s">
        <v>21</v>
      </c>
      <c r="G44" s="38">
        <v>0.5</v>
      </c>
      <c r="H44" s="35">
        <v>588</v>
      </c>
      <c r="I44" s="14">
        <f t="shared" si="0"/>
        <v>1.32</v>
      </c>
    </row>
    <row r="45" spans="1:9" ht="122.4" x14ac:dyDescent="0.25">
      <c r="A45" s="33">
        <v>32</v>
      </c>
      <c r="B45" s="34" t="s">
        <v>17</v>
      </c>
      <c r="C45" s="34" t="s">
        <v>22</v>
      </c>
      <c r="D45" s="35" t="s">
        <v>18</v>
      </c>
      <c r="E45" s="36" t="s">
        <v>54</v>
      </c>
      <c r="F45" s="37" t="s">
        <v>24</v>
      </c>
      <c r="G45" s="38">
        <v>20</v>
      </c>
      <c r="H45" s="35">
        <v>588</v>
      </c>
      <c r="I45" s="14">
        <f t="shared" si="0"/>
        <v>52.68</v>
      </c>
    </row>
    <row r="46" spans="1:9" ht="102" x14ac:dyDescent="0.25">
      <c r="A46" s="33">
        <v>33</v>
      </c>
      <c r="B46" s="34" t="s">
        <v>17</v>
      </c>
      <c r="C46" s="34" t="s">
        <v>19</v>
      </c>
      <c r="D46" s="35" t="s">
        <v>18</v>
      </c>
      <c r="E46" s="36" t="s">
        <v>55</v>
      </c>
      <c r="F46" s="37" t="s">
        <v>21</v>
      </c>
      <c r="G46" s="38">
        <v>12</v>
      </c>
      <c r="H46" s="35">
        <v>588</v>
      </c>
      <c r="I46" s="14">
        <f t="shared" si="0"/>
        <v>31.61</v>
      </c>
    </row>
    <row r="47" spans="1:9" ht="102" x14ac:dyDescent="0.25">
      <c r="A47" s="33">
        <v>34</v>
      </c>
      <c r="B47" s="34" t="s">
        <v>17</v>
      </c>
      <c r="C47" s="34" t="s">
        <v>22</v>
      </c>
      <c r="D47" s="35" t="s">
        <v>18</v>
      </c>
      <c r="E47" s="36" t="s">
        <v>56</v>
      </c>
      <c r="F47" s="37" t="s">
        <v>21</v>
      </c>
      <c r="G47" s="38">
        <v>16</v>
      </c>
      <c r="H47" s="35">
        <v>588</v>
      </c>
      <c r="I47" s="14">
        <f t="shared" si="0"/>
        <v>42.15</v>
      </c>
    </row>
    <row r="48" spans="1:9" ht="102" x14ac:dyDescent="0.25">
      <c r="A48" s="33">
        <v>35</v>
      </c>
      <c r="B48" s="34" t="s">
        <v>17</v>
      </c>
      <c r="C48" s="34" t="s">
        <v>22</v>
      </c>
      <c r="D48" s="35" t="s">
        <v>18</v>
      </c>
      <c r="E48" s="36" t="s">
        <v>57</v>
      </c>
      <c r="F48" s="37" t="s">
        <v>21</v>
      </c>
      <c r="G48" s="38">
        <v>28</v>
      </c>
      <c r="H48" s="35">
        <v>588</v>
      </c>
      <c r="I48" s="14">
        <f t="shared" si="0"/>
        <v>73.75</v>
      </c>
    </row>
    <row r="49" spans="1:9" ht="102" x14ac:dyDescent="0.25">
      <c r="A49" s="33">
        <v>36</v>
      </c>
      <c r="B49" s="34" t="s">
        <v>17</v>
      </c>
      <c r="C49" s="34" t="s">
        <v>22</v>
      </c>
      <c r="D49" s="35" t="s">
        <v>18</v>
      </c>
      <c r="E49" s="36" t="s">
        <v>58</v>
      </c>
      <c r="F49" s="37" t="s">
        <v>21</v>
      </c>
      <c r="G49" s="38">
        <v>33</v>
      </c>
      <c r="H49" s="35">
        <v>588</v>
      </c>
      <c r="I49" s="14">
        <f>ROUND(H49/167.42*0.75*G49,2)</f>
        <v>86.93</v>
      </c>
    </row>
    <row r="50" spans="1:9" ht="102" x14ac:dyDescent="0.25">
      <c r="A50" s="33">
        <v>37</v>
      </c>
      <c r="B50" s="34" t="s">
        <v>17</v>
      </c>
      <c r="C50" s="34" t="s">
        <v>22</v>
      </c>
      <c r="D50" s="35" t="s">
        <v>18</v>
      </c>
      <c r="E50" s="36" t="s">
        <v>59</v>
      </c>
      <c r="F50" s="37" t="s">
        <v>21</v>
      </c>
      <c r="G50" s="38">
        <v>16</v>
      </c>
      <c r="H50" s="35">
        <v>588</v>
      </c>
      <c r="I50" s="14">
        <f t="shared" si="0"/>
        <v>42.15</v>
      </c>
    </row>
    <row r="51" spans="1:9" ht="102" x14ac:dyDescent="0.25">
      <c r="A51" s="33">
        <v>38</v>
      </c>
      <c r="B51" s="34" t="s">
        <v>17</v>
      </c>
      <c r="C51" s="34" t="s">
        <v>22</v>
      </c>
      <c r="D51" s="35" t="s">
        <v>18</v>
      </c>
      <c r="E51" s="36" t="s">
        <v>60</v>
      </c>
      <c r="F51" s="37" t="s">
        <v>21</v>
      </c>
      <c r="G51" s="38">
        <v>33</v>
      </c>
      <c r="H51" s="35">
        <v>588</v>
      </c>
      <c r="I51" s="14">
        <f t="shared" si="0"/>
        <v>86.93</v>
      </c>
    </row>
    <row r="52" spans="1:9" ht="122.4" x14ac:dyDescent="0.25">
      <c r="A52" s="33">
        <v>39</v>
      </c>
      <c r="B52" s="34" t="s">
        <v>17</v>
      </c>
      <c r="C52" s="34" t="s">
        <v>22</v>
      </c>
      <c r="D52" s="35" t="s">
        <v>18</v>
      </c>
      <c r="E52" s="36" t="s">
        <v>61</v>
      </c>
      <c r="F52" s="37" t="s">
        <v>24</v>
      </c>
      <c r="G52" s="38">
        <v>5</v>
      </c>
      <c r="H52" s="35">
        <v>588</v>
      </c>
      <c r="I52" s="14">
        <f t="shared" si="0"/>
        <v>13.17</v>
      </c>
    </row>
    <row r="53" spans="1:9" ht="102" x14ac:dyDescent="0.25">
      <c r="A53" s="33">
        <v>40</v>
      </c>
      <c r="B53" s="34" t="s">
        <v>17</v>
      </c>
      <c r="C53" s="34" t="s">
        <v>19</v>
      </c>
      <c r="D53" s="35" t="s">
        <v>18</v>
      </c>
      <c r="E53" s="36" t="s">
        <v>62</v>
      </c>
      <c r="F53" s="37" t="s">
        <v>21</v>
      </c>
      <c r="G53" s="38">
        <v>19</v>
      </c>
      <c r="H53" s="35">
        <v>588</v>
      </c>
      <c r="I53" s="14">
        <f t="shared" si="0"/>
        <v>50.05</v>
      </c>
    </row>
    <row r="54" spans="1:9" ht="102" x14ac:dyDescent="0.25">
      <c r="A54" s="33">
        <v>41</v>
      </c>
      <c r="B54" s="34" t="s">
        <v>17</v>
      </c>
      <c r="C54" s="34" t="s">
        <v>19</v>
      </c>
      <c r="D54" s="35" t="s">
        <v>18</v>
      </c>
      <c r="E54" s="36" t="s">
        <v>63</v>
      </c>
      <c r="F54" s="37" t="s">
        <v>21</v>
      </c>
      <c r="G54" s="38">
        <v>19</v>
      </c>
      <c r="H54" s="35">
        <v>588</v>
      </c>
      <c r="I54" s="14">
        <f t="shared" si="0"/>
        <v>50.05</v>
      </c>
    </row>
    <row r="55" spans="1:9" ht="102" x14ac:dyDescent="0.25">
      <c r="A55" s="33">
        <v>42</v>
      </c>
      <c r="B55" s="34" t="s">
        <v>17</v>
      </c>
      <c r="C55" s="34" t="s">
        <v>22</v>
      </c>
      <c r="D55" s="35" t="s">
        <v>18</v>
      </c>
      <c r="E55" s="36" t="s">
        <v>64</v>
      </c>
      <c r="F55" s="37" t="s">
        <v>21</v>
      </c>
      <c r="G55" s="38">
        <v>22</v>
      </c>
      <c r="H55" s="35">
        <v>588</v>
      </c>
      <c r="I55" s="14">
        <f t="shared" si="0"/>
        <v>57.95</v>
      </c>
    </row>
    <row r="56" spans="1:9" ht="102" x14ac:dyDescent="0.25">
      <c r="A56" s="33">
        <v>43</v>
      </c>
      <c r="B56" s="34" t="s">
        <v>17</v>
      </c>
      <c r="C56" s="34" t="s">
        <v>22</v>
      </c>
      <c r="D56" s="35" t="s">
        <v>18</v>
      </c>
      <c r="E56" s="36" t="s">
        <v>65</v>
      </c>
      <c r="F56" s="37" t="s">
        <v>21</v>
      </c>
      <c r="G56" s="38">
        <v>28</v>
      </c>
      <c r="H56" s="35">
        <v>588</v>
      </c>
      <c r="I56" s="14">
        <f t="shared" si="0"/>
        <v>73.75</v>
      </c>
    </row>
    <row r="57" spans="1:9" ht="102" x14ac:dyDescent="0.25">
      <c r="A57" s="33">
        <v>44</v>
      </c>
      <c r="B57" s="34" t="s">
        <v>17</v>
      </c>
      <c r="C57" s="34" t="s">
        <v>19</v>
      </c>
      <c r="D57" s="35" t="s">
        <v>18</v>
      </c>
      <c r="E57" s="36" t="s">
        <v>66</v>
      </c>
      <c r="F57" s="37" t="s">
        <v>21</v>
      </c>
      <c r="G57" s="38">
        <v>0.5</v>
      </c>
      <c r="H57" s="35">
        <v>588</v>
      </c>
      <c r="I57" s="14">
        <f t="shared" si="0"/>
        <v>1.32</v>
      </c>
    </row>
    <row r="58" spans="1:9" ht="102" x14ac:dyDescent="0.25">
      <c r="A58" s="33">
        <v>45</v>
      </c>
      <c r="B58" s="34" t="s">
        <v>17</v>
      </c>
      <c r="C58" s="34" t="s">
        <v>22</v>
      </c>
      <c r="D58" s="35" t="s">
        <v>18</v>
      </c>
      <c r="E58" s="36" t="s">
        <v>67</v>
      </c>
      <c r="F58" s="37" t="s">
        <v>21</v>
      </c>
      <c r="G58" s="38">
        <v>33</v>
      </c>
      <c r="H58" s="35">
        <v>588</v>
      </c>
      <c r="I58" s="14">
        <f t="shared" si="0"/>
        <v>86.93</v>
      </c>
    </row>
    <row r="59" spans="1:9" ht="122.4" x14ac:dyDescent="0.25">
      <c r="A59" s="33">
        <v>46</v>
      </c>
      <c r="B59" s="34" t="s">
        <v>17</v>
      </c>
      <c r="C59" s="34" t="s">
        <v>19</v>
      </c>
      <c r="D59" s="35" t="s">
        <v>18</v>
      </c>
      <c r="E59" s="36" t="s">
        <v>68</v>
      </c>
      <c r="F59" s="37" t="s">
        <v>24</v>
      </c>
      <c r="G59" s="38">
        <v>5</v>
      </c>
      <c r="H59" s="35">
        <v>588</v>
      </c>
      <c r="I59" s="14">
        <f t="shared" si="0"/>
        <v>13.17</v>
      </c>
    </row>
    <row r="60" spans="1:9" ht="102" x14ac:dyDescent="0.25">
      <c r="A60" s="33">
        <v>47</v>
      </c>
      <c r="B60" s="34" t="s">
        <v>17</v>
      </c>
      <c r="C60" s="34" t="s">
        <v>22</v>
      </c>
      <c r="D60" s="35" t="s">
        <v>18</v>
      </c>
      <c r="E60" s="36" t="s">
        <v>69</v>
      </c>
      <c r="F60" s="37" t="s">
        <v>21</v>
      </c>
      <c r="G60" s="38">
        <v>19</v>
      </c>
      <c r="H60" s="35">
        <v>588</v>
      </c>
      <c r="I60" s="14">
        <f t="shared" si="0"/>
        <v>50.05</v>
      </c>
    </row>
    <row r="61" spans="1:9" ht="102" x14ac:dyDescent="0.25">
      <c r="A61" s="33">
        <v>48</v>
      </c>
      <c r="B61" s="34" t="s">
        <v>17</v>
      </c>
      <c r="C61" s="34" t="s">
        <v>19</v>
      </c>
      <c r="D61" s="35" t="s">
        <v>18</v>
      </c>
      <c r="E61" s="36" t="s">
        <v>70</v>
      </c>
      <c r="F61" s="37" t="s">
        <v>21</v>
      </c>
      <c r="G61" s="38">
        <v>19</v>
      </c>
      <c r="H61" s="35">
        <v>588</v>
      </c>
      <c r="I61" s="14">
        <f t="shared" si="0"/>
        <v>50.05</v>
      </c>
    </row>
    <row r="62" spans="1:9" ht="102" x14ac:dyDescent="0.25">
      <c r="A62" s="33">
        <v>49</v>
      </c>
      <c r="B62" s="34" t="s">
        <v>17</v>
      </c>
      <c r="C62" s="34" t="s">
        <v>22</v>
      </c>
      <c r="D62" s="35" t="s">
        <v>18</v>
      </c>
      <c r="E62" s="36" t="s">
        <v>71</v>
      </c>
      <c r="F62" s="37" t="s">
        <v>21</v>
      </c>
      <c r="G62" s="38">
        <v>20</v>
      </c>
      <c r="H62" s="35">
        <v>588</v>
      </c>
      <c r="I62" s="14">
        <f t="shared" si="0"/>
        <v>52.68</v>
      </c>
    </row>
    <row r="63" spans="1:9" ht="102" x14ac:dyDescent="0.25">
      <c r="A63" s="33">
        <v>50</v>
      </c>
      <c r="B63" s="34" t="s">
        <v>17</v>
      </c>
      <c r="C63" s="34" t="s">
        <v>19</v>
      </c>
      <c r="D63" s="35" t="s">
        <v>18</v>
      </c>
      <c r="E63" s="36" t="s">
        <v>72</v>
      </c>
      <c r="F63" s="37" t="s">
        <v>21</v>
      </c>
      <c r="G63" s="38">
        <v>0.5</v>
      </c>
      <c r="H63" s="35">
        <v>588</v>
      </c>
      <c r="I63" s="14">
        <f t="shared" si="0"/>
        <v>1.32</v>
      </c>
    </row>
    <row r="64" spans="1:9" ht="102" x14ac:dyDescent="0.25">
      <c r="A64" s="33">
        <v>51</v>
      </c>
      <c r="B64" s="34" t="s">
        <v>17</v>
      </c>
      <c r="C64" s="34" t="s">
        <v>22</v>
      </c>
      <c r="D64" s="35" t="s">
        <v>18</v>
      </c>
      <c r="E64" s="36" t="s">
        <v>73</v>
      </c>
      <c r="F64" s="37" t="s">
        <v>21</v>
      </c>
      <c r="G64" s="38">
        <v>20</v>
      </c>
      <c r="H64" s="35">
        <v>588</v>
      </c>
      <c r="I64" s="14">
        <f t="shared" si="0"/>
        <v>52.68</v>
      </c>
    </row>
    <row r="65" spans="1:9" ht="102" x14ac:dyDescent="0.25">
      <c r="A65" s="33">
        <v>52</v>
      </c>
      <c r="B65" s="34" t="s">
        <v>17</v>
      </c>
      <c r="C65" s="34" t="s">
        <v>19</v>
      </c>
      <c r="D65" s="35" t="s">
        <v>18</v>
      </c>
      <c r="E65" s="36" t="s">
        <v>74</v>
      </c>
      <c r="F65" s="37" t="s">
        <v>21</v>
      </c>
      <c r="G65" s="38">
        <v>19</v>
      </c>
      <c r="H65" s="35">
        <v>588</v>
      </c>
      <c r="I65" s="14">
        <f t="shared" si="0"/>
        <v>50.05</v>
      </c>
    </row>
    <row r="66" spans="1:9" ht="102" x14ac:dyDescent="0.25">
      <c r="A66" s="33">
        <v>53</v>
      </c>
      <c r="B66" s="34" t="s">
        <v>17</v>
      </c>
      <c r="C66" s="34" t="s">
        <v>19</v>
      </c>
      <c r="D66" s="35" t="s">
        <v>18</v>
      </c>
      <c r="E66" s="36" t="s">
        <v>75</v>
      </c>
      <c r="F66" s="37" t="s">
        <v>21</v>
      </c>
      <c r="G66" s="38">
        <v>19</v>
      </c>
      <c r="H66" s="35">
        <v>588</v>
      </c>
      <c r="I66" s="14">
        <f t="shared" si="0"/>
        <v>50.05</v>
      </c>
    </row>
    <row r="67" spans="1:9" ht="102" x14ac:dyDescent="0.25">
      <c r="A67" s="33">
        <v>54</v>
      </c>
      <c r="B67" s="34" t="s">
        <v>17</v>
      </c>
      <c r="C67" s="34" t="s">
        <v>22</v>
      </c>
      <c r="D67" s="35" t="s">
        <v>18</v>
      </c>
      <c r="E67" s="36" t="s">
        <v>76</v>
      </c>
      <c r="F67" s="37" t="s">
        <v>21</v>
      </c>
      <c r="G67" s="38">
        <v>28</v>
      </c>
      <c r="H67" s="35">
        <v>588</v>
      </c>
      <c r="I67" s="14">
        <f t="shared" si="0"/>
        <v>73.75</v>
      </c>
    </row>
    <row r="68" spans="1:9" ht="102" x14ac:dyDescent="0.25">
      <c r="A68" s="33">
        <v>55</v>
      </c>
      <c r="B68" s="34" t="s">
        <v>17</v>
      </c>
      <c r="C68" s="34" t="s">
        <v>22</v>
      </c>
      <c r="D68" s="35" t="s">
        <v>18</v>
      </c>
      <c r="E68" s="36" t="s">
        <v>77</v>
      </c>
      <c r="F68" s="37" t="s">
        <v>21</v>
      </c>
      <c r="G68" s="38">
        <v>28</v>
      </c>
      <c r="H68" s="35">
        <v>588</v>
      </c>
      <c r="I68" s="14">
        <f t="shared" si="0"/>
        <v>73.75</v>
      </c>
    </row>
    <row r="69" spans="1:9" ht="102" x14ac:dyDescent="0.25">
      <c r="A69" s="33">
        <v>56</v>
      </c>
      <c r="B69" s="34" t="s">
        <v>17</v>
      </c>
      <c r="C69" s="34" t="s">
        <v>22</v>
      </c>
      <c r="D69" s="35" t="s">
        <v>18</v>
      </c>
      <c r="E69" s="36" t="s">
        <v>78</v>
      </c>
      <c r="F69" s="37" t="s">
        <v>21</v>
      </c>
      <c r="G69" s="38">
        <v>22</v>
      </c>
      <c r="H69" s="35">
        <v>588</v>
      </c>
      <c r="I69" s="14">
        <f t="shared" si="0"/>
        <v>57.95</v>
      </c>
    </row>
    <row r="70" spans="1:9" ht="102" x14ac:dyDescent="0.25">
      <c r="A70" s="33">
        <v>57</v>
      </c>
      <c r="B70" s="34" t="s">
        <v>17</v>
      </c>
      <c r="C70" s="34" t="s">
        <v>19</v>
      </c>
      <c r="D70" s="35" t="s">
        <v>18</v>
      </c>
      <c r="E70" s="36" t="s">
        <v>79</v>
      </c>
      <c r="F70" s="37" t="s">
        <v>21</v>
      </c>
      <c r="G70" s="38">
        <v>19</v>
      </c>
      <c r="H70" s="35">
        <v>588</v>
      </c>
      <c r="I70" s="14">
        <f t="shared" si="0"/>
        <v>50.05</v>
      </c>
    </row>
    <row r="71" spans="1:9" ht="102" x14ac:dyDescent="0.25">
      <c r="A71" s="33">
        <v>58</v>
      </c>
      <c r="B71" s="34" t="s">
        <v>17</v>
      </c>
      <c r="C71" s="34" t="s">
        <v>22</v>
      </c>
      <c r="D71" s="35" t="s">
        <v>18</v>
      </c>
      <c r="E71" s="36" t="s">
        <v>80</v>
      </c>
      <c r="F71" s="37" t="s">
        <v>21</v>
      </c>
      <c r="G71" s="38">
        <v>16</v>
      </c>
      <c r="H71" s="35">
        <v>588</v>
      </c>
      <c r="I71" s="14">
        <f t="shared" si="0"/>
        <v>42.15</v>
      </c>
    </row>
    <row r="72" spans="1:9" ht="102" x14ac:dyDescent="0.25">
      <c r="A72" s="33">
        <v>59</v>
      </c>
      <c r="B72" s="34" t="s">
        <v>17</v>
      </c>
      <c r="C72" s="34" t="s">
        <v>22</v>
      </c>
      <c r="D72" s="35" t="s">
        <v>18</v>
      </c>
      <c r="E72" s="36" t="s">
        <v>81</v>
      </c>
      <c r="F72" s="37" t="s">
        <v>21</v>
      </c>
      <c r="G72" s="38">
        <v>4</v>
      </c>
      <c r="H72" s="35">
        <v>588</v>
      </c>
      <c r="I72" s="14">
        <f t="shared" si="0"/>
        <v>10.54</v>
      </c>
    </row>
    <row r="73" spans="1:9" ht="102" x14ac:dyDescent="0.25">
      <c r="A73" s="33">
        <v>60</v>
      </c>
      <c r="B73" s="34" t="s">
        <v>17</v>
      </c>
      <c r="C73" s="34" t="s">
        <v>22</v>
      </c>
      <c r="D73" s="35" t="s">
        <v>18</v>
      </c>
      <c r="E73" s="36" t="s">
        <v>82</v>
      </c>
      <c r="F73" s="37" t="s">
        <v>21</v>
      </c>
      <c r="G73" s="38">
        <v>22</v>
      </c>
      <c r="H73" s="35">
        <v>588</v>
      </c>
      <c r="I73" s="14">
        <f t="shared" si="0"/>
        <v>57.95</v>
      </c>
    </row>
    <row r="74" spans="1:9" ht="102" x14ac:dyDescent="0.25">
      <c r="A74" s="33">
        <v>61</v>
      </c>
      <c r="B74" s="34" t="s">
        <v>17</v>
      </c>
      <c r="C74" s="34" t="s">
        <v>19</v>
      </c>
      <c r="D74" s="35" t="s">
        <v>18</v>
      </c>
      <c r="E74" s="36" t="s">
        <v>83</v>
      </c>
      <c r="F74" s="37" t="s">
        <v>21</v>
      </c>
      <c r="G74" s="38">
        <v>19</v>
      </c>
      <c r="H74" s="35">
        <v>588</v>
      </c>
      <c r="I74" s="14">
        <f t="shared" si="0"/>
        <v>50.05</v>
      </c>
    </row>
    <row r="75" spans="1:9" ht="102" x14ac:dyDescent="0.25">
      <c r="A75" s="33">
        <v>62</v>
      </c>
      <c r="B75" s="34" t="s">
        <v>17</v>
      </c>
      <c r="C75" s="34" t="s">
        <v>22</v>
      </c>
      <c r="D75" s="35" t="s">
        <v>18</v>
      </c>
      <c r="E75" s="36" t="s">
        <v>84</v>
      </c>
      <c r="F75" s="37" t="s">
        <v>21</v>
      </c>
      <c r="G75" s="38">
        <v>12</v>
      </c>
      <c r="H75" s="35">
        <v>588</v>
      </c>
      <c r="I75" s="14">
        <f t="shared" si="0"/>
        <v>31.61</v>
      </c>
    </row>
    <row r="76" spans="1:9" ht="102" x14ac:dyDescent="0.25">
      <c r="A76" s="33">
        <v>63</v>
      </c>
      <c r="B76" s="34" t="s">
        <v>17</v>
      </c>
      <c r="C76" s="34" t="s">
        <v>22</v>
      </c>
      <c r="D76" s="35" t="s">
        <v>18</v>
      </c>
      <c r="E76" s="36" t="s">
        <v>85</v>
      </c>
      <c r="F76" s="37" t="s">
        <v>21</v>
      </c>
      <c r="G76" s="38">
        <v>33</v>
      </c>
      <c r="H76" s="35">
        <v>588</v>
      </c>
      <c r="I76" s="14">
        <f t="shared" si="0"/>
        <v>86.93</v>
      </c>
    </row>
    <row r="77" spans="1:9" ht="102" x14ac:dyDescent="0.25">
      <c r="A77" s="33">
        <v>64</v>
      </c>
      <c r="B77" s="34" t="s">
        <v>17</v>
      </c>
      <c r="C77" s="34" t="s">
        <v>22</v>
      </c>
      <c r="D77" s="35" t="s">
        <v>18</v>
      </c>
      <c r="E77" s="36" t="s">
        <v>86</v>
      </c>
      <c r="F77" s="37" t="s">
        <v>21</v>
      </c>
      <c r="G77" s="38">
        <v>36</v>
      </c>
      <c r="H77" s="35">
        <v>588</v>
      </c>
      <c r="I77" s="14">
        <f t="shared" si="0"/>
        <v>94.83</v>
      </c>
    </row>
    <row r="78" spans="1:9" ht="102" x14ac:dyDescent="0.25">
      <c r="A78" s="33">
        <v>65</v>
      </c>
      <c r="B78" s="34" t="s">
        <v>17</v>
      </c>
      <c r="C78" s="34" t="s">
        <v>22</v>
      </c>
      <c r="D78" s="35" t="s">
        <v>18</v>
      </c>
      <c r="E78" s="36" t="s">
        <v>87</v>
      </c>
      <c r="F78" s="37" t="s">
        <v>21</v>
      </c>
      <c r="G78" s="38">
        <v>16</v>
      </c>
      <c r="H78" s="35">
        <v>588</v>
      </c>
      <c r="I78" s="14">
        <f t="shared" si="0"/>
        <v>42.15</v>
      </c>
    </row>
    <row r="79" spans="1:9" ht="102" x14ac:dyDescent="0.25">
      <c r="A79" s="33">
        <v>66</v>
      </c>
      <c r="B79" s="34" t="s">
        <v>17</v>
      </c>
      <c r="C79" s="34" t="s">
        <v>19</v>
      </c>
      <c r="D79" s="35" t="s">
        <v>18</v>
      </c>
      <c r="E79" s="36" t="s">
        <v>88</v>
      </c>
      <c r="F79" s="37" t="s">
        <v>21</v>
      </c>
      <c r="G79" s="38">
        <v>0.5</v>
      </c>
      <c r="H79" s="35">
        <v>588</v>
      </c>
      <c r="I79" s="14">
        <f t="shared" ref="I79" si="1">ROUND(H79/167.42*0.75*G79,2)</f>
        <v>1.32</v>
      </c>
    </row>
  </sheetData>
  <mergeCells count="4">
    <mergeCell ref="A8:I8"/>
    <mergeCell ref="A11:F11"/>
    <mergeCell ref="A12:F12"/>
    <mergeCell ref="A13:F13"/>
  </mergeCells>
  <conditionalFormatting sqref="E14:E1048576">
    <cfRule type="duplicateValues" dxfId="7" priority="8"/>
  </conditionalFormatting>
  <conditionalFormatting sqref="E11:E13">
    <cfRule type="duplicateValues" dxfId="6" priority="1"/>
  </conditionalFormatting>
  <conditionalFormatting sqref="E9">
    <cfRule type="duplicateValues" dxfId="5" priority="7"/>
  </conditionalFormatting>
  <conditionalFormatting sqref="E7">
    <cfRule type="duplicateValues" dxfId="4" priority="6"/>
  </conditionalFormatting>
  <conditionalFormatting sqref="E11:E13">
    <cfRule type="duplicateValues" dxfId="3" priority="2"/>
  </conditionalFormatting>
  <conditionalFormatting sqref="E11:E13">
    <cfRule type="duplicateValues" dxfId="2" priority="3"/>
  </conditionalFormatting>
  <conditionalFormatting sqref="E11:E13">
    <cfRule type="duplicateValues" dxfId="1" priority="4"/>
  </conditionalFormatting>
  <conditionalFormatting sqref="E10">
    <cfRule type="duplicateValues" dxfId="0" priority="5"/>
  </conditionalFormatting>
  <pageMargins left="0.70866141732283472" right="0.70866141732283472" top="0.74803149606299213" bottom="0.74803149606299213" header="0.31496062992125984" footer="0.31496062992125984"/>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P6_VRK_piem_aug</vt:lpstr>
      <vt:lpstr>P6_VRK_piem_aug!Print_Area</vt:lpstr>
      <vt:lpstr>P6_VRK_piem_aug!Print_Titles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6.pielikums anotācijai</dc:title>
  <dc:creator>Inga Ošiņa</dc:creator>
  <dc:description>67219608, inga.osina@iem.gov.lv</dc:description>
  <cp:lastModifiedBy>Inga Ošiņa</cp:lastModifiedBy>
  <cp:lastPrinted>2021-08-23T11:51:07Z</cp:lastPrinted>
  <dcterms:created xsi:type="dcterms:W3CDTF">2021-01-19T10:53:51Z</dcterms:created>
  <dcterms:modified xsi:type="dcterms:W3CDTF">2021-08-23T11:51:34Z</dcterms:modified>
</cp:coreProperties>
</file>