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1310"/>
  </bookViews>
  <sheets>
    <sheet name="cenrāžu pārrēķins" sheetId="1" r:id="rId1"/>
  </sheets>
  <calcPr calcId="145621"/>
</workbook>
</file>

<file path=xl/calcChain.xml><?xml version="1.0" encoding="utf-8"?>
<calcChain xmlns="http://schemas.openxmlformats.org/spreadsheetml/2006/main">
  <c r="I29" i="1" l="1"/>
  <c r="G30" i="1" l="1"/>
  <c r="G31" i="1"/>
  <c r="G28" i="1"/>
  <c r="G24" i="1"/>
  <c r="G44" i="1" l="1"/>
  <c r="I44" i="1" s="1"/>
  <c r="G45" i="1"/>
  <c r="I45" i="1" s="1"/>
  <c r="G42" i="1"/>
  <c r="I42" i="1" s="1"/>
  <c r="G41" i="1"/>
  <c r="I41" i="1" s="1"/>
  <c r="G40" i="1"/>
  <c r="I40" i="1" s="1"/>
  <c r="G37" i="1"/>
  <c r="I37" i="1" s="1"/>
  <c r="G36" i="1"/>
  <c r="I36" i="1" s="1"/>
  <c r="F34" i="1"/>
  <c r="F33" i="1"/>
  <c r="I31" i="1"/>
  <c r="I30" i="1"/>
  <c r="F22" i="1"/>
  <c r="G22" i="1" s="1"/>
  <c r="I22" i="1" s="1"/>
  <c r="F29" i="1"/>
  <c r="H29" i="1" s="1"/>
  <c r="I28" i="1"/>
  <c r="G34" i="1" l="1"/>
  <c r="I34" i="1" s="1"/>
  <c r="G33" i="1"/>
  <c r="I33" i="1" s="1"/>
  <c r="F26" i="1"/>
  <c r="F25" i="1"/>
  <c r="I24" i="1"/>
  <c r="G26" i="1" l="1"/>
  <c r="I26" i="1" s="1"/>
  <c r="G25" i="1"/>
  <c r="I25" i="1" s="1"/>
  <c r="G12" i="1"/>
  <c r="I12" i="1" s="1"/>
  <c r="G13" i="1"/>
  <c r="G14" i="1"/>
  <c r="I14" i="1" s="1"/>
  <c r="G15" i="1"/>
  <c r="G16" i="1"/>
  <c r="I16" i="1" s="1"/>
  <c r="G17" i="1"/>
  <c r="G18" i="1"/>
  <c r="I18" i="1" s="1"/>
  <c r="G19" i="1"/>
  <c r="G20" i="1"/>
  <c r="I20" i="1" s="1"/>
  <c r="G21" i="1"/>
  <c r="G11" i="1"/>
  <c r="G10" i="1"/>
  <c r="I10" i="1" s="1"/>
  <c r="G8" i="1"/>
  <c r="I8" i="1" s="1"/>
</calcChain>
</file>

<file path=xl/sharedStrings.xml><?xml version="1.0" encoding="utf-8"?>
<sst xmlns="http://schemas.openxmlformats.org/spreadsheetml/2006/main" count="123" uniqueCount="101">
  <si>
    <t>Informācija par normatīvajā aktā paredzēto summu latos pārrēķinu uz euro</t>
  </si>
  <si>
    <t>Normatīvā akta  nosaukums:</t>
  </si>
  <si>
    <t>Nr.p.k.</t>
  </si>
  <si>
    <t>Maksas pakalpojuma nosaukums</t>
  </si>
  <si>
    <t>Mērvienība</t>
  </si>
  <si>
    <t>Spēkā esošajā normatīvajā aktā paredzētā skaitļa izteiksme latos
(bez PVN)</t>
  </si>
  <si>
    <t>PVN
(Ls)</t>
  </si>
  <si>
    <t>Spēkā esošajā normatīvajā aktā paredzētā skaitļa izteiksme latos
(ar PVN)</t>
  </si>
  <si>
    <r>
      <t xml:space="preserve">Matemātiskā noapaļošana uz </t>
    </r>
    <r>
      <rPr>
        <i/>
        <sz val="11"/>
        <rFont val="Times New Roman"/>
        <family val="1"/>
      </rPr>
      <t>euro</t>
    </r>
    <r>
      <rPr>
        <sz val="11"/>
        <rFont val="Times New Roman"/>
        <family val="1"/>
      </rPr>
      <t xml:space="preserve"> 
(norāda 6 ciparus aiz komata)</t>
    </r>
  </si>
  <si>
    <r>
      <t xml:space="preserve">Summa, kas paredzēta normatīvā akta grozījumos, </t>
    </r>
    <r>
      <rPr>
        <i/>
        <sz val="11"/>
        <color theme="1"/>
        <rFont val="Times New Roman"/>
        <family val="1"/>
      </rPr>
      <t>euro</t>
    </r>
  </si>
  <si>
    <r>
      <t xml:space="preserve"> Izmaiņas pret sākotnējā normatīvajā aktā norādīto summu, </t>
    </r>
    <r>
      <rPr>
        <i/>
        <sz val="11"/>
        <color theme="1"/>
        <rFont val="Times New Roman"/>
        <family val="1"/>
      </rPr>
      <t>euro</t>
    </r>
    <r>
      <rPr>
        <sz val="11"/>
        <color theme="1"/>
        <rFont val="Times New Roman"/>
        <family val="1"/>
      </rPr>
      <t xml:space="preserve"> 
(norāda 6 ciparus aiz komata) </t>
    </r>
  </si>
  <si>
    <t>2.a.</t>
  </si>
  <si>
    <t>2.b.</t>
  </si>
  <si>
    <t>2.c.</t>
  </si>
  <si>
    <t>3.</t>
  </si>
  <si>
    <t>(4)=
(3)/0,702804</t>
  </si>
  <si>
    <t>5.</t>
  </si>
  <si>
    <t xml:space="preserve">(6)=(5)-(4) 
</t>
  </si>
  <si>
    <t>2.1.</t>
  </si>
  <si>
    <t>2.2.</t>
  </si>
  <si>
    <t>2.3.</t>
  </si>
  <si>
    <t>2.4.</t>
  </si>
  <si>
    <t>Muzeja pastāvīgās ekspozīcijas apskate</t>
  </si>
  <si>
    <t>1 apskate</t>
  </si>
  <si>
    <t>Gida pakalpojumi muzeja ekspozīcijās un izstādēs</t>
  </si>
  <si>
    <t>gida pakalpojumi valsts valodā</t>
  </si>
  <si>
    <t>1 ekskursija</t>
  </si>
  <si>
    <t>(1 stunda)</t>
  </si>
  <si>
    <t>gida pakalpojumi svešvalodā</t>
  </si>
  <si>
    <t>brīvdabas ekskursija valsts valodā</t>
  </si>
  <si>
    <t>(2 stundas)</t>
  </si>
  <si>
    <t>brīvdabas ekskursija svešvalodā</t>
  </si>
  <si>
    <t>2.5.</t>
  </si>
  <si>
    <t>ekskursija pa kaujas lauku vietām (valsts valodā)</t>
  </si>
  <si>
    <t>(5 stundas)</t>
  </si>
  <si>
    <t>2.6.</t>
  </si>
  <si>
    <t>ekskursija pa kaujas lauku vietām (svešvalodā)</t>
  </si>
  <si>
    <t>Izglītojošie pasākumi</t>
  </si>
  <si>
    <t>3.1.</t>
  </si>
  <si>
    <t>Tematisks pasākums</t>
  </si>
  <si>
    <t>1 pasākums</t>
  </si>
  <si>
    <t>3.2.</t>
  </si>
  <si>
    <t>Muzeja izglītojošā nodarbība</t>
  </si>
  <si>
    <t>3.3.</t>
  </si>
  <si>
    <t>Lekcija</t>
  </si>
  <si>
    <t>1 vienība</t>
  </si>
  <si>
    <t>4.</t>
  </si>
  <si>
    <t>Muzeja krājuma izmantošana</t>
  </si>
  <si>
    <t>4.1.</t>
  </si>
  <si>
    <t>4.2.</t>
  </si>
  <si>
    <t>4.3.</t>
  </si>
  <si>
    <t>4.4.</t>
  </si>
  <si>
    <t>Priekšmetu deponēšana uz laiku muzeju rīkotām izstādēm</t>
  </si>
  <si>
    <t>Priekšmetu deponēšana uz laiku citiem mērķiem</t>
  </si>
  <si>
    <t>10% no priekšmeta vērtības</t>
  </si>
  <si>
    <t>2.7.</t>
  </si>
  <si>
    <t>Muzeja priekšmeta izmantošana publicēšanai</t>
  </si>
  <si>
    <t>Dokumentu, foto digitālās kopijas izgatavošana</t>
  </si>
  <si>
    <t>5.1.</t>
  </si>
  <si>
    <t>Konsultācija ar krājuma priekšmetu atlasi</t>
  </si>
  <si>
    <t>1 konsultācija</t>
  </si>
  <si>
    <t>5.2.</t>
  </si>
  <si>
    <t>Priekšmeta ekspertīze ar raktisku atzinumu sniegšanu</t>
  </si>
  <si>
    <t>6.</t>
  </si>
  <si>
    <t>Fotodarbi muzeja labatorijā</t>
  </si>
  <si>
    <t>6.1.</t>
  </si>
  <si>
    <t>Melnbalta fotonegatīva izgatavošana (60x60 mm)</t>
  </si>
  <si>
    <t>6.2.</t>
  </si>
  <si>
    <t>Melnbaltas fotogrāfijas izgatavošana</t>
  </si>
  <si>
    <t>7.</t>
  </si>
  <si>
    <t>Telpu izīrēšana īslaicīgai izmantošanai</t>
  </si>
  <si>
    <t>7.1.1.</t>
  </si>
  <si>
    <t>Semināriem, konferencēm, sapulcēm</t>
  </si>
  <si>
    <t>7.1.</t>
  </si>
  <si>
    <t>1 stunda</t>
  </si>
  <si>
    <t>7.1.2.</t>
  </si>
  <si>
    <t>7.1.3.</t>
  </si>
  <si>
    <t>7.2.</t>
  </si>
  <si>
    <t>Izklaides pasākumi</t>
  </si>
  <si>
    <t>7.2.1.</t>
  </si>
  <si>
    <t>Konferenču zāle (2.zāle) 299 m²</t>
  </si>
  <si>
    <t>8.</t>
  </si>
  <si>
    <t>Prezentācijas tehnikas un inventāra noma</t>
  </si>
  <si>
    <t>Audiogida izmantošana*</t>
  </si>
  <si>
    <t>*</t>
  </si>
  <si>
    <t>Konferenču zāle (2.zāle 1.daļa) 89 m²</t>
  </si>
  <si>
    <t>Izglītojošo nodarbību telpa ( 20.telpa) 38 m²</t>
  </si>
  <si>
    <t>Pakalpojuma sniegšanu plānots uzsākt no euro ieviešanas dienas</t>
  </si>
  <si>
    <t>Konsultācijas un ekspertīzes pakalpojumi</t>
  </si>
  <si>
    <t>1 nodarbība
 (1 stunda)</t>
  </si>
  <si>
    <t>1 nodarbība 
(1 stunda)</t>
  </si>
  <si>
    <t>G.Zemītis</t>
  </si>
  <si>
    <t>gundars.zemitis@karamuzejs.lv</t>
  </si>
  <si>
    <t xml:space="preserve">Ministru kabineta noteikumi "Latvijas Kara muzeja maksas pakalpojumu cenrādis" </t>
  </si>
  <si>
    <t>Aizsardzības ministrs</t>
  </si>
  <si>
    <t>A.Pabriks</t>
  </si>
  <si>
    <t>2.pielikums 
Ministru kabineta noteikumu projekta "Latvijas Kara muzeja  maksas pakalpojumu cenrādis" sākotnējās ietekmes novērtējuma ziņojumam (anotācijai)</t>
  </si>
  <si>
    <t>Vīza:</t>
  </si>
  <si>
    <t>Valsts sekretārs</t>
  </si>
  <si>
    <t>J.Sārts</t>
  </si>
  <si>
    <t>16.07.2013.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</si>
</sst>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0"/>
    <numFmt numFmtId="165" formatCode="0.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1"/>
      <name val="Times New Roman"/>
      <family val="1"/>
      <charset val="186"/>
    </font>
    <font>
      <u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" fontId="12" fillId="0" borderId="0" applyNumberFormat="0" applyProtection="0">
      <alignment horizontal="left" wrapText="1" indent="1" shrinkToFit="1"/>
    </xf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1" applyFont="1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" fillId="0" borderId="0" xfId="1"/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/>
    <xf numFmtId="0" fontId="13" fillId="0" borderId="0" xfId="1" applyFont="1"/>
    <xf numFmtId="165" fontId="13" fillId="2" borderId="5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2" fontId="13" fillId="0" borderId="1" xfId="1" applyNumberFormat="1" applyFont="1" applyBorder="1" applyAlignment="1">
      <alignment vertical="top"/>
    </xf>
    <xf numFmtId="164" fontId="13" fillId="0" borderId="1" xfId="1" applyNumberFormat="1" applyFont="1" applyBorder="1" applyAlignment="1">
      <alignment vertical="top"/>
    </xf>
    <xf numFmtId="0" fontId="13" fillId="2" borderId="13" xfId="0" applyFont="1" applyFill="1" applyBorder="1" applyAlignment="1">
      <alignment horizontal="center" vertical="top" wrapText="1"/>
    </xf>
    <xf numFmtId="164" fontId="13" fillId="0" borderId="8" xfId="1" applyNumberFormat="1" applyFont="1" applyBorder="1" applyAlignment="1">
      <alignment vertical="top"/>
    </xf>
    <xf numFmtId="0" fontId="13" fillId="0" borderId="1" xfId="1" applyFont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2" fontId="13" fillId="2" borderId="1" xfId="0" applyNumberFormat="1" applyFont="1" applyFill="1" applyBorder="1" applyAlignment="1">
      <alignment horizontal="right" vertical="top" wrapText="1"/>
    </xf>
    <xf numFmtId="0" fontId="13" fillId="0" borderId="8" xfId="1" applyFont="1" applyBorder="1" applyAlignment="1">
      <alignment vertical="top"/>
    </xf>
    <xf numFmtId="49" fontId="13" fillId="0" borderId="1" xfId="1" applyNumberFormat="1" applyFont="1" applyBorder="1" applyAlignment="1">
      <alignment horizontal="left" vertical="top"/>
    </xf>
    <xf numFmtId="0" fontId="13" fillId="0" borderId="1" xfId="1" applyFont="1" applyBorder="1" applyAlignment="1">
      <alignment horizontal="left" vertical="top" wrapText="1"/>
    </xf>
    <xf numFmtId="0" fontId="13" fillId="0" borderId="0" xfId="1" applyFont="1" applyBorder="1"/>
    <xf numFmtId="43" fontId="13" fillId="0" borderId="11" xfId="3" applyFont="1" applyBorder="1" applyAlignment="1">
      <alignment horizontal="left" vertical="top"/>
    </xf>
    <xf numFmtId="49" fontId="13" fillId="0" borderId="0" xfId="1" applyNumberFormat="1" applyFont="1" applyBorder="1"/>
    <xf numFmtId="0" fontId="13" fillId="0" borderId="0" xfId="1" applyFont="1" applyBorder="1" applyAlignment="1">
      <alignment horizontal="center" vertical="center"/>
    </xf>
    <xf numFmtId="2" fontId="13" fillId="0" borderId="0" xfId="1" applyNumberFormat="1" applyFont="1" applyBorder="1"/>
    <xf numFmtId="164" fontId="13" fillId="0" borderId="0" xfId="1" applyNumberFormat="1" applyFont="1" applyBorder="1"/>
    <xf numFmtId="0" fontId="13" fillId="0" borderId="0" xfId="1" applyFont="1" applyAlignment="1">
      <alignment horizontal="right"/>
    </xf>
    <xf numFmtId="0" fontId="13" fillId="0" borderId="1" xfId="1" applyFont="1" applyBorder="1" applyAlignment="1">
      <alignment horizontal="center" vertical="top"/>
    </xf>
    <xf numFmtId="0" fontId="13" fillId="0" borderId="1" xfId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vertical="top"/>
    </xf>
    <xf numFmtId="0" fontId="13" fillId="0" borderId="1" xfId="1" applyFont="1" applyBorder="1" applyAlignment="1">
      <alignment vertical="top" wrapText="1"/>
    </xf>
    <xf numFmtId="2" fontId="13" fillId="0" borderId="1" xfId="1" applyNumberFormat="1" applyFont="1" applyBorder="1" applyAlignment="1">
      <alignment horizontal="center" vertical="top" wrapText="1"/>
    </xf>
    <xf numFmtId="0" fontId="13" fillId="0" borderId="8" xfId="1" applyFont="1" applyBorder="1" applyAlignment="1">
      <alignment horizontal="center" vertical="top"/>
    </xf>
    <xf numFmtId="2" fontId="13" fillId="0" borderId="8" xfId="1" applyNumberFormat="1" applyFont="1" applyBorder="1" applyAlignment="1">
      <alignment vertical="top"/>
    </xf>
    <xf numFmtId="49" fontId="13" fillId="0" borderId="2" xfId="1" applyNumberFormat="1" applyFont="1" applyBorder="1" applyAlignment="1">
      <alignment vertical="top"/>
    </xf>
    <xf numFmtId="0" fontId="13" fillId="0" borderId="2" xfId="1" applyFont="1" applyBorder="1" applyAlignment="1">
      <alignment vertical="top"/>
    </xf>
    <xf numFmtId="0" fontId="13" fillId="0" borderId="11" xfId="1" applyFont="1" applyBorder="1" applyAlignment="1">
      <alignment horizontal="center" vertical="top"/>
    </xf>
    <xf numFmtId="2" fontId="13" fillId="0" borderId="11" xfId="1" applyNumberFormat="1" applyFont="1" applyBorder="1" applyAlignment="1">
      <alignment vertical="top"/>
    </xf>
    <xf numFmtId="164" fontId="13" fillId="0" borderId="11" xfId="1" applyNumberFormat="1" applyFont="1" applyBorder="1" applyAlignment="1">
      <alignment vertical="top"/>
    </xf>
    <xf numFmtId="0" fontId="13" fillId="0" borderId="11" xfId="1" applyFont="1" applyBorder="1" applyAlignment="1">
      <alignment vertical="top"/>
    </xf>
    <xf numFmtId="0" fontId="11" fillId="0" borderId="0" xfId="1" applyFont="1" applyAlignment="1">
      <alignment horizontal="left"/>
    </xf>
    <xf numFmtId="0" fontId="16" fillId="0" borderId="0" xfId="1" applyFont="1"/>
    <xf numFmtId="0" fontId="17" fillId="0" borderId="0" xfId="4" applyFont="1" applyAlignment="1" applyProtection="1"/>
    <xf numFmtId="0" fontId="13" fillId="0" borderId="1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3" fillId="0" borderId="16" xfId="1" applyFont="1" applyBorder="1" applyAlignment="1">
      <alignment horizontal="left" vertical="top" wrapText="1"/>
    </xf>
    <xf numFmtId="0" fontId="13" fillId="0" borderId="3" xfId="1" applyFont="1" applyBorder="1" applyAlignment="1">
      <alignment horizontal="left" vertical="top" wrapText="1"/>
    </xf>
    <xf numFmtId="0" fontId="13" fillId="0" borderId="17" xfId="1" applyFont="1" applyBorder="1" applyAlignment="1">
      <alignment horizontal="left" vertical="top"/>
    </xf>
    <xf numFmtId="0" fontId="13" fillId="0" borderId="18" xfId="1" applyFont="1" applyBorder="1" applyAlignment="1">
      <alignment horizontal="left" vertical="top"/>
    </xf>
    <xf numFmtId="0" fontId="13" fillId="0" borderId="19" xfId="1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3" fillId="0" borderId="16" xfId="1" applyFont="1" applyBorder="1" applyAlignment="1">
      <alignment horizontal="left" vertical="top"/>
    </xf>
    <xf numFmtId="0" fontId="13" fillId="0" borderId="3" xfId="1" applyFont="1" applyBorder="1" applyAlignment="1">
      <alignment horizontal="left" vertical="top"/>
    </xf>
    <xf numFmtId="0" fontId="3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" xfId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2" fontId="13" fillId="2" borderId="6" xfId="0" applyNumberFormat="1" applyFont="1" applyFill="1" applyBorder="1" applyAlignment="1">
      <alignment horizontal="right" vertical="top" wrapText="1"/>
    </xf>
    <xf numFmtId="2" fontId="13" fillId="2" borderId="9" xfId="0" applyNumberFormat="1" applyFont="1" applyFill="1" applyBorder="1" applyAlignment="1">
      <alignment horizontal="right" vertical="top" wrapText="1"/>
    </xf>
    <xf numFmtId="2" fontId="13" fillId="2" borderId="7" xfId="0" applyNumberFormat="1" applyFont="1" applyFill="1" applyBorder="1" applyAlignment="1">
      <alignment horizontal="right" vertical="top" wrapText="1"/>
    </xf>
    <xf numFmtId="2" fontId="13" fillId="2" borderId="10" xfId="0" applyNumberFormat="1" applyFont="1" applyFill="1" applyBorder="1" applyAlignment="1">
      <alignment horizontal="right" vertical="top" wrapText="1"/>
    </xf>
    <xf numFmtId="0" fontId="13" fillId="0" borderId="1" xfId="1" applyFont="1" applyBorder="1" applyAlignment="1">
      <alignment vertical="top"/>
    </xf>
    <xf numFmtId="0" fontId="13" fillId="0" borderId="1" xfId="0" applyFont="1" applyBorder="1" applyAlignment="1">
      <alignment vertical="top"/>
    </xf>
    <xf numFmtId="164" fontId="13" fillId="0" borderId="8" xfId="1" applyNumberFormat="1" applyFont="1" applyBorder="1" applyAlignment="1">
      <alignment vertical="top"/>
    </xf>
    <xf numFmtId="0" fontId="13" fillId="0" borderId="11" xfId="0" applyFont="1" applyBorder="1" applyAlignment="1">
      <alignment vertical="top"/>
    </xf>
    <xf numFmtId="164" fontId="13" fillId="0" borderId="11" xfId="0" applyNumberFormat="1" applyFont="1" applyBorder="1" applyAlignment="1">
      <alignment vertical="top"/>
    </xf>
    <xf numFmtId="0" fontId="13" fillId="0" borderId="8" xfId="1" applyFont="1" applyBorder="1" applyAlignment="1">
      <alignment vertical="top"/>
    </xf>
    <xf numFmtId="0" fontId="13" fillId="2" borderId="12" xfId="0" applyFont="1" applyFill="1" applyBorder="1" applyAlignment="1">
      <alignment vertical="top" wrapText="1"/>
    </xf>
    <xf numFmtId="2" fontId="13" fillId="2" borderId="12" xfId="0" applyNumberFormat="1" applyFont="1" applyFill="1" applyBorder="1" applyAlignment="1">
      <alignment horizontal="right" vertical="top" wrapText="1"/>
    </xf>
    <xf numFmtId="2" fontId="13" fillId="2" borderId="4" xfId="0" applyNumberFormat="1" applyFont="1" applyFill="1" applyBorder="1" applyAlignment="1">
      <alignment horizontal="right" vertical="top" wrapText="1"/>
    </xf>
    <xf numFmtId="165" fontId="13" fillId="2" borderId="7" xfId="0" applyNumberFormat="1" applyFont="1" applyFill="1" applyBorder="1" applyAlignment="1">
      <alignment horizontal="left" vertical="top" wrapText="1"/>
    </xf>
    <xf numFmtId="165" fontId="13" fillId="2" borderId="10" xfId="0" applyNumberFormat="1" applyFont="1" applyFill="1" applyBorder="1" applyAlignment="1">
      <alignment horizontal="left" vertical="top" wrapText="1"/>
    </xf>
    <xf numFmtId="2" fontId="13" fillId="2" borderId="1" xfId="0" applyNumberFormat="1" applyFont="1" applyFill="1" applyBorder="1" applyAlignment="1">
      <alignment horizontal="right" vertical="top" wrapText="1"/>
    </xf>
    <xf numFmtId="0" fontId="13" fillId="2" borderId="13" xfId="0" applyFont="1" applyFill="1" applyBorder="1" applyAlignment="1">
      <alignment vertical="top" wrapText="1"/>
    </xf>
    <xf numFmtId="2" fontId="13" fillId="2" borderId="13" xfId="0" applyNumberFormat="1" applyFont="1" applyFill="1" applyBorder="1" applyAlignment="1">
      <alignment horizontal="right" vertical="top" wrapText="1"/>
    </xf>
    <xf numFmtId="2" fontId="13" fillId="2" borderId="14" xfId="0" applyNumberFormat="1" applyFont="1" applyFill="1" applyBorder="1" applyAlignment="1">
      <alignment horizontal="right" vertical="top" wrapText="1"/>
    </xf>
    <xf numFmtId="0" fontId="13" fillId="0" borderId="1" xfId="1" applyFont="1" applyBorder="1" applyAlignment="1">
      <alignment horizontal="left" vertical="top"/>
    </xf>
    <xf numFmtId="2" fontId="13" fillId="0" borderId="2" xfId="1" applyNumberFormat="1" applyFont="1" applyBorder="1" applyAlignment="1">
      <alignment horizontal="left" vertical="top"/>
    </xf>
    <xf numFmtId="2" fontId="13" fillId="0" borderId="16" xfId="1" applyNumberFormat="1" applyFont="1" applyBorder="1" applyAlignment="1">
      <alignment horizontal="left" vertical="top"/>
    </xf>
    <xf numFmtId="2" fontId="13" fillId="0" borderId="3" xfId="1" applyNumberFormat="1" applyFont="1" applyBorder="1" applyAlignment="1">
      <alignment horizontal="left" vertical="top"/>
    </xf>
    <xf numFmtId="164" fontId="13" fillId="0" borderId="15" xfId="0" applyNumberFormat="1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15" xfId="0" applyFont="1" applyBorder="1" applyAlignment="1">
      <alignment vertical="top"/>
    </xf>
  </cellXfs>
  <cellStyles count="5">
    <cellStyle name="Comma" xfId="3" builtinId="3"/>
    <cellStyle name="Hyperlink" xfId="4" builtinId="8"/>
    <cellStyle name="Normal" xfId="0" builtinId="0"/>
    <cellStyle name="Normal 2" xfId="1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ndars.zemitis@karamuzejs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Layout" zoomScaleNormal="100" workbookViewId="0">
      <selection activeCell="B30" sqref="B30"/>
    </sheetView>
  </sheetViews>
  <sheetFormatPr defaultRowHeight="15" x14ac:dyDescent="0.25"/>
  <cols>
    <col min="1" max="1" width="8.85546875" style="6" customWidth="1"/>
    <col min="2" max="2" width="48.7109375" style="6" customWidth="1"/>
    <col min="3" max="3" width="13" style="6" customWidth="1"/>
    <col min="4" max="4" width="11" style="6" customWidth="1"/>
    <col min="5" max="5" width="8.140625" style="6" customWidth="1"/>
    <col min="6" max="6" width="11" style="6" customWidth="1"/>
    <col min="7" max="7" width="13.140625" style="6" customWidth="1"/>
    <col min="8" max="8" width="11" style="6" customWidth="1"/>
    <col min="9" max="9" width="13.42578125" style="6" customWidth="1"/>
    <col min="10" max="16384" width="9.140625" style="6"/>
  </cols>
  <sheetData>
    <row r="1" spans="1:9" s="1" customFormat="1" ht="54" customHeight="1" x14ac:dyDescent="0.25">
      <c r="F1" s="62" t="s">
        <v>96</v>
      </c>
      <c r="G1" s="63"/>
      <c r="H1" s="63"/>
      <c r="I1" s="63"/>
    </row>
    <row r="2" spans="1:9" s="1" customFormat="1" x14ac:dyDescent="0.25"/>
    <row r="3" spans="1:9" s="1" customFormat="1" ht="15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</row>
    <row r="4" spans="1:9" s="1" customFormat="1" x14ac:dyDescent="0.25"/>
    <row r="5" spans="1:9" s="1" customFormat="1" ht="33.75" customHeight="1" x14ac:dyDescent="0.25">
      <c r="A5" s="66" t="s">
        <v>1</v>
      </c>
      <c r="B5" s="67"/>
      <c r="C5" s="66" t="s">
        <v>93</v>
      </c>
      <c r="D5" s="66"/>
      <c r="E5" s="66"/>
      <c r="F5" s="66"/>
      <c r="G5" s="66"/>
      <c r="H5" s="66"/>
      <c r="I5" s="66"/>
    </row>
    <row r="6" spans="1:9" ht="135" x14ac:dyDescent="0.25">
      <c r="A6" s="2" t="s">
        <v>2</v>
      </c>
      <c r="B6" s="3" t="s">
        <v>3</v>
      </c>
      <c r="C6" s="2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2" t="s">
        <v>9</v>
      </c>
      <c r="I6" s="2" t="s">
        <v>10</v>
      </c>
    </row>
    <row r="7" spans="1:9" ht="30" x14ac:dyDescent="0.25">
      <c r="A7" s="7">
        <v>1</v>
      </c>
      <c r="B7" s="8">
        <v>2</v>
      </c>
      <c r="C7" s="7" t="s">
        <v>11</v>
      </c>
      <c r="D7" s="7" t="s">
        <v>12</v>
      </c>
      <c r="E7" s="7" t="s">
        <v>13</v>
      </c>
      <c r="F7" s="7" t="s">
        <v>14</v>
      </c>
      <c r="G7" s="9" t="s">
        <v>15</v>
      </c>
      <c r="H7" s="7" t="s">
        <v>16</v>
      </c>
      <c r="I7" s="10" t="s">
        <v>17</v>
      </c>
    </row>
    <row r="8" spans="1:9" s="12" customFormat="1" x14ac:dyDescent="0.25">
      <c r="A8" s="13">
        <v>1</v>
      </c>
      <c r="B8" s="24" t="s">
        <v>22</v>
      </c>
      <c r="C8" s="14" t="s">
        <v>23</v>
      </c>
      <c r="D8" s="25">
        <v>0</v>
      </c>
      <c r="E8" s="25">
        <v>0</v>
      </c>
      <c r="F8" s="25">
        <v>0</v>
      </c>
      <c r="G8" s="20">
        <f>F8/0.702804</f>
        <v>0</v>
      </c>
      <c r="H8" s="19">
        <v>0</v>
      </c>
      <c r="I8" s="20">
        <f>H8-G8</f>
        <v>0</v>
      </c>
    </row>
    <row r="9" spans="1:9" s="12" customFormat="1" ht="15.75" customHeight="1" x14ac:dyDescent="0.25">
      <c r="A9" s="13">
        <v>2</v>
      </c>
      <c r="B9" s="68" t="s">
        <v>24</v>
      </c>
      <c r="C9" s="68"/>
      <c r="D9" s="68"/>
      <c r="E9" s="68"/>
      <c r="F9" s="68"/>
      <c r="G9" s="69"/>
      <c r="H9" s="69"/>
      <c r="I9" s="69"/>
    </row>
    <row r="10" spans="1:9" s="12" customFormat="1" x14ac:dyDescent="0.25">
      <c r="A10" s="85" t="s">
        <v>18</v>
      </c>
      <c r="B10" s="68" t="s">
        <v>25</v>
      </c>
      <c r="C10" s="15" t="s">
        <v>26</v>
      </c>
      <c r="D10" s="87">
        <v>5</v>
      </c>
      <c r="E10" s="87">
        <v>0</v>
      </c>
      <c r="F10" s="87">
        <v>5</v>
      </c>
      <c r="G10" s="78">
        <f t="shared" ref="G10:G21" si="0">F10/0.702804</f>
        <v>7.1143590531641827</v>
      </c>
      <c r="H10" s="81">
        <v>7.11</v>
      </c>
      <c r="I10" s="78">
        <f>H10-G10</f>
        <v>-4.3590531641823915E-3</v>
      </c>
    </row>
    <row r="11" spans="1:9" s="12" customFormat="1" x14ac:dyDescent="0.25">
      <c r="A11" s="86"/>
      <c r="B11" s="68"/>
      <c r="C11" s="16" t="s">
        <v>27</v>
      </c>
      <c r="D11" s="87"/>
      <c r="E11" s="87"/>
      <c r="F11" s="87"/>
      <c r="G11" s="80">
        <f t="shared" si="0"/>
        <v>0</v>
      </c>
      <c r="H11" s="79"/>
      <c r="I11" s="79"/>
    </row>
    <row r="12" spans="1:9" s="12" customFormat="1" x14ac:dyDescent="0.25">
      <c r="A12" s="70" t="s">
        <v>19</v>
      </c>
      <c r="B12" s="82" t="s">
        <v>28</v>
      </c>
      <c r="C12" s="17" t="s">
        <v>26</v>
      </c>
      <c r="D12" s="83">
        <v>7</v>
      </c>
      <c r="E12" s="83">
        <v>0</v>
      </c>
      <c r="F12" s="84">
        <v>7</v>
      </c>
      <c r="G12" s="78">
        <f t="shared" si="0"/>
        <v>9.9601026744298551</v>
      </c>
      <c r="H12" s="76">
        <v>9.9600000000000009</v>
      </c>
      <c r="I12" s="78">
        <f t="shared" ref="I12" si="1">H12-G12</f>
        <v>-1.0267442985423259E-4</v>
      </c>
    </row>
    <row r="13" spans="1:9" s="12" customFormat="1" x14ac:dyDescent="0.25">
      <c r="A13" s="71"/>
      <c r="B13" s="71"/>
      <c r="C13" s="18" t="s">
        <v>27</v>
      </c>
      <c r="D13" s="73"/>
      <c r="E13" s="73"/>
      <c r="F13" s="75"/>
      <c r="G13" s="80">
        <f t="shared" si="0"/>
        <v>0</v>
      </c>
      <c r="H13" s="77"/>
      <c r="I13" s="79"/>
    </row>
    <row r="14" spans="1:9" s="12" customFormat="1" x14ac:dyDescent="0.25">
      <c r="A14" s="70" t="s">
        <v>20</v>
      </c>
      <c r="B14" s="70" t="s">
        <v>29</v>
      </c>
      <c r="C14" s="17" t="s">
        <v>26</v>
      </c>
      <c r="D14" s="72">
        <v>7</v>
      </c>
      <c r="E14" s="72">
        <v>0</v>
      </c>
      <c r="F14" s="74">
        <v>7</v>
      </c>
      <c r="G14" s="78">
        <f t="shared" si="0"/>
        <v>9.9601026744298551</v>
      </c>
      <c r="H14" s="76">
        <v>9.9600000000000009</v>
      </c>
      <c r="I14" s="78">
        <f t="shared" ref="I14" si="2">H14-G14</f>
        <v>-1.0267442985423259E-4</v>
      </c>
    </row>
    <row r="15" spans="1:9" s="12" customFormat="1" x14ac:dyDescent="0.25">
      <c r="A15" s="71"/>
      <c r="B15" s="71"/>
      <c r="C15" s="18" t="s">
        <v>30</v>
      </c>
      <c r="D15" s="73"/>
      <c r="E15" s="73"/>
      <c r="F15" s="75"/>
      <c r="G15" s="80">
        <f t="shared" si="0"/>
        <v>0</v>
      </c>
      <c r="H15" s="77"/>
      <c r="I15" s="79"/>
    </row>
    <row r="16" spans="1:9" s="12" customFormat="1" x14ac:dyDescent="0.25">
      <c r="A16" s="70" t="s">
        <v>21</v>
      </c>
      <c r="B16" s="70" t="s">
        <v>31</v>
      </c>
      <c r="C16" s="17" t="s">
        <v>26</v>
      </c>
      <c r="D16" s="72">
        <v>10</v>
      </c>
      <c r="E16" s="72">
        <v>0</v>
      </c>
      <c r="F16" s="74">
        <v>10</v>
      </c>
      <c r="G16" s="78">
        <f t="shared" si="0"/>
        <v>14.228718106328365</v>
      </c>
      <c r="H16" s="76">
        <v>14.23</v>
      </c>
      <c r="I16" s="78">
        <f t="shared" ref="I16" si="3">H16-G16</f>
        <v>1.2818936716350038E-3</v>
      </c>
    </row>
    <row r="17" spans="1:9" s="12" customFormat="1" x14ac:dyDescent="0.25">
      <c r="A17" s="71"/>
      <c r="B17" s="71"/>
      <c r="C17" s="18" t="s">
        <v>30</v>
      </c>
      <c r="D17" s="73"/>
      <c r="E17" s="73"/>
      <c r="F17" s="75"/>
      <c r="G17" s="80">
        <f t="shared" si="0"/>
        <v>0</v>
      </c>
      <c r="H17" s="77"/>
      <c r="I17" s="79"/>
    </row>
    <row r="18" spans="1:9" s="12" customFormat="1" x14ac:dyDescent="0.25">
      <c r="A18" s="70" t="s">
        <v>32</v>
      </c>
      <c r="B18" s="70" t="s">
        <v>33</v>
      </c>
      <c r="C18" s="17" t="s">
        <v>26</v>
      </c>
      <c r="D18" s="72">
        <v>15</v>
      </c>
      <c r="E18" s="72">
        <v>0</v>
      </c>
      <c r="F18" s="74">
        <v>15</v>
      </c>
      <c r="G18" s="78">
        <f t="shared" si="0"/>
        <v>21.343077159492548</v>
      </c>
      <c r="H18" s="76">
        <v>21.34</v>
      </c>
      <c r="I18" s="78">
        <f t="shared" ref="I18" si="4">H18-G18</f>
        <v>-3.0771594925482759E-3</v>
      </c>
    </row>
    <row r="19" spans="1:9" s="12" customFormat="1" x14ac:dyDescent="0.25">
      <c r="A19" s="71"/>
      <c r="B19" s="71"/>
      <c r="C19" s="18" t="s">
        <v>34</v>
      </c>
      <c r="D19" s="73"/>
      <c r="E19" s="73"/>
      <c r="F19" s="75"/>
      <c r="G19" s="80">
        <f t="shared" si="0"/>
        <v>0</v>
      </c>
      <c r="H19" s="77"/>
      <c r="I19" s="79"/>
    </row>
    <row r="20" spans="1:9" s="12" customFormat="1" x14ac:dyDescent="0.25">
      <c r="A20" s="70" t="s">
        <v>35</v>
      </c>
      <c r="B20" s="70" t="s">
        <v>36</v>
      </c>
      <c r="C20" s="17" t="s">
        <v>26</v>
      </c>
      <c r="D20" s="72">
        <v>20</v>
      </c>
      <c r="E20" s="72">
        <v>0</v>
      </c>
      <c r="F20" s="74">
        <v>20</v>
      </c>
      <c r="G20" s="78">
        <f t="shared" si="0"/>
        <v>28.457436212656731</v>
      </c>
      <c r="H20" s="76">
        <v>28.46</v>
      </c>
      <c r="I20" s="78">
        <f t="shared" ref="I20" si="5">H20-G20</f>
        <v>2.5637873432700076E-3</v>
      </c>
    </row>
    <row r="21" spans="1:9" s="12" customFormat="1" x14ac:dyDescent="0.25">
      <c r="A21" s="88"/>
      <c r="B21" s="88"/>
      <c r="C21" s="21" t="s">
        <v>34</v>
      </c>
      <c r="D21" s="89"/>
      <c r="E21" s="89"/>
      <c r="F21" s="90"/>
      <c r="G21" s="95">
        <f t="shared" si="0"/>
        <v>0</v>
      </c>
      <c r="H21" s="96"/>
      <c r="I21" s="97"/>
    </row>
    <row r="22" spans="1:9" s="12" customFormat="1" x14ac:dyDescent="0.25">
      <c r="A22" s="23" t="s">
        <v>55</v>
      </c>
      <c r="B22" s="23" t="s">
        <v>83</v>
      </c>
      <c r="C22" s="36" t="s">
        <v>45</v>
      </c>
      <c r="D22" s="19"/>
      <c r="E22" s="19">
        <v>0</v>
      </c>
      <c r="F22" s="19">
        <f t="shared" ref="F22" si="6">+D22</f>
        <v>0</v>
      </c>
      <c r="G22" s="20">
        <f t="shared" ref="G22" si="7">+F22/0.702804</f>
        <v>0</v>
      </c>
      <c r="H22" s="19">
        <v>2.13</v>
      </c>
      <c r="I22" s="20">
        <f t="shared" ref="I22" si="8">+H22-G22</f>
        <v>2.13</v>
      </c>
    </row>
    <row r="23" spans="1:9" s="12" customFormat="1" x14ac:dyDescent="0.25">
      <c r="A23" s="27" t="s">
        <v>14</v>
      </c>
      <c r="B23" s="91" t="s">
        <v>37</v>
      </c>
      <c r="C23" s="91"/>
      <c r="D23" s="91"/>
      <c r="E23" s="91"/>
      <c r="F23" s="91"/>
      <c r="G23" s="91"/>
      <c r="H23" s="91"/>
      <c r="I23" s="91"/>
    </row>
    <row r="24" spans="1:9" s="12" customFormat="1" x14ac:dyDescent="0.25">
      <c r="A24" s="23" t="s">
        <v>38</v>
      </c>
      <c r="B24" s="23" t="s">
        <v>39</v>
      </c>
      <c r="C24" s="36" t="s">
        <v>40</v>
      </c>
      <c r="D24" s="19">
        <v>5</v>
      </c>
      <c r="E24" s="19">
        <v>0</v>
      </c>
      <c r="F24" s="19">
        <v>5</v>
      </c>
      <c r="G24" s="20">
        <f>F24/0.702804</f>
        <v>7.1143590531641827</v>
      </c>
      <c r="H24" s="19">
        <v>7.11</v>
      </c>
      <c r="I24" s="20">
        <f>+H24-G24</f>
        <v>-4.3590531641823915E-3</v>
      </c>
    </row>
    <row r="25" spans="1:9" s="12" customFormat="1" ht="30" x14ac:dyDescent="0.25">
      <c r="A25" s="23" t="s">
        <v>41</v>
      </c>
      <c r="B25" s="23" t="s">
        <v>42</v>
      </c>
      <c r="C25" s="37" t="s">
        <v>90</v>
      </c>
      <c r="D25" s="19">
        <v>10</v>
      </c>
      <c r="E25" s="19">
        <v>0</v>
      </c>
      <c r="F25" s="19">
        <f>+D25</f>
        <v>10</v>
      </c>
      <c r="G25" s="20">
        <f t="shared" ref="G25:G26" si="9">F25/0.702804</f>
        <v>14.228718106328365</v>
      </c>
      <c r="H25" s="19">
        <v>14.23</v>
      </c>
      <c r="I25" s="20">
        <f t="shared" ref="I25:I26" si="10">+H25-G25</f>
        <v>1.2818936716350038E-3</v>
      </c>
    </row>
    <row r="26" spans="1:9" s="12" customFormat="1" ht="30" x14ac:dyDescent="0.25">
      <c r="A26" s="23" t="s">
        <v>43</v>
      </c>
      <c r="B26" s="23" t="s">
        <v>44</v>
      </c>
      <c r="C26" s="37" t="s">
        <v>89</v>
      </c>
      <c r="D26" s="19">
        <v>10</v>
      </c>
      <c r="E26" s="19">
        <v>0</v>
      </c>
      <c r="F26" s="19">
        <f t="shared" ref="F26" si="11">+D26</f>
        <v>10</v>
      </c>
      <c r="G26" s="20">
        <f t="shared" si="9"/>
        <v>14.228718106328365</v>
      </c>
      <c r="H26" s="19">
        <v>14.23</v>
      </c>
      <c r="I26" s="20">
        <f t="shared" si="10"/>
        <v>1.2818936716350038E-3</v>
      </c>
    </row>
    <row r="27" spans="1:9" s="12" customFormat="1" x14ac:dyDescent="0.25">
      <c r="A27" s="38" t="s">
        <v>46</v>
      </c>
      <c r="B27" s="92" t="s">
        <v>47</v>
      </c>
      <c r="C27" s="93"/>
      <c r="D27" s="93"/>
      <c r="E27" s="93"/>
      <c r="F27" s="93"/>
      <c r="G27" s="93"/>
      <c r="H27" s="93"/>
      <c r="I27" s="94"/>
    </row>
    <row r="28" spans="1:9" s="12" customFormat="1" ht="16.5" customHeight="1" x14ac:dyDescent="0.25">
      <c r="A28" s="23" t="s">
        <v>48</v>
      </c>
      <c r="B28" s="28" t="s">
        <v>52</v>
      </c>
      <c r="C28" s="36" t="s">
        <v>45</v>
      </c>
      <c r="D28" s="19">
        <v>0</v>
      </c>
      <c r="E28" s="19">
        <v>0</v>
      </c>
      <c r="F28" s="19">
        <v>0</v>
      </c>
      <c r="G28" s="20">
        <f>F28/0.702804</f>
        <v>0</v>
      </c>
      <c r="H28" s="19">
        <v>0</v>
      </c>
      <c r="I28" s="20">
        <f>+H28-G28</f>
        <v>0</v>
      </c>
    </row>
    <row r="29" spans="1:9" s="12" customFormat="1" ht="45" x14ac:dyDescent="0.25">
      <c r="A29" s="23" t="s">
        <v>49</v>
      </c>
      <c r="B29" s="39" t="s">
        <v>53</v>
      </c>
      <c r="C29" s="36" t="s">
        <v>45</v>
      </c>
      <c r="D29" s="40" t="s">
        <v>54</v>
      </c>
      <c r="E29" s="19">
        <v>0</v>
      </c>
      <c r="F29" s="40" t="str">
        <f>+D29</f>
        <v>10% no priekšmeta vērtības</v>
      </c>
      <c r="G29" s="20">
        <v>0</v>
      </c>
      <c r="H29" s="40" t="str">
        <f>F29</f>
        <v>10% no priekšmeta vērtības</v>
      </c>
      <c r="I29" s="20">
        <f>G29</f>
        <v>0</v>
      </c>
    </row>
    <row r="30" spans="1:9" s="12" customFormat="1" x14ac:dyDescent="0.25">
      <c r="A30" s="23" t="s">
        <v>50</v>
      </c>
      <c r="B30" s="23" t="s">
        <v>56</v>
      </c>
      <c r="C30" s="36" t="s">
        <v>45</v>
      </c>
      <c r="D30" s="19">
        <v>2.5</v>
      </c>
      <c r="E30" s="19">
        <v>0</v>
      </c>
      <c r="F30" s="19">
        <v>2.5</v>
      </c>
      <c r="G30" s="20">
        <f>F30/0.702804</f>
        <v>3.5571795265820914</v>
      </c>
      <c r="H30" s="23">
        <v>3.56</v>
      </c>
      <c r="I30" s="20">
        <f t="shared" ref="I30:I31" si="12">+H30-G30</f>
        <v>2.8204734179086977E-3</v>
      </c>
    </row>
    <row r="31" spans="1:9" s="12" customFormat="1" x14ac:dyDescent="0.25">
      <c r="A31" s="23" t="s">
        <v>51</v>
      </c>
      <c r="B31" s="23" t="s">
        <v>57</v>
      </c>
      <c r="C31" s="36" t="s">
        <v>45</v>
      </c>
      <c r="D31" s="19">
        <v>0.5</v>
      </c>
      <c r="E31" s="19">
        <v>0</v>
      </c>
      <c r="F31" s="19">
        <v>0.5</v>
      </c>
      <c r="G31" s="20">
        <f>F31/0.702804</f>
        <v>0.7114359053164182</v>
      </c>
      <c r="H31" s="23">
        <v>0.71</v>
      </c>
      <c r="I31" s="20">
        <f t="shared" si="12"/>
        <v>-1.43590531641824E-3</v>
      </c>
    </row>
    <row r="32" spans="1:9" s="29" customFormat="1" x14ac:dyDescent="0.25">
      <c r="A32" s="38" t="s">
        <v>16</v>
      </c>
      <c r="B32" s="52" t="s">
        <v>88</v>
      </c>
      <c r="C32" s="52"/>
      <c r="D32" s="52"/>
      <c r="E32" s="52"/>
      <c r="F32" s="52"/>
      <c r="G32" s="52"/>
      <c r="H32" s="52"/>
      <c r="I32" s="52"/>
    </row>
    <row r="33" spans="1:9" s="12" customFormat="1" x14ac:dyDescent="0.25">
      <c r="A33" s="23" t="s">
        <v>58</v>
      </c>
      <c r="B33" s="23" t="s">
        <v>59</v>
      </c>
      <c r="C33" s="36" t="s">
        <v>60</v>
      </c>
      <c r="D33" s="19">
        <v>3</v>
      </c>
      <c r="E33" s="19">
        <v>0</v>
      </c>
      <c r="F33" s="19">
        <f>+D33</f>
        <v>3</v>
      </c>
      <c r="G33" s="20">
        <f>F33/0.702804</f>
        <v>4.2686154318985094</v>
      </c>
      <c r="H33" s="23">
        <v>4.2699999999999996</v>
      </c>
      <c r="I33" s="20">
        <f>+H33-G33</f>
        <v>1.3845681014901245E-3</v>
      </c>
    </row>
    <row r="34" spans="1:9" s="12" customFormat="1" x14ac:dyDescent="0.25">
      <c r="A34" s="23" t="s">
        <v>61</v>
      </c>
      <c r="B34" s="39" t="s">
        <v>62</v>
      </c>
      <c r="C34" s="36" t="s">
        <v>45</v>
      </c>
      <c r="D34" s="19">
        <v>7</v>
      </c>
      <c r="E34" s="19">
        <v>0</v>
      </c>
      <c r="F34" s="19">
        <f>+D34</f>
        <v>7</v>
      </c>
      <c r="G34" s="20">
        <f>F34/0.702804</f>
        <v>9.9601026744298551</v>
      </c>
      <c r="H34" s="23">
        <v>9.9600000000000009</v>
      </c>
      <c r="I34" s="20">
        <f>+H34-G34</f>
        <v>-1.0267442985423259E-4</v>
      </c>
    </row>
    <row r="35" spans="1:9" s="12" customFormat="1" x14ac:dyDescent="0.25">
      <c r="A35" s="38" t="s">
        <v>63</v>
      </c>
      <c r="B35" s="53" t="s">
        <v>64</v>
      </c>
      <c r="C35" s="54"/>
      <c r="D35" s="54"/>
      <c r="E35" s="54"/>
      <c r="F35" s="54"/>
      <c r="G35" s="54"/>
      <c r="H35" s="54"/>
      <c r="I35" s="55"/>
    </row>
    <row r="36" spans="1:9" s="12" customFormat="1" x14ac:dyDescent="0.25">
      <c r="A36" s="23" t="s">
        <v>65</v>
      </c>
      <c r="B36" s="23" t="s">
        <v>66</v>
      </c>
      <c r="C36" s="36" t="s">
        <v>45</v>
      </c>
      <c r="D36" s="19">
        <v>3.5</v>
      </c>
      <c r="E36" s="19">
        <v>0</v>
      </c>
      <c r="F36" s="19">
        <v>3.5</v>
      </c>
      <c r="G36" s="20">
        <f>F36/0.702804</f>
        <v>4.9800513372149275</v>
      </c>
      <c r="H36" s="23">
        <v>4.9800000000000004</v>
      </c>
      <c r="I36" s="20">
        <f>+H36-G36</f>
        <v>-5.1337214927116293E-5</v>
      </c>
    </row>
    <row r="37" spans="1:9" s="12" customFormat="1" x14ac:dyDescent="0.25">
      <c r="A37" s="23" t="s">
        <v>67</v>
      </c>
      <c r="B37" s="26" t="s">
        <v>68</v>
      </c>
      <c r="C37" s="41" t="s">
        <v>45</v>
      </c>
      <c r="D37" s="42">
        <v>3.5</v>
      </c>
      <c r="E37" s="42">
        <v>0</v>
      </c>
      <c r="F37" s="42">
        <v>3.5</v>
      </c>
      <c r="G37" s="22">
        <f>F37/0.702804</f>
        <v>4.9800513372149275</v>
      </c>
      <c r="H37" s="26">
        <v>4.9800000000000004</v>
      </c>
      <c r="I37" s="22">
        <f>+H37-G37</f>
        <v>-5.1337214927116293E-5</v>
      </c>
    </row>
    <row r="38" spans="1:9" s="12" customFormat="1" x14ac:dyDescent="0.25">
      <c r="A38" s="43" t="s">
        <v>69</v>
      </c>
      <c r="B38" s="56" t="s">
        <v>70</v>
      </c>
      <c r="C38" s="57"/>
      <c r="D38" s="57"/>
      <c r="E38" s="57"/>
      <c r="F38" s="57"/>
      <c r="G38" s="57"/>
      <c r="H38" s="57"/>
      <c r="I38" s="58"/>
    </row>
    <row r="39" spans="1:9" s="12" customFormat="1" x14ac:dyDescent="0.25">
      <c r="A39" s="44" t="s">
        <v>73</v>
      </c>
      <c r="B39" s="59" t="s">
        <v>72</v>
      </c>
      <c r="C39" s="60"/>
      <c r="D39" s="60"/>
      <c r="E39" s="60"/>
      <c r="F39" s="60"/>
      <c r="G39" s="60"/>
      <c r="H39" s="60"/>
      <c r="I39" s="61"/>
    </row>
    <row r="40" spans="1:9" s="12" customFormat="1" x14ac:dyDescent="0.25">
      <c r="A40" s="23" t="s">
        <v>71</v>
      </c>
      <c r="B40" s="30" t="s">
        <v>80</v>
      </c>
      <c r="C40" s="45" t="s">
        <v>74</v>
      </c>
      <c r="D40" s="46">
        <v>40</v>
      </c>
      <c r="E40" s="46">
        <v>0</v>
      </c>
      <c r="F40" s="46">
        <v>40</v>
      </c>
      <c r="G40" s="47">
        <f>F40/0.702804</f>
        <v>56.914872425313462</v>
      </c>
      <c r="H40" s="48">
        <v>56.91</v>
      </c>
      <c r="I40" s="47">
        <f>+H40-G40</f>
        <v>-4.8724253134651008E-3</v>
      </c>
    </row>
    <row r="41" spans="1:9" s="12" customFormat="1" x14ac:dyDescent="0.25">
      <c r="A41" s="23" t="s">
        <v>75</v>
      </c>
      <c r="B41" s="30" t="s">
        <v>85</v>
      </c>
      <c r="C41" s="45" t="s">
        <v>74</v>
      </c>
      <c r="D41" s="19">
        <v>15</v>
      </c>
      <c r="E41" s="19">
        <v>0</v>
      </c>
      <c r="F41" s="19">
        <v>15</v>
      </c>
      <c r="G41" s="47">
        <f>F41/0.702804</f>
        <v>21.343077159492548</v>
      </c>
      <c r="H41" s="23">
        <v>21.34</v>
      </c>
      <c r="I41" s="47">
        <f t="shared" ref="I41:I44" si="13">+H41-G41</f>
        <v>-3.0771594925482759E-3</v>
      </c>
    </row>
    <row r="42" spans="1:9" s="12" customFormat="1" x14ac:dyDescent="0.25">
      <c r="A42" s="23" t="s">
        <v>76</v>
      </c>
      <c r="B42" s="23" t="s">
        <v>86</v>
      </c>
      <c r="C42" s="36" t="s">
        <v>74</v>
      </c>
      <c r="D42" s="19">
        <v>10</v>
      </c>
      <c r="E42" s="19">
        <v>0</v>
      </c>
      <c r="F42" s="19">
        <v>10</v>
      </c>
      <c r="G42" s="47">
        <f>F42/0.702804</f>
        <v>14.228718106328365</v>
      </c>
      <c r="H42" s="23">
        <v>14.23</v>
      </c>
      <c r="I42" s="47">
        <f t="shared" si="13"/>
        <v>1.2818936716350038E-3</v>
      </c>
    </row>
    <row r="43" spans="1:9" s="12" customFormat="1" x14ac:dyDescent="0.25">
      <c r="A43" s="38" t="s">
        <v>77</v>
      </c>
      <c r="B43" s="53" t="s">
        <v>78</v>
      </c>
      <c r="C43" s="54"/>
      <c r="D43" s="54"/>
      <c r="E43" s="54"/>
      <c r="F43" s="54"/>
      <c r="G43" s="54"/>
      <c r="H43" s="54"/>
      <c r="I43" s="55"/>
    </row>
    <row r="44" spans="1:9" s="12" customFormat="1" x14ac:dyDescent="0.25">
      <c r="A44" s="23" t="s">
        <v>79</v>
      </c>
      <c r="B44" s="23" t="s">
        <v>80</v>
      </c>
      <c r="C44" s="36" t="s">
        <v>74</v>
      </c>
      <c r="D44" s="19">
        <v>50</v>
      </c>
      <c r="E44" s="19">
        <v>0</v>
      </c>
      <c r="F44" s="19">
        <v>50</v>
      </c>
      <c r="G44" s="47">
        <f t="shared" ref="G44:G45" si="14">F44/0.702804</f>
        <v>71.14359053164182</v>
      </c>
      <c r="H44" s="23">
        <v>71.14</v>
      </c>
      <c r="I44" s="47">
        <f t="shared" si="13"/>
        <v>-3.5905316418194388E-3</v>
      </c>
    </row>
    <row r="45" spans="1:9" s="12" customFormat="1" x14ac:dyDescent="0.25">
      <c r="A45" s="38" t="s">
        <v>81</v>
      </c>
      <c r="B45" s="23" t="s">
        <v>82</v>
      </c>
      <c r="C45" s="36" t="s">
        <v>74</v>
      </c>
      <c r="D45" s="19">
        <v>10</v>
      </c>
      <c r="E45" s="19">
        <v>0</v>
      </c>
      <c r="F45" s="19">
        <v>10</v>
      </c>
      <c r="G45" s="47">
        <f t="shared" si="14"/>
        <v>14.228718106328365</v>
      </c>
      <c r="H45" s="23">
        <v>14.23</v>
      </c>
      <c r="I45" s="20">
        <f>+H45-G45</f>
        <v>1.2818936716350038E-3</v>
      </c>
    </row>
    <row r="46" spans="1:9" s="12" customFormat="1" x14ac:dyDescent="0.25">
      <c r="A46" s="31"/>
      <c r="B46" s="29"/>
      <c r="C46" s="32"/>
      <c r="D46" s="33"/>
      <c r="E46" s="33"/>
      <c r="F46" s="33"/>
      <c r="G46" s="34"/>
      <c r="H46" s="29"/>
      <c r="I46" s="29"/>
    </row>
    <row r="47" spans="1:9" s="12" customFormat="1" x14ac:dyDescent="0.25">
      <c r="A47" s="35" t="s">
        <v>84</v>
      </c>
      <c r="B47" s="12" t="s">
        <v>87</v>
      </c>
    </row>
    <row r="48" spans="1:9" s="12" customFormat="1" x14ac:dyDescent="0.25"/>
    <row r="49" spans="1:9" s="12" customFormat="1" x14ac:dyDescent="0.25">
      <c r="B49" s="12" t="s">
        <v>94</v>
      </c>
      <c r="G49" s="12" t="s">
        <v>95</v>
      </c>
    </row>
    <row r="50" spans="1:9" s="12" customFormat="1" x14ac:dyDescent="0.25"/>
    <row r="51" spans="1:9" s="12" customFormat="1" x14ac:dyDescent="0.25">
      <c r="A51" s="35" t="s">
        <v>97</v>
      </c>
      <c r="B51" s="12" t="s">
        <v>98</v>
      </c>
      <c r="G51" s="12" t="s">
        <v>99</v>
      </c>
    </row>
    <row r="52" spans="1:9" s="12" customFormat="1" x14ac:dyDescent="0.25"/>
    <row r="53" spans="1:9" x14ac:dyDescent="0.25">
      <c r="A53" s="11" t="s">
        <v>100</v>
      </c>
      <c r="B53" s="12"/>
      <c r="C53" s="12"/>
      <c r="D53" s="12"/>
      <c r="E53" s="12"/>
      <c r="F53" s="12"/>
      <c r="G53" s="12"/>
      <c r="H53" s="12"/>
      <c r="I53" s="12"/>
    </row>
    <row r="54" spans="1:9" x14ac:dyDescent="0.25">
      <c r="A54" s="49">
        <v>508</v>
      </c>
      <c r="B54" s="12"/>
      <c r="C54" s="12"/>
      <c r="D54" s="12"/>
      <c r="E54" s="12"/>
      <c r="F54" s="12"/>
      <c r="G54" s="12"/>
      <c r="H54" s="12"/>
      <c r="I54" s="12"/>
    </row>
    <row r="55" spans="1:9" x14ac:dyDescent="0.25">
      <c r="A55" s="11" t="s">
        <v>91</v>
      </c>
      <c r="B55" s="12"/>
      <c r="C55" s="12"/>
      <c r="D55" s="12"/>
      <c r="E55" s="12"/>
      <c r="F55" s="12"/>
      <c r="G55" s="12"/>
      <c r="H55" s="12"/>
      <c r="I55" s="12"/>
    </row>
    <row r="56" spans="1:9" x14ac:dyDescent="0.25">
      <c r="A56" s="49">
        <v>67223286</v>
      </c>
      <c r="B56" s="12"/>
      <c r="C56" s="12"/>
      <c r="D56" s="12"/>
      <c r="E56" s="12"/>
      <c r="F56" s="12"/>
      <c r="G56" s="12"/>
      <c r="H56" s="12"/>
      <c r="I56" s="12"/>
    </row>
    <row r="57" spans="1:9" x14ac:dyDescent="0.25">
      <c r="A57" s="51" t="s">
        <v>92</v>
      </c>
      <c r="B57" s="50"/>
      <c r="C57" s="12"/>
      <c r="D57" s="12"/>
      <c r="E57" s="12"/>
      <c r="F57" s="12"/>
      <c r="G57" s="12"/>
      <c r="H57" s="12"/>
      <c r="I57" s="12"/>
    </row>
    <row r="58" spans="1:9" x14ac:dyDescent="0.25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25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25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25">
      <c r="A61" s="12"/>
      <c r="B61" s="12"/>
      <c r="C61" s="12"/>
      <c r="D61" s="12"/>
      <c r="E61" s="12"/>
      <c r="F61" s="12"/>
      <c r="G61" s="12"/>
      <c r="H61" s="12"/>
      <c r="I61" s="12"/>
    </row>
  </sheetData>
  <mergeCells count="60">
    <mergeCell ref="B23:I23"/>
    <mergeCell ref="B27:I27"/>
    <mergeCell ref="G18:G19"/>
    <mergeCell ref="H18:H19"/>
    <mergeCell ref="I18:I19"/>
    <mergeCell ref="G20:G21"/>
    <mergeCell ref="H20:H21"/>
    <mergeCell ref="I20:I21"/>
    <mergeCell ref="A20:A21"/>
    <mergeCell ref="B20:B21"/>
    <mergeCell ref="D20:D21"/>
    <mergeCell ref="E20:E21"/>
    <mergeCell ref="F20:F21"/>
    <mergeCell ref="A16:A17"/>
    <mergeCell ref="B16:B17"/>
    <mergeCell ref="D16:D17"/>
    <mergeCell ref="E16:E17"/>
    <mergeCell ref="F16:F17"/>
    <mergeCell ref="A14:A15"/>
    <mergeCell ref="B14:B15"/>
    <mergeCell ref="D14:D15"/>
    <mergeCell ref="E14:E15"/>
    <mergeCell ref="F14:F15"/>
    <mergeCell ref="A10:A11"/>
    <mergeCell ref="B10:B11"/>
    <mergeCell ref="D10:D11"/>
    <mergeCell ref="E10:E11"/>
    <mergeCell ref="F10:F11"/>
    <mergeCell ref="A12:A13"/>
    <mergeCell ref="B12:B13"/>
    <mergeCell ref="D12:D13"/>
    <mergeCell ref="E12:E13"/>
    <mergeCell ref="F12:F13"/>
    <mergeCell ref="H14:H15"/>
    <mergeCell ref="I14:I15"/>
    <mergeCell ref="H16:H17"/>
    <mergeCell ref="G10:G11"/>
    <mergeCell ref="H10:H11"/>
    <mergeCell ref="I10:I11"/>
    <mergeCell ref="H12:H13"/>
    <mergeCell ref="I12:I13"/>
    <mergeCell ref="G12:G13"/>
    <mergeCell ref="G14:G15"/>
    <mergeCell ref="G16:G17"/>
    <mergeCell ref="I16:I17"/>
    <mergeCell ref="A18:A19"/>
    <mergeCell ref="B18:B19"/>
    <mergeCell ref="D18:D19"/>
    <mergeCell ref="E18:E19"/>
    <mergeCell ref="F18:F19"/>
    <mergeCell ref="F1:I1"/>
    <mergeCell ref="A3:I3"/>
    <mergeCell ref="A5:B5"/>
    <mergeCell ref="C5:I5"/>
    <mergeCell ref="B9:I9"/>
    <mergeCell ref="B32:I32"/>
    <mergeCell ref="B35:I35"/>
    <mergeCell ref="B38:I38"/>
    <mergeCell ref="B39:I39"/>
    <mergeCell ref="B43:I43"/>
  </mergeCells>
  <hyperlinks>
    <hyperlink ref="A57" r:id="rId1"/>
  </hyperlinks>
  <pageMargins left="0.70866141732283472" right="0.70866141732283472" top="0.74803149606299213" bottom="0.74803149606299213" header="0.31496062992125984" footer="0.31496062992125984"/>
  <pageSetup paperSize="9" scale="90" orientation="landscape" r:id="rId2"/>
  <headerFooter differentFirst="1">
    <oddHeader>&amp;C&amp;P</oddHeader>
    <oddFooter xml:space="preserve">&amp;L&amp;F; Ministru kabineta noteikumu projekta "Latvijas kara muzeja maksas pakalpojumu cenrādis" sākotnējās ietekmes novērtējuma ziņojuma (anotācijas) 2.pielikums&amp;C   </oddFooter>
    <firstFooter>&amp;LAIMNotp2_160713_LKM_cenrādis; Ministru kabineta noteikumu projekta „Latvijas Kara muzeja maksas pakalpojumu cenrādis” sākotnējās ietekmes 
novērtējuma ziņojuma (anotācijas) 2.pielikums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cenrāžu pārrēķins</vt:lpstr>
    </vt:vector>
  </TitlesOfParts>
  <Manager>Resursu plānošanas departaments</Manager>
  <Company>AIM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projekts "Latvijas Kara muzeja maksas pakalpojumu cenrādis"</dc:title>
  <dc:subject>Ministru kabineta noteikumu projekta sākotnējās ietekmes novērtējuma ziņojuma (anotācijas) 2.pielikums</dc:subject>
  <dc:creator>G.Zemītis</dc:creator>
  <dc:description>67223286, gundars.zemitis@karamuzejs.lv</dc:description>
  <cp:lastModifiedBy>Gundars Zemītis</cp:lastModifiedBy>
  <cp:lastPrinted>2013-07-16T12:10:38Z</cp:lastPrinted>
  <dcterms:created xsi:type="dcterms:W3CDTF">2013-05-20T08:12:24Z</dcterms:created>
  <dcterms:modified xsi:type="dcterms:W3CDTF">2013-07-16T12:15:52Z</dcterms:modified>
</cp:coreProperties>
</file>