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9440" windowHeight="11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54" i="1" l="1"/>
  <c r="F154" i="1" s="1"/>
  <c r="G153" i="1"/>
  <c r="F153" i="1" s="1"/>
  <c r="G152" i="1"/>
  <c r="F152" i="1" s="1"/>
  <c r="G151" i="1"/>
  <c r="F151" i="1" s="1"/>
  <c r="G150" i="1"/>
  <c r="F150" i="1" s="1"/>
  <c r="G149" i="1"/>
  <c r="F149" i="1" s="1"/>
  <c r="G148" i="1"/>
  <c r="F148" i="1" s="1"/>
  <c r="G147" i="1"/>
  <c r="F147" i="1"/>
  <c r="G146" i="1"/>
  <c r="F146" i="1" s="1"/>
  <c r="G145" i="1"/>
  <c r="F145" i="1" s="1"/>
  <c r="G144" i="1"/>
  <c r="F144" i="1" s="1"/>
  <c r="G143" i="1"/>
  <c r="F143" i="1" s="1"/>
  <c r="G142" i="1"/>
  <c r="F142" i="1" s="1"/>
  <c r="G141" i="1"/>
  <c r="F141" i="1" s="1"/>
  <c r="G140" i="1"/>
  <c r="F140" i="1" s="1"/>
  <c r="G139" i="1"/>
  <c r="F139" i="1" s="1"/>
  <c r="G138" i="1"/>
  <c r="F138" i="1" s="1"/>
  <c r="G137" i="1"/>
  <c r="F137" i="1"/>
  <c r="G136" i="1"/>
  <c r="F136" i="1" s="1"/>
  <c r="G135" i="1"/>
  <c r="F135" i="1" s="1"/>
  <c r="G134" i="1"/>
  <c r="F134" i="1" s="1"/>
  <c r="G133" i="1"/>
  <c r="F133" i="1" s="1"/>
  <c r="G132" i="1"/>
  <c r="F132" i="1" s="1"/>
  <c r="G131" i="1"/>
  <c r="F131" i="1" s="1"/>
  <c r="G130" i="1"/>
  <c r="F130" i="1" s="1"/>
  <c r="G129" i="1"/>
  <c r="F129" i="1" s="1"/>
  <c r="G128" i="1"/>
  <c r="F128" i="1" s="1"/>
  <c r="G127" i="1"/>
  <c r="F127" i="1" s="1"/>
  <c r="G126" i="1"/>
  <c r="F126" i="1" s="1"/>
  <c r="G125" i="1"/>
  <c r="F125" i="1" s="1"/>
  <c r="G124" i="1"/>
  <c r="F124" i="1" s="1"/>
  <c r="G123" i="1"/>
  <c r="F123" i="1" s="1"/>
  <c r="G122" i="1"/>
  <c r="F122" i="1" s="1"/>
  <c r="G121" i="1"/>
  <c r="F121" i="1" s="1"/>
  <c r="G120" i="1"/>
  <c r="F120" i="1" s="1"/>
  <c r="G119" i="1"/>
  <c r="F119" i="1" s="1"/>
  <c r="G118" i="1"/>
  <c r="F118" i="1" s="1"/>
  <c r="G117" i="1"/>
  <c r="F117" i="1" s="1"/>
  <c r="G116" i="1"/>
  <c r="F116" i="1" s="1"/>
  <c r="G115" i="1"/>
  <c r="F115" i="1"/>
  <c r="G114" i="1"/>
  <c r="F114" i="1" s="1"/>
  <c r="G113" i="1"/>
  <c r="F113" i="1" s="1"/>
  <c r="G112" i="1"/>
  <c r="F112" i="1" s="1"/>
  <c r="G111" i="1"/>
  <c r="F111" i="1" s="1"/>
  <c r="G110" i="1"/>
  <c r="F110" i="1" s="1"/>
  <c r="G109" i="1"/>
  <c r="F109" i="1" s="1"/>
  <c r="G108" i="1"/>
  <c r="F108" i="1" s="1"/>
  <c r="G107" i="1"/>
  <c r="F107" i="1" s="1"/>
  <c r="G106" i="1"/>
  <c r="F106" i="1" s="1"/>
  <c r="G105" i="1"/>
  <c r="F105" i="1"/>
  <c r="G104" i="1"/>
  <c r="F104" i="1" s="1"/>
  <c r="G103" i="1"/>
  <c r="F103" i="1" s="1"/>
  <c r="G102" i="1"/>
  <c r="F102" i="1" s="1"/>
  <c r="G101" i="1"/>
  <c r="F101" i="1" s="1"/>
  <c r="G100" i="1"/>
  <c r="F100" i="1" s="1"/>
  <c r="G99" i="1"/>
  <c r="F99" i="1" s="1"/>
  <c r="G98" i="1"/>
  <c r="F98" i="1" s="1"/>
  <c r="G97" i="1"/>
  <c r="F97" i="1" s="1"/>
  <c r="G96" i="1"/>
  <c r="F96" i="1" s="1"/>
  <c r="G95" i="1"/>
  <c r="F95" i="1" s="1"/>
  <c r="G94" i="1"/>
  <c r="F94" i="1" s="1"/>
  <c r="G93" i="1"/>
  <c r="F93" i="1" s="1"/>
  <c r="G92" i="1"/>
  <c r="F92" i="1" s="1"/>
  <c r="G91" i="1"/>
  <c r="F91" i="1" s="1"/>
  <c r="G90" i="1"/>
  <c r="F90" i="1" s="1"/>
  <c r="G89" i="1"/>
  <c r="F89" i="1" s="1"/>
  <c r="G88" i="1"/>
  <c r="F88" i="1" s="1"/>
  <c r="G87" i="1"/>
  <c r="F87" i="1" s="1"/>
  <c r="G86" i="1"/>
  <c r="F86" i="1" s="1"/>
  <c r="G85" i="1"/>
  <c r="F85" i="1" s="1"/>
  <c r="G84" i="1"/>
  <c r="F84" i="1" s="1"/>
  <c r="G83" i="1"/>
  <c r="F83" i="1"/>
  <c r="G82" i="1"/>
  <c r="F82" i="1" s="1"/>
  <c r="G81" i="1"/>
  <c r="F81" i="1" s="1"/>
  <c r="G80" i="1"/>
  <c r="F80" i="1" s="1"/>
  <c r="G79" i="1"/>
  <c r="F79" i="1" s="1"/>
  <c r="G78" i="1"/>
  <c r="F78" i="1" s="1"/>
  <c r="G77" i="1"/>
  <c r="F77" i="1" s="1"/>
  <c r="G76" i="1"/>
  <c r="F76" i="1" s="1"/>
  <c r="G75" i="1"/>
  <c r="F75" i="1" s="1"/>
  <c r="G74" i="1"/>
  <c r="F74" i="1" s="1"/>
  <c r="G73" i="1"/>
  <c r="F73" i="1"/>
  <c r="G72" i="1"/>
  <c r="F72" i="1" s="1"/>
  <c r="G71" i="1"/>
  <c r="F71" i="1" s="1"/>
  <c r="G70" i="1"/>
  <c r="F70" i="1" s="1"/>
  <c r="G69" i="1"/>
  <c r="F69" i="1" s="1"/>
  <c r="G68" i="1"/>
  <c r="F68" i="1" s="1"/>
  <c r="G67" i="1"/>
  <c r="F67" i="1" s="1"/>
  <c r="G66" i="1"/>
  <c r="F66" i="1" s="1"/>
  <c r="G65" i="1"/>
  <c r="F65" i="1" s="1"/>
  <c r="G64" i="1"/>
  <c r="F64" i="1" s="1"/>
  <c r="G63" i="1"/>
  <c r="F63" i="1" s="1"/>
  <c r="G62" i="1"/>
  <c r="F62" i="1" s="1"/>
  <c r="G61" i="1"/>
  <c r="F61" i="1" s="1"/>
  <c r="G60" i="1"/>
  <c r="F60" i="1" s="1"/>
  <c r="G59" i="1"/>
  <c r="F59" i="1"/>
  <c r="G58" i="1"/>
  <c r="F58" i="1" s="1"/>
  <c r="G57" i="1"/>
  <c r="F57" i="1" s="1"/>
  <c r="G56" i="1"/>
  <c r="F56" i="1" s="1"/>
  <c r="G55" i="1"/>
  <c r="F55" i="1" s="1"/>
  <c r="G54" i="1"/>
  <c r="F54" i="1" s="1"/>
  <c r="G53" i="1"/>
  <c r="F53" i="1" s="1"/>
  <c r="G52" i="1"/>
  <c r="F52" i="1" s="1"/>
  <c r="G51" i="1"/>
  <c r="F51" i="1" s="1"/>
  <c r="G50" i="1"/>
  <c r="F50" i="1" s="1"/>
  <c r="G49" i="1"/>
  <c r="F49" i="1" s="1"/>
  <c r="G48" i="1"/>
  <c r="F48" i="1" s="1"/>
  <c r="G47" i="1"/>
  <c r="F47" i="1" s="1"/>
  <c r="G46" i="1"/>
  <c r="F46" i="1" s="1"/>
  <c r="G45" i="1"/>
  <c r="F45" i="1" s="1"/>
  <c r="G44" i="1"/>
  <c r="F44" i="1" s="1"/>
  <c r="G43" i="1"/>
  <c r="F43" i="1" s="1"/>
  <c r="G42" i="1"/>
  <c r="F42" i="1" s="1"/>
  <c r="G41" i="1"/>
  <c r="F41" i="1" s="1"/>
  <c r="G40" i="1"/>
  <c r="F40" i="1" s="1"/>
  <c r="G39" i="1"/>
  <c r="F39" i="1" s="1"/>
  <c r="G38" i="1"/>
  <c r="F38" i="1" s="1"/>
  <c r="G37" i="1"/>
  <c r="F37" i="1" s="1"/>
  <c r="G36" i="1"/>
  <c r="F36" i="1" s="1"/>
  <c r="G35" i="1"/>
  <c r="F35" i="1"/>
  <c r="G34" i="1"/>
  <c r="F34" i="1" s="1"/>
  <c r="G33" i="1"/>
  <c r="F33" i="1" s="1"/>
  <c r="G32" i="1"/>
  <c r="F32" i="1" s="1"/>
  <c r="G31" i="1"/>
  <c r="F31" i="1" s="1"/>
  <c r="G30" i="1"/>
  <c r="F30" i="1" s="1"/>
  <c r="G29" i="1"/>
  <c r="F29" i="1" s="1"/>
  <c r="G28" i="1"/>
  <c r="F28" i="1" s="1"/>
  <c r="G27" i="1"/>
  <c r="F27" i="1" s="1"/>
  <c r="G26" i="1"/>
  <c r="F26" i="1" s="1"/>
  <c r="G25" i="1"/>
  <c r="F25" i="1" s="1"/>
  <c r="G24" i="1"/>
  <c r="F24" i="1" s="1"/>
  <c r="G23" i="1"/>
  <c r="F23" i="1" s="1"/>
  <c r="G22" i="1"/>
  <c r="F22" i="1" s="1"/>
  <c r="G21" i="1"/>
  <c r="F21" i="1" s="1"/>
  <c r="G20" i="1"/>
  <c r="F20" i="1" s="1"/>
  <c r="G19" i="1"/>
  <c r="F19" i="1" s="1"/>
  <c r="G18" i="1"/>
  <c r="F18" i="1" s="1"/>
  <c r="G17" i="1"/>
  <c r="F17" i="1" s="1"/>
  <c r="G16" i="1"/>
  <c r="F16" i="1" s="1"/>
  <c r="G15" i="1"/>
  <c r="F15" i="1" s="1"/>
  <c r="G14" i="1"/>
  <c r="F14" i="1" s="1"/>
  <c r="G13" i="1"/>
  <c r="F13" i="1" s="1"/>
  <c r="G12" i="1"/>
  <c r="F12" i="1" s="1"/>
  <c r="G11" i="1"/>
  <c r="F11" i="1" s="1"/>
  <c r="G10" i="1"/>
  <c r="F10" i="1" s="1"/>
  <c r="G9" i="1"/>
  <c r="F9" i="1" s="1"/>
  <c r="G8" i="1"/>
  <c r="F8" i="1" s="1"/>
  <c r="G7" i="1"/>
  <c r="F7" i="1" s="1"/>
  <c r="G6" i="1"/>
  <c r="F6" i="1" s="1"/>
  <c r="G5" i="1"/>
  <c r="F5" i="1" s="1"/>
  <c r="D154" i="1"/>
  <c r="H154" i="1" s="1"/>
  <c r="D153" i="1"/>
  <c r="H153" i="1" s="1"/>
  <c r="D152" i="1"/>
  <c r="H152" i="1" s="1"/>
  <c r="D151" i="1"/>
  <c r="H151" i="1" s="1"/>
  <c r="D150" i="1"/>
  <c r="H150" i="1" s="1"/>
  <c r="D149" i="1"/>
  <c r="H149" i="1" s="1"/>
  <c r="D148" i="1"/>
  <c r="H148" i="1" s="1"/>
  <c r="D147" i="1"/>
  <c r="H147" i="1" s="1"/>
  <c r="D146" i="1"/>
  <c r="H146" i="1" s="1"/>
  <c r="D145" i="1"/>
  <c r="H145" i="1" s="1"/>
  <c r="D144" i="1"/>
  <c r="H144" i="1" s="1"/>
  <c r="D143" i="1"/>
  <c r="H143" i="1" s="1"/>
  <c r="D142" i="1"/>
  <c r="H142" i="1" s="1"/>
  <c r="D141" i="1"/>
  <c r="H141" i="1" s="1"/>
  <c r="D140" i="1"/>
  <c r="H140" i="1" s="1"/>
  <c r="D139" i="1"/>
  <c r="H139" i="1" s="1"/>
  <c r="D138" i="1"/>
  <c r="H138" i="1" s="1"/>
  <c r="D137" i="1"/>
  <c r="H137" i="1" s="1"/>
  <c r="D136" i="1"/>
  <c r="H136" i="1" s="1"/>
  <c r="D135" i="1"/>
  <c r="H135" i="1" s="1"/>
  <c r="D134" i="1"/>
  <c r="H134" i="1" s="1"/>
  <c r="D133" i="1"/>
  <c r="H133" i="1" s="1"/>
  <c r="D132" i="1"/>
  <c r="H132" i="1" s="1"/>
  <c r="D131" i="1"/>
  <c r="H131" i="1" s="1"/>
  <c r="D130" i="1"/>
  <c r="H130" i="1" s="1"/>
  <c r="D129" i="1"/>
  <c r="H129" i="1" s="1"/>
  <c r="D128" i="1"/>
  <c r="H128" i="1" s="1"/>
  <c r="D127" i="1"/>
  <c r="H127" i="1" s="1"/>
  <c r="D126" i="1"/>
  <c r="H126" i="1" s="1"/>
  <c r="D125" i="1"/>
  <c r="H125" i="1" s="1"/>
  <c r="D124" i="1"/>
  <c r="H124" i="1" s="1"/>
  <c r="D123" i="1"/>
  <c r="H123" i="1" s="1"/>
  <c r="D122" i="1"/>
  <c r="H122" i="1" s="1"/>
  <c r="D121" i="1"/>
  <c r="H121" i="1" s="1"/>
  <c r="D120" i="1"/>
  <c r="H120" i="1" s="1"/>
  <c r="D119" i="1"/>
  <c r="H119" i="1" s="1"/>
  <c r="D118" i="1"/>
  <c r="H118" i="1" s="1"/>
  <c r="D117" i="1"/>
  <c r="H117" i="1" s="1"/>
  <c r="D116" i="1"/>
  <c r="H116" i="1" s="1"/>
  <c r="D115" i="1"/>
  <c r="H115" i="1" s="1"/>
  <c r="D114" i="1"/>
  <c r="H114" i="1" s="1"/>
  <c r="D113" i="1"/>
  <c r="H113" i="1" s="1"/>
  <c r="D112" i="1"/>
  <c r="H112" i="1" s="1"/>
  <c r="D111" i="1"/>
  <c r="H111" i="1" s="1"/>
  <c r="D110" i="1"/>
  <c r="H110" i="1" s="1"/>
  <c r="D109" i="1"/>
  <c r="H109" i="1" s="1"/>
  <c r="D108" i="1"/>
  <c r="H108" i="1" s="1"/>
  <c r="D107" i="1"/>
  <c r="H107" i="1" s="1"/>
  <c r="D106" i="1"/>
  <c r="H106" i="1" s="1"/>
  <c r="D105" i="1"/>
  <c r="H105" i="1" s="1"/>
  <c r="D104" i="1"/>
  <c r="H104" i="1" s="1"/>
  <c r="D103" i="1"/>
  <c r="H103" i="1" s="1"/>
  <c r="D102" i="1"/>
  <c r="H102" i="1" s="1"/>
  <c r="D101" i="1"/>
  <c r="H101" i="1" s="1"/>
  <c r="D100" i="1"/>
  <c r="H100" i="1" s="1"/>
  <c r="D99" i="1"/>
  <c r="H99" i="1" s="1"/>
  <c r="D98" i="1"/>
  <c r="H98" i="1" s="1"/>
  <c r="D97" i="1"/>
  <c r="H97" i="1" s="1"/>
  <c r="D96" i="1"/>
  <c r="H96" i="1" s="1"/>
  <c r="D95" i="1"/>
  <c r="H95" i="1" s="1"/>
  <c r="D94" i="1"/>
  <c r="H94" i="1" s="1"/>
  <c r="D93" i="1"/>
  <c r="H93" i="1" s="1"/>
  <c r="D92" i="1"/>
  <c r="H92" i="1" s="1"/>
  <c r="D91" i="1"/>
  <c r="H91" i="1" s="1"/>
  <c r="D90" i="1"/>
  <c r="H90" i="1" s="1"/>
  <c r="D89" i="1"/>
  <c r="H89" i="1" s="1"/>
  <c r="D88" i="1"/>
  <c r="H88" i="1" s="1"/>
  <c r="D87" i="1"/>
  <c r="H87" i="1" s="1"/>
  <c r="D86" i="1"/>
  <c r="H86" i="1" s="1"/>
  <c r="D85" i="1"/>
  <c r="H85" i="1" s="1"/>
  <c r="D84" i="1"/>
  <c r="H84" i="1" s="1"/>
  <c r="D83" i="1"/>
  <c r="H83" i="1" s="1"/>
  <c r="D82" i="1"/>
  <c r="H82" i="1" s="1"/>
  <c r="D81" i="1"/>
  <c r="H81" i="1" s="1"/>
  <c r="D80" i="1"/>
  <c r="H80" i="1" s="1"/>
  <c r="D79" i="1"/>
  <c r="H79" i="1" s="1"/>
  <c r="D78" i="1"/>
  <c r="H78" i="1" s="1"/>
  <c r="D77" i="1"/>
  <c r="H77" i="1" s="1"/>
  <c r="D76" i="1"/>
  <c r="H76" i="1" s="1"/>
  <c r="D75" i="1"/>
  <c r="H75" i="1" s="1"/>
  <c r="D74" i="1"/>
  <c r="H74" i="1" s="1"/>
  <c r="D73" i="1"/>
  <c r="H73" i="1" s="1"/>
  <c r="D72" i="1"/>
  <c r="H72" i="1" s="1"/>
  <c r="D71" i="1"/>
  <c r="H71" i="1" s="1"/>
  <c r="D70" i="1"/>
  <c r="H70" i="1" s="1"/>
  <c r="D69" i="1"/>
  <c r="H69" i="1" s="1"/>
  <c r="D68" i="1"/>
  <c r="H68" i="1" s="1"/>
  <c r="D67" i="1"/>
  <c r="H67" i="1" s="1"/>
  <c r="D66" i="1"/>
  <c r="H66" i="1" s="1"/>
  <c r="D65" i="1"/>
  <c r="H65" i="1" s="1"/>
  <c r="D64" i="1"/>
  <c r="H64" i="1" s="1"/>
  <c r="D63" i="1"/>
  <c r="H63" i="1" s="1"/>
  <c r="D62" i="1"/>
  <c r="H62" i="1" s="1"/>
  <c r="D61" i="1"/>
  <c r="H61" i="1" s="1"/>
  <c r="D60" i="1"/>
  <c r="H60" i="1" s="1"/>
  <c r="D59" i="1"/>
  <c r="H59" i="1" s="1"/>
  <c r="D58" i="1"/>
  <c r="H58" i="1" s="1"/>
  <c r="D57" i="1"/>
  <c r="H57" i="1" s="1"/>
  <c r="D56" i="1"/>
  <c r="H56" i="1" s="1"/>
  <c r="D55" i="1"/>
  <c r="H55" i="1" s="1"/>
  <c r="D54" i="1"/>
  <c r="H54" i="1" s="1"/>
  <c r="D53" i="1"/>
  <c r="H53" i="1" s="1"/>
  <c r="D52" i="1"/>
  <c r="H52" i="1" s="1"/>
  <c r="D51" i="1"/>
  <c r="H51" i="1" s="1"/>
  <c r="D50" i="1"/>
  <c r="H50" i="1" s="1"/>
  <c r="D49" i="1"/>
  <c r="H49" i="1" s="1"/>
  <c r="D48" i="1"/>
  <c r="H48" i="1" s="1"/>
  <c r="D47" i="1"/>
  <c r="H47" i="1" s="1"/>
  <c r="D46" i="1"/>
  <c r="H46" i="1" s="1"/>
  <c r="D45" i="1"/>
  <c r="H45" i="1" s="1"/>
  <c r="D44" i="1"/>
  <c r="H44" i="1" s="1"/>
  <c r="D43" i="1"/>
  <c r="H43" i="1" s="1"/>
  <c r="D42" i="1"/>
  <c r="H42" i="1" s="1"/>
  <c r="D41" i="1"/>
  <c r="H41" i="1" s="1"/>
  <c r="D40" i="1"/>
  <c r="H40" i="1" s="1"/>
  <c r="D39" i="1"/>
  <c r="H39" i="1" s="1"/>
  <c r="D38" i="1"/>
  <c r="H38" i="1" s="1"/>
  <c r="D37" i="1"/>
  <c r="H37" i="1" s="1"/>
  <c r="D36" i="1"/>
  <c r="H36" i="1" s="1"/>
  <c r="D35" i="1"/>
  <c r="H35" i="1" s="1"/>
  <c r="D34" i="1"/>
  <c r="H34" i="1" s="1"/>
  <c r="D33" i="1"/>
  <c r="H33" i="1" s="1"/>
  <c r="D32" i="1"/>
  <c r="H32" i="1" s="1"/>
  <c r="D31" i="1"/>
  <c r="H31" i="1" s="1"/>
  <c r="D30" i="1"/>
  <c r="H30" i="1" s="1"/>
  <c r="D29" i="1"/>
  <c r="H29" i="1" s="1"/>
  <c r="D28" i="1"/>
  <c r="H28" i="1" s="1"/>
  <c r="D27" i="1"/>
  <c r="H27" i="1" s="1"/>
  <c r="D26" i="1"/>
  <c r="H26" i="1" s="1"/>
  <c r="D25" i="1"/>
  <c r="H25" i="1" s="1"/>
  <c r="D24" i="1"/>
  <c r="H24" i="1" s="1"/>
  <c r="D23" i="1"/>
  <c r="H23" i="1" s="1"/>
  <c r="D22" i="1"/>
  <c r="H22" i="1" s="1"/>
  <c r="D21" i="1"/>
  <c r="H21" i="1" s="1"/>
  <c r="D20" i="1"/>
  <c r="H20" i="1" s="1"/>
  <c r="D19" i="1"/>
  <c r="H19" i="1" s="1"/>
  <c r="D18" i="1"/>
  <c r="H18" i="1" s="1"/>
  <c r="D17" i="1"/>
  <c r="H17" i="1" s="1"/>
  <c r="D16" i="1"/>
  <c r="H16" i="1" s="1"/>
  <c r="D15" i="1"/>
  <c r="H15" i="1" s="1"/>
  <c r="D14" i="1"/>
  <c r="H14" i="1" s="1"/>
  <c r="D13" i="1"/>
  <c r="H13" i="1" s="1"/>
  <c r="D12" i="1"/>
  <c r="H12" i="1" s="1"/>
  <c r="D11" i="1"/>
  <c r="H11" i="1" s="1"/>
  <c r="D10" i="1"/>
  <c r="H10" i="1" s="1"/>
  <c r="D9" i="1"/>
  <c r="H9" i="1" s="1"/>
  <c r="D8" i="1"/>
  <c r="H8" i="1" s="1"/>
  <c r="D7" i="1"/>
  <c r="H7" i="1" s="1"/>
  <c r="D6" i="1"/>
  <c r="H6" i="1" s="1"/>
  <c r="D5" i="1"/>
  <c r="H5" i="1" s="1"/>
</calcChain>
</file>

<file path=xl/sharedStrings.xml><?xml version="1.0" encoding="utf-8"?>
<sst xmlns="http://schemas.openxmlformats.org/spreadsheetml/2006/main" count="319" uniqueCount="319">
  <si>
    <t>Pielikuma 5.1.1.apakšpunkts</t>
  </si>
  <si>
    <t>Pielikuma 5.1.2.apakšpunkts</t>
  </si>
  <si>
    <t>Pielikuma 5.1.3.apakšpunkts</t>
  </si>
  <si>
    <t>Pielikuma 5.1.5.apakšpunkts</t>
  </si>
  <si>
    <t>Pielikuma 5.1.6.apakšpunkts</t>
  </si>
  <si>
    <t>Pielikuma 5.1.7.apakšpunkts</t>
  </si>
  <si>
    <t>Pielikuma 5.1.8.apakšpunkts</t>
  </si>
  <si>
    <t>Pielikuma 5.1.9.apakšpunkts</t>
  </si>
  <si>
    <t>Pielikuma 5.2.1.apakšpunkts</t>
  </si>
  <si>
    <t>Pielikuma 5.2.2.apakšpunkts</t>
  </si>
  <si>
    <t>Pielikuma 5.2.3.apakšpunkts</t>
  </si>
  <si>
    <t>Pielikuma 5.3.1.apakšpunkts</t>
  </si>
  <si>
    <t>Pielikuma 5.3.2.apakšpunkts</t>
  </si>
  <si>
    <t>Pielikuma 5.3.3apakšpunkts</t>
  </si>
  <si>
    <t>Pielikuma 5.3.4.apakšpunkts</t>
  </si>
  <si>
    <t>Pielikuma 5.3.5.apakšpunkts</t>
  </si>
  <si>
    <t>Pielikuma 5.3.6.apakšpunkts</t>
  </si>
  <si>
    <t>Pielikuma 5.3.7.apakšpunkts</t>
  </si>
  <si>
    <t>Pielikuma 5.3.8.apakšpunkts</t>
  </si>
  <si>
    <t>Pielikuma 5.3.9.apakšpunkts</t>
  </si>
  <si>
    <t>Pielikuma 5.3.10.apakšpunkts</t>
  </si>
  <si>
    <t>Pielikuma 5.3.11.apakšpunkts</t>
  </si>
  <si>
    <t>Pielikuma 5.4.1.1.apakšpunkts</t>
  </si>
  <si>
    <t>Pielikuma 5.4.1.2.apakšpunkts</t>
  </si>
  <si>
    <t>Pielikuma 5.4.1.3.apakšpunkts</t>
  </si>
  <si>
    <t>Pielikuma 5.4.1.4.apakšpunkts</t>
  </si>
  <si>
    <t>Pielikuma 5.4.1.5.apakšpunkts</t>
  </si>
  <si>
    <t>Pielikuma 5.4.1.6.apakšpunkts</t>
  </si>
  <si>
    <t>Pielikuma 5.4.2.apakšpunkts</t>
  </si>
  <si>
    <t>Pielikuma 6.1.1.apakšpunkts</t>
  </si>
  <si>
    <t>Pielikuma 6.1.2.apakšpunkts</t>
  </si>
  <si>
    <t>Pielikuma 6.1.3.apakšpunkts</t>
  </si>
  <si>
    <t>Pielikuma 6.1.4.apakšpunkts</t>
  </si>
  <si>
    <t>Pielikuma 6.1.5.apakšpunkts</t>
  </si>
  <si>
    <t>Pielikuma 6.1.6.apakšpunkts</t>
  </si>
  <si>
    <t>Pielikuma 6.1.7.apakšpunkts</t>
  </si>
  <si>
    <t>Pielikuma 6.1.8.1.apakšpunkts</t>
  </si>
  <si>
    <t>Pielikuma 6.1.8.2.apakšpunkts</t>
  </si>
  <si>
    <t>Pielikuma 6.1.8.3.apakšpunkts</t>
  </si>
  <si>
    <t>Pielikuma 6.1.8.4.apakšpunkts</t>
  </si>
  <si>
    <t>Pielikuma 6.1.8.5.apakšpunkts</t>
  </si>
  <si>
    <t>Pielikuma 6.1.8.6.apakšpunkts</t>
  </si>
  <si>
    <t>Pielikuma 6.1.9.apakšpunkts</t>
  </si>
  <si>
    <t>Pielikuma 6.1.11apakšpunkts</t>
  </si>
  <si>
    <t>Pielikuma 6.1.12.apakšpunkts</t>
  </si>
  <si>
    <t>Pielikuma 6.2.1.1.apakšpunkts</t>
  </si>
  <si>
    <t>Pielikuma 6.2.1.2.apakšpunkts</t>
  </si>
  <si>
    <t>Pielikuma 6.2.1.3.apakšpunkts</t>
  </si>
  <si>
    <t>Pielikuma 6.2.2.2.apakšpunkts</t>
  </si>
  <si>
    <t>Pielikuma 6.2.2.4.apakšpunkts</t>
  </si>
  <si>
    <t>Pielikuma 6.2.3.1.apakšpunkts</t>
  </si>
  <si>
    <t>Pielikuma 6.2.3.2.apakšpunkts</t>
  </si>
  <si>
    <t>Pielikuma 6.2.3.3.apakšpunkts</t>
  </si>
  <si>
    <t>Pielikuma 6.2.3.4.apakšpunkts</t>
  </si>
  <si>
    <t>Pielikuma 6.2.4.1.1.apakšpunkts</t>
  </si>
  <si>
    <t>Pielikuma 6.2.4.1.2.apakšpunkts</t>
  </si>
  <si>
    <t>Pielikuma 6.2.4.1.3.apakšpunkts</t>
  </si>
  <si>
    <t>Pielikuma 6.2.4.1.4.apakšpunkts</t>
  </si>
  <si>
    <t>Pielikuma 6.2.4.1.5.apakšpunkts</t>
  </si>
  <si>
    <t>Pielikuma 6.2.4.1.6.apakšpunkts</t>
  </si>
  <si>
    <t>Pielikuma 6.2.4.1.7.apakšpunkts</t>
  </si>
  <si>
    <t>Pielikuma 6.2.4.1.8.apakšpunkts</t>
  </si>
  <si>
    <t>Pielikuma 6.2.4.2.apakšpunkts</t>
  </si>
  <si>
    <t>Pielikuma 6.2.4.3.apakšpunkts</t>
  </si>
  <si>
    <t>Pielikuma 6.2.4.4.apakšpunkts</t>
  </si>
  <si>
    <t>Pielikuma 6.2.4.5.apakšpunkts</t>
  </si>
  <si>
    <t>Pielikuma 6.2.4.6.apakšpunkts</t>
  </si>
  <si>
    <t>Pielikuma 6.2.4.7.apakšpunkts</t>
  </si>
  <si>
    <t>Pielikuma 6.2.5.1.apakšpunkts</t>
  </si>
  <si>
    <t>Pielikuma 6.2.5.2.apakšpunkts</t>
  </si>
  <si>
    <t>Pielikuma 6.2.5.3.apakšpunkts</t>
  </si>
  <si>
    <t>Pielikuma 6.2.5.4.apakšpunkts</t>
  </si>
  <si>
    <t>Pielikuma 6.2.5.5.apakšpunkts</t>
  </si>
  <si>
    <t>Pielikuma 6.2.5.6.apakšpunkts</t>
  </si>
  <si>
    <t>Pielikuma 6.3.1.1.apakšpunkts</t>
  </si>
  <si>
    <t>Pielikuma 6.3.1.2.apakšpunkts</t>
  </si>
  <si>
    <t>Pielikuma 6.3.1.3.apakšpunkts</t>
  </si>
  <si>
    <t>Pielikuma 6.3.1.4.apakšpunkts</t>
  </si>
  <si>
    <t>Pielikuma 6.3.1.5.apakšpunkts</t>
  </si>
  <si>
    <t>Pielikuma 6.3.1.6.apakšpunkts</t>
  </si>
  <si>
    <t>Pielikuma 6.3.1.7.apakšpunkts</t>
  </si>
  <si>
    <t>Pielikuma 6.3.1.8.apakšpunkts</t>
  </si>
  <si>
    <t>Pielikuma 6.3.1.9.apakšpunkts</t>
  </si>
  <si>
    <t>Pielikuma 6.3.1.10.apakšpunkts</t>
  </si>
  <si>
    <t>Pielikuma 6.3.1.11.apakšpunkts</t>
  </si>
  <si>
    <t>Pielikuma 6.3.1.12.apakšpunkts</t>
  </si>
  <si>
    <t>Pielikuma 6.3.1.13.apakšpunkts</t>
  </si>
  <si>
    <t>Pielikuma 6.3.1.14.apakšpunkts</t>
  </si>
  <si>
    <t>Pielikuma 6.3.1.15.apakšpunkts</t>
  </si>
  <si>
    <t>Pielikuma 6.3.1.16.apakšpunkts</t>
  </si>
  <si>
    <t>Pielikuma 6.3.1.17.apakšpunkts</t>
  </si>
  <si>
    <t>Pielikuma 6.3.1.18.apakšpunkts</t>
  </si>
  <si>
    <t>Pielikuma 6.3.2.1.apakšpunkts</t>
  </si>
  <si>
    <t>Pielikuma 6.3.2.2.apakšpunkts</t>
  </si>
  <si>
    <t>Pielikuma 6.3.2.3.apakšpunkts</t>
  </si>
  <si>
    <t>Pielikuma 6.3.2.4.apakšpunkts</t>
  </si>
  <si>
    <t>Pielikuma 6.3.3.1.apakšpunkts</t>
  </si>
  <si>
    <t>Pielikuma 6.3.3.2.apakšpunkts</t>
  </si>
  <si>
    <t>Pielikuma 6.3.3.3.apakšpunkts</t>
  </si>
  <si>
    <t>Pielikuma 6.3.3.4.apakšpunkts</t>
  </si>
  <si>
    <t>Pielikuma 6.3.3.5.apakšpunkts</t>
  </si>
  <si>
    <t>Pielikuma 6.3.3.6.apakšpunkts</t>
  </si>
  <si>
    <t>Pielikuma 6.3.3.7.apakšpunkts</t>
  </si>
  <si>
    <t>Pielikuma 6.3.3.8.apakšpunkts</t>
  </si>
  <si>
    <t>Pielikuma 6.3.3.9.apakšpunkts</t>
  </si>
  <si>
    <t>Pielikuma 6.3.3.10.apakšpunkts</t>
  </si>
  <si>
    <t>Pielikuma 6.3.3.11.apakšpunkts</t>
  </si>
  <si>
    <t>Pielikuma 6.3.4.1.apakšpunkts</t>
  </si>
  <si>
    <t>Pielikuma 6.3.4.2.apakšpunkts</t>
  </si>
  <si>
    <t>Pielikuma 6.3.4.3.apakšpunkts</t>
  </si>
  <si>
    <t>Pielikuma 6.3.4.4.apakšpunkts</t>
  </si>
  <si>
    <t>Pielikuma 6.3.4.5.apakšpunkts</t>
  </si>
  <si>
    <t>Pielikuma 6.3.4.6.apakšpunkts</t>
  </si>
  <si>
    <t>Pielikuma 6.3.4.7.apakšpunkts</t>
  </si>
  <si>
    <t>Pielikuma 6.3.4.8.apakšpunkts</t>
  </si>
  <si>
    <t>Pielikuma 6.3.4.9.apakšpunkts</t>
  </si>
  <si>
    <t>Pielikuma 6.3.4.10.apakšpunkts</t>
  </si>
  <si>
    <t>Pielikuma 6.3.4.11.apakšpunkts</t>
  </si>
  <si>
    <t>Pielikuma 6.3.4.12.apakšpunkts</t>
  </si>
  <si>
    <t>Pielikuma 6.3.5.1.apakšpunkts</t>
  </si>
  <si>
    <t>Pielikuma 6.3.5.2.apakšpunkts</t>
  </si>
  <si>
    <t>Pielikuma 6.3.5.3.apakšpunkts</t>
  </si>
  <si>
    <t>Pielikuma 6.3.6.1.apakšpunkts</t>
  </si>
  <si>
    <t>Pielikuma 6.3.6.2.apakšpunkts</t>
  </si>
  <si>
    <t>Pielikuma 6.3.6.3.apakšpunkts</t>
  </si>
  <si>
    <t>Pielikuma 6.3.7.apakšpunkts</t>
  </si>
  <si>
    <t>Pielikuma 6.4.1.apakšpunkts</t>
  </si>
  <si>
    <t>Pielikuma 6.4.2.1.apakšpunkts</t>
  </si>
  <si>
    <t>Pielikuma 6.4.2.2.apakšpunkts</t>
  </si>
  <si>
    <t>Pielikuma 6.4.2.3.apakšpunkts</t>
  </si>
  <si>
    <t>Pielikuma 6.4.3.1.apakšpunkts</t>
  </si>
  <si>
    <t>Pielikuma 6.4.3.2.apakšpunkts</t>
  </si>
  <si>
    <t>Pielikuma 6.4.4.1.apakšpunkts</t>
  </si>
  <si>
    <t>Pielikuma 6.4.4.2.apakšpunkts</t>
  </si>
  <si>
    <t>Pielikuma 6.4.4.3.apakšpunkts</t>
  </si>
  <si>
    <t>Pielikuma 6.4.5.apakšpunkts</t>
  </si>
  <si>
    <t>Pielikuma 6.4.6.1.apakšpunkts</t>
  </si>
  <si>
    <t>Pielikuma 6.4.6.2.apakšpunkts</t>
  </si>
  <si>
    <t>Pielikuma 6.4.6.3.apakšpunkts</t>
  </si>
  <si>
    <t>Pielikuma 6.4.7.1.apakšpunkts</t>
  </si>
  <si>
    <t>Pielikuma 6.4.7.2.apakšpunkts</t>
  </si>
  <si>
    <t>Pielikuma 6.4.8.1.apakšpunkts</t>
  </si>
  <si>
    <t>Pielikuma 6.4.8.2.apakšpunkts</t>
  </si>
  <si>
    <t>Pielikuma 6.4.9.1.apakšpunkts</t>
  </si>
  <si>
    <t>Pielikuma 6.4.9.2.apakšpunkts</t>
  </si>
  <si>
    <t>Pielikuma 6.4.10.apakšpunkts</t>
  </si>
  <si>
    <t>Nr. p.k.</t>
  </si>
  <si>
    <t>Normatīvā akta pants, daļa, punkts</t>
  </si>
  <si>
    <t xml:space="preserve">Spēkā esošajā normatīvajā aktā paredzētā naudas summa latos </t>
  </si>
  <si>
    <t xml:space="preserve"> Izmaiņas pret sākotnējā normatīvajā aktā norādīto summu, euro
(ar 6 cipariem aiz komata) </t>
  </si>
  <si>
    <r>
      <t>Matemātiskā noapaļošana uz euro</t>
    </r>
    <r>
      <rPr>
        <vertAlign val="superscript"/>
        <sz val="12"/>
        <color indexed="8"/>
        <rFont val="Times New Roman"/>
        <family val="1"/>
        <charset val="186"/>
      </rPr>
      <t xml:space="preserve"> </t>
    </r>
    <r>
      <rPr>
        <sz val="12"/>
        <color indexed="8"/>
        <rFont val="Times New Roman"/>
        <family val="1"/>
        <charset val="186"/>
      </rPr>
      <t xml:space="preserve">
(ar 6 cipariem aiz komata) </t>
    </r>
  </si>
  <si>
    <r>
      <t xml:space="preserve">Pielikuma 5.1.4.apakšpunkts </t>
    </r>
    <r>
      <rPr>
        <i/>
        <sz val="12"/>
        <color indexed="8"/>
        <rFont val="Times New Roman"/>
        <family val="1"/>
        <charset val="186"/>
      </rPr>
      <t>(MK 30.08.2011. noteikumu Nr.672 pielikuma 5.1.4.apakšpunktā tehniska kļūda - cenai ar PVN jābūt Ls 9.24)</t>
    </r>
  </si>
  <si>
    <r>
      <t xml:space="preserve">Pielikuma 6.1.10.apakšpunkts </t>
    </r>
    <r>
      <rPr>
        <i/>
        <sz val="12"/>
        <color indexed="8"/>
        <rFont val="Times New Roman"/>
        <family val="1"/>
        <charset val="186"/>
      </rPr>
      <t>(MK 30.08.2011. noteikumu Nr.672 pielikuma 6.1.10.apakšpunktā tehniska kļūda - cenai ar PVN jābūt Ls 12.20)</t>
    </r>
  </si>
  <si>
    <r>
      <t xml:space="preserve">Pielikuma 6.2.2.1.apakšpunkts </t>
    </r>
    <r>
      <rPr>
        <i/>
        <sz val="12"/>
        <color indexed="8"/>
        <rFont val="Times New Roman"/>
        <family val="1"/>
        <charset val="186"/>
      </rPr>
      <t>(MK 30.08.2011. noteikumu Nr.672 pielikuma 6.2.2.1.apakšpunktā tehniska kļūda - cenai ar PVN jābūt Ls 4.51)</t>
    </r>
  </si>
  <si>
    <r>
      <t xml:space="preserve">Pielikuma 6.2.2.3.apakšpunkts </t>
    </r>
    <r>
      <rPr>
        <i/>
        <sz val="12"/>
        <color indexed="8"/>
        <rFont val="Times New Roman"/>
        <family val="1"/>
        <charset val="186"/>
      </rPr>
      <t>(MK 30.08.2011. noteikumu Nr.672 pielikuma 6.2.2.3.apakšpunktā tehniska kļūda - cenai ar PVN jābūt Ls 2.27)</t>
    </r>
  </si>
  <si>
    <r>
      <t xml:space="preserve">Summa, kas paredzēta normatīvā akta projektā, cena ar PVN </t>
    </r>
    <r>
      <rPr>
        <i/>
        <sz val="12"/>
        <color indexed="8"/>
        <rFont val="Times New Roman"/>
        <family val="1"/>
        <charset val="186"/>
      </rPr>
      <t xml:space="preserve">euro </t>
    </r>
  </si>
  <si>
    <r>
      <t xml:space="preserve">PVN 21% </t>
    </r>
    <r>
      <rPr>
        <i/>
        <sz val="12"/>
        <color indexed="8"/>
        <rFont val="Times New Roman"/>
        <family val="1"/>
        <charset val="186"/>
      </rPr>
      <t>euro</t>
    </r>
  </si>
  <si>
    <r>
      <t xml:space="preserve">Cena bez PVN </t>
    </r>
    <r>
      <rPr>
        <i/>
        <sz val="12"/>
        <color indexed="8"/>
        <rFont val="Times New Roman"/>
        <family val="1"/>
        <charset val="186"/>
      </rPr>
      <t xml:space="preserve">euro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</si>
  <si>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</si>
  <si>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</si>
  <si>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</si>
  <si>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</si>
  <si>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</si>
  <si>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</si>
  <si>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</si>
  <si>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</si>
  <si>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</si>
  <si>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</si>
  <si>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</si>
  <si>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</si>
  <si>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</si>
  <si>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</si>
  <si>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</si>
  <si>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</si>
  <si>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</si>
  <si>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</si>
  <si>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</si>
  <si>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</si>
  <si>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</si>
  <si>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</si>
  <si>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</si>
  <si>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</si>
  <si>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</si>
  <si>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</si>
  <si>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</si>
  <si>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</si>
  <si>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</si>
  <si>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</si>
  <si>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</si>
  <si>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</si>
  <si>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</si>
  <si>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</si>
  <si>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</si>
  <si>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</si>
  <si>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</si>
  <si>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</si>
  <si>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</si>
  <si>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</si>
  <si>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</si>
  <si>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</si>
  <si>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</si>
  <si>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</si>
  <si>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</si>
  <si>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</si>
  <si>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</si>
  <si>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</si>
  <si>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</si>
  <si>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</si>
  <si>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</si>
  <si>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</si>
  <si>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</si>
  <si>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</si>
  <si>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</si>
  <si>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</si>
  <si>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</si>
  <si>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</si>
  <si>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</si>
  <si>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</si>
  <si>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</si>
  <si>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</si>
  <si>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</si>
  <si>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</si>
  <si>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</si>
  <si>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</si>
  <si>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</si>
  <si>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</si>
  <si>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</si>
  <si>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</si>
  <si>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</si>
  <si>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</si>
  <si>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</si>
  <si>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</si>
  <si>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</si>
  <si>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</si>
  <si>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</si>
  <si>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</si>
  <si>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</si>
  <si>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</si>
  <si>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</si>
  <si>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</si>
  <si>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</si>
  <si>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</si>
  <si>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</si>
  <si>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</si>
  <si>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</si>
  <si>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</si>
  <si>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</si>
  <si>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</si>
  <si>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</si>
  <si>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</si>
  <si>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</si>
  <si>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</si>
  <si>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</si>
  <si>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</si>
  <si>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</si>
  <si>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</si>
  <si>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</si>
  <si>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</si>
  <si>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</si>
  <si>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</si>
  <si>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</si>
  <si>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</si>
  <si>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</si>
  <si>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</si>
  <si>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</si>
  <si>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</si>
  <si>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</si>
  <si>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</si>
  <si>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</si>
  <si>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</si>
  <si>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</si>
  <si>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</si>
  <si>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</si>
  <si>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</si>
  <si>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</si>
  <si>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</si>
  <si>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</si>
  <si>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</si>
  <si>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</si>
  <si>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</si>
  <si>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</si>
  <si>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</si>
  <si>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</si>
  <si>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</si>
  <si>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</si>
  <si>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</si>
  <si>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</si>
  <si>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</si>
  <si>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</si>
  <si>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</si>
  <si>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</si>
  <si>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</si>
  <si>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</si>
  <si>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</si>
  <si>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</si>
  <si>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</si>
  <si>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</si>
  <si>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</si>
  <si>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</si>
  <si>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</si>
  <si>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</si>
  <si>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</si>
  <si>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</si>
  <si>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</si>
  <si>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</si>
  <si>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</si>
  <si>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</si>
  <si>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</si>
  <si>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 xml:space="preserve"> tiesību akta projekta sākotnējās ietekmes novērtējuma ziņojumam (anotācijai)</t>
  </si>
  <si>
    <t>Aizsardzības ministrs</t>
  </si>
  <si>
    <t>A.Pabriks</t>
  </si>
  <si>
    <t>Normatīvā akta nosaukums:</t>
  </si>
  <si>
    <t xml:space="preserve">2. pielikums </t>
  </si>
  <si>
    <r>
      <t xml:space="preserve">Ministru kabineta noteikumu projekts 
„Noteikumi par Latvijas Ģeotelpiskās informācijas aģentūras sniegto maksas pakalpojumu cenrādi un tā piemērošanas kārtību” (maksas pakalpojumi, kuriem </t>
    </r>
    <r>
      <rPr>
        <b/>
        <i/>
        <sz val="14"/>
        <color indexed="8"/>
        <rFont val="Times New Roman"/>
        <family val="1"/>
        <charset val="186"/>
      </rPr>
      <t>piemēro</t>
    </r>
    <r>
      <rPr>
        <b/>
        <sz val="14"/>
        <color indexed="8"/>
        <rFont val="Times New Roman"/>
        <family val="1"/>
        <charset val="186"/>
      </rPr>
      <t xml:space="preserve"> pievienotās vērtības nodokli)
</t>
    </r>
  </si>
  <si>
    <t>M.Celmiņa, tālr.26450705</t>
  </si>
  <si>
    <t>Maija.Celmina@lgia.gov.lv</t>
  </si>
  <si>
    <t>Vīza: Valsts sekretāra p.i.</t>
  </si>
  <si>
    <t>I.Dreģe</t>
  </si>
  <si>
    <t>30.07.2013 10:48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</si>
</sst>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1" x14ac:knownFonts="1">
    <font>
      <sz val="12"/>
      <color theme="1"/>
      <name val="Times New Roman"/>
      <family val="2"/>
      <charset val="186"/>
    </font>
    <font>
      <sz val="11"/>
      <color indexed="8"/>
      <name val="Calibri"/>
      <family val="2"/>
    </font>
    <font>
      <sz val="10"/>
      <color indexed="8"/>
      <name val="Times New Roman"/>
      <family val="1"/>
      <charset val="186"/>
    </font>
    <font>
      <i/>
      <sz val="1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vertAlign val="superscript"/>
      <sz val="12"/>
      <color indexed="8"/>
      <name val="Times New Roman"/>
      <family val="1"/>
      <charset val="186"/>
    </font>
    <font>
      <sz val="14"/>
      <color indexed="8"/>
      <name val="Times New Roman"/>
      <family val="1"/>
      <charset val="186"/>
    </font>
    <font>
      <b/>
      <i/>
      <sz val="14"/>
      <color indexed="8"/>
      <name val="Times New Roman"/>
      <family val="1"/>
      <charset val="186"/>
    </font>
    <font>
      <b/>
      <sz val="14"/>
      <color indexed="8"/>
      <name val="Times New Roman"/>
      <family val="1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" fontId="2" fillId="0" borderId="0" applyNumberFormat="0" applyProtection="0">
      <alignment horizontal="left" wrapText="1" indent="1" shrinkToFit="1"/>
    </xf>
  </cellStyleXfs>
  <cellXfs count="20">
    <xf numFmtId="0" fontId="0" fillId="0" borderId="0" xfId="0"/>
    <xf numFmtId="0" fontId="4" fillId="3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vertical="center" wrapText="1"/>
    </xf>
    <xf numFmtId="4" fontId="4" fillId="0" borderId="1" xfId="1" applyNumberFormat="1" applyFont="1" applyFill="1" applyBorder="1" applyAlignment="1">
      <alignment horizontal="right" vertical="center" wrapText="1"/>
    </xf>
    <xf numFmtId="164" fontId="4" fillId="0" borderId="1" xfId="1" applyNumberFormat="1" applyFont="1" applyFill="1" applyBorder="1" applyAlignment="1">
      <alignment horizontal="right" vertical="center" wrapText="1"/>
    </xf>
    <xf numFmtId="0" fontId="4" fillId="0" borderId="1" xfId="1" applyFont="1" applyFill="1" applyBorder="1" applyAlignment="1">
      <alignment vertical="center" wrapText="1"/>
    </xf>
    <xf numFmtId="4" fontId="4" fillId="4" borderId="1" xfId="1" applyNumberFormat="1" applyFont="1" applyFill="1" applyBorder="1" applyAlignment="1">
      <alignment horizontal="right" vertical="center" wrapText="1"/>
    </xf>
    <xf numFmtId="164" fontId="4" fillId="4" borderId="1" xfId="1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7" fillId="2" borderId="0" xfId="0" applyFont="1" applyFill="1"/>
    <xf numFmtId="0" fontId="7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2" borderId="0" xfId="0" applyFont="1" applyFill="1" applyBorder="1" applyAlignment="1">
      <alignment horizontal="right" wrapTex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"/>
  <sheetViews>
    <sheetView tabSelected="1" topLeftCell="A47" workbookViewId="0">
      <selection activeCell="C163" sqref="C163"/>
    </sheetView>
  </sheetViews>
  <sheetFormatPr defaultRowHeight="15.75" x14ac:dyDescent="0.25"/>
  <cols>
    <col min="1" max="1" width="7.25" customWidth="1"/>
    <col min="2" max="2" width="23.375" customWidth="1"/>
    <col min="3" max="3" width="12" customWidth="1"/>
    <col min="4" max="4" width="16" customWidth="1"/>
    <col min="5" max="7" width="10.375" customWidth="1"/>
    <col min="8" max="8" width="17.625" customWidth="1"/>
  </cols>
  <sheetData>
    <row r="1" spans="1:8" ht="18.75" x14ac:dyDescent="0.3">
      <c r="H1" s="12" t="s">
        <v>312</v>
      </c>
    </row>
    <row r="2" spans="1:8" ht="53.25" customHeight="1" x14ac:dyDescent="0.3">
      <c r="A2" s="9"/>
      <c r="B2" s="9"/>
      <c r="C2" s="9"/>
      <c r="D2" s="9"/>
      <c r="E2" s="9"/>
      <c r="F2" s="15" t="s">
        <v>308</v>
      </c>
      <c r="G2" s="15"/>
      <c r="H2" s="15"/>
    </row>
    <row r="3" spans="1:8" s="11" customFormat="1" ht="110.25" customHeight="1" x14ac:dyDescent="0.3">
      <c r="A3" s="16" t="s">
        <v>311</v>
      </c>
      <c r="B3" s="17"/>
      <c r="C3" s="18" t="s">
        <v>313</v>
      </c>
      <c r="D3" s="19"/>
      <c r="E3" s="19"/>
      <c r="F3" s="19"/>
      <c r="G3" s="19"/>
      <c r="H3" s="19"/>
    </row>
    <row r="4" spans="1:8" ht="110.25" x14ac:dyDescent="0.25">
      <c r="A4" s="1" t="s">
        <v>146</v>
      </c>
      <c r="B4" s="1" t="s">
        <v>147</v>
      </c>
      <c r="C4" s="1" t="s">
        <v>148</v>
      </c>
      <c r="D4" s="1" t="s">
        <v>150</v>
      </c>
      <c r="E4" s="1" t="s">
        <v>155</v>
      </c>
      <c r="F4" s="1" t="s">
        <v>156</v>
      </c>
      <c r="G4" s="1" t="s">
        <v>157</v>
      </c>
      <c r="H4" s="1" t="s">
        <v>149</v>
      </c>
    </row>
    <row r="5" spans="1:8" x14ac:dyDescent="0.25">
      <c r="A5" s="2" t="s">
        <v>158</v>
      </c>
      <c r="B5" s="3" t="s">
        <v>0</v>
      </c>
      <c r="C5" s="7">
        <v>8.31</v>
      </c>
      <c r="D5" s="8">
        <f>C5/0.702804</f>
        <v>11.824064746358872</v>
      </c>
      <c r="E5" s="7">
        <v>11.82</v>
      </c>
      <c r="F5" s="7">
        <f>E5-G5</f>
        <v>2.0514049586776864</v>
      </c>
      <c r="G5" s="7">
        <f>E5/1.21</f>
        <v>9.7685950413223139</v>
      </c>
      <c r="H5" s="8">
        <f>E5-D5</f>
        <v>-4.0647463588712185E-3</v>
      </c>
    </row>
    <row r="6" spans="1:8" x14ac:dyDescent="0.25">
      <c r="A6" s="2" t="s">
        <v>159</v>
      </c>
      <c r="B6" s="3" t="s">
        <v>1</v>
      </c>
      <c r="C6" s="4">
        <v>9.16</v>
      </c>
      <c r="D6" s="5">
        <f t="shared" ref="D6:D69" si="0">C6/0.702804</f>
        <v>13.033505785396782</v>
      </c>
      <c r="E6" s="4">
        <v>13.03</v>
      </c>
      <c r="F6" s="7">
        <f t="shared" ref="F6:F69" si="1">E6-G6</f>
        <v>2.2614049586776854</v>
      </c>
      <c r="G6" s="7">
        <f t="shared" ref="G6:G69" si="2">E6/1.21</f>
        <v>10.768595041322314</v>
      </c>
      <c r="H6" s="8">
        <f t="shared" ref="H6:H69" si="3">E6-D6</f>
        <v>-3.5057853967828123E-3</v>
      </c>
    </row>
    <row r="7" spans="1:8" x14ac:dyDescent="0.25">
      <c r="A7" s="2" t="s">
        <v>160</v>
      </c>
      <c r="B7" s="3" t="s">
        <v>2</v>
      </c>
      <c r="C7" s="4">
        <v>8.4</v>
      </c>
      <c r="D7" s="5">
        <f t="shared" si="0"/>
        <v>11.952123209315827</v>
      </c>
      <c r="E7" s="4">
        <v>11.95</v>
      </c>
      <c r="F7" s="7">
        <f t="shared" si="1"/>
        <v>2.0739669421487594</v>
      </c>
      <c r="G7" s="7">
        <f t="shared" si="2"/>
        <v>9.8760330578512399</v>
      </c>
      <c r="H7" s="8">
        <f t="shared" si="3"/>
        <v>-2.1232093158278786E-3</v>
      </c>
    </row>
    <row r="8" spans="1:8" ht="110.25" x14ac:dyDescent="0.25">
      <c r="A8" s="2" t="s">
        <v>161</v>
      </c>
      <c r="B8" s="6" t="s">
        <v>151</v>
      </c>
      <c r="C8" s="4">
        <v>9.24</v>
      </c>
      <c r="D8" s="5">
        <f t="shared" si="0"/>
        <v>13.14733553024741</v>
      </c>
      <c r="E8" s="4">
        <v>13.15</v>
      </c>
      <c r="F8" s="7">
        <f t="shared" si="1"/>
        <v>2.2822314049586776</v>
      </c>
      <c r="G8" s="7">
        <f t="shared" si="2"/>
        <v>10.867768595041323</v>
      </c>
      <c r="H8" s="8">
        <f t="shared" si="3"/>
        <v>2.6644697525899375E-3</v>
      </c>
    </row>
    <row r="9" spans="1:8" x14ac:dyDescent="0.25">
      <c r="A9" s="2" t="s">
        <v>162</v>
      </c>
      <c r="B9" s="3" t="s">
        <v>3</v>
      </c>
      <c r="C9" s="4">
        <v>13.25</v>
      </c>
      <c r="D9" s="5">
        <f t="shared" si="0"/>
        <v>18.853051490885083</v>
      </c>
      <c r="E9" s="4">
        <v>18.850000000000001</v>
      </c>
      <c r="F9" s="7">
        <f t="shared" si="1"/>
        <v>3.2714876033057845</v>
      </c>
      <c r="G9" s="7">
        <f t="shared" si="2"/>
        <v>15.578512396694217</v>
      </c>
      <c r="H9" s="8">
        <f t="shared" si="3"/>
        <v>-3.0514908850811651E-3</v>
      </c>
    </row>
    <row r="10" spans="1:8" x14ac:dyDescent="0.25">
      <c r="A10" s="2" t="s">
        <v>163</v>
      </c>
      <c r="B10" s="3" t="s">
        <v>4</v>
      </c>
      <c r="C10" s="4">
        <v>8.75</v>
      </c>
      <c r="D10" s="5">
        <f t="shared" si="0"/>
        <v>12.450128343037319</v>
      </c>
      <c r="E10" s="4">
        <v>12.45</v>
      </c>
      <c r="F10" s="7">
        <f t="shared" si="1"/>
        <v>2.1607438016528917</v>
      </c>
      <c r="G10" s="7">
        <f t="shared" si="2"/>
        <v>10.289256198347108</v>
      </c>
      <c r="H10" s="8">
        <f t="shared" si="3"/>
        <v>-1.2834303731956709E-4</v>
      </c>
    </row>
    <row r="11" spans="1:8" x14ac:dyDescent="0.25">
      <c r="A11" s="2" t="s">
        <v>164</v>
      </c>
      <c r="B11" s="3" t="s">
        <v>5</v>
      </c>
      <c r="C11" s="4">
        <v>10.48</v>
      </c>
      <c r="D11" s="5">
        <f t="shared" si="0"/>
        <v>14.911696575432128</v>
      </c>
      <c r="E11" s="4">
        <v>14.91</v>
      </c>
      <c r="F11" s="7">
        <f t="shared" si="1"/>
        <v>2.5876859504132224</v>
      </c>
      <c r="G11" s="7">
        <f t="shared" si="2"/>
        <v>12.322314049586778</v>
      </c>
      <c r="H11" s="8">
        <f t="shared" si="3"/>
        <v>-1.6965754321276449E-3</v>
      </c>
    </row>
    <row r="12" spans="1:8" x14ac:dyDescent="0.25">
      <c r="A12" s="2" t="s">
        <v>165</v>
      </c>
      <c r="B12" s="3" t="s">
        <v>6</v>
      </c>
      <c r="C12" s="4">
        <v>13.09</v>
      </c>
      <c r="D12" s="5">
        <f t="shared" si="0"/>
        <v>18.62539200118383</v>
      </c>
      <c r="E12" s="4">
        <v>18.63</v>
      </c>
      <c r="F12" s="7">
        <f t="shared" si="1"/>
        <v>3.2333057851239655</v>
      </c>
      <c r="G12" s="7">
        <f t="shared" si="2"/>
        <v>15.396694214876034</v>
      </c>
      <c r="H12" s="8">
        <f t="shared" si="3"/>
        <v>4.6079988161693564E-3</v>
      </c>
    </row>
    <row r="13" spans="1:8" x14ac:dyDescent="0.25">
      <c r="A13" s="2" t="s">
        <v>166</v>
      </c>
      <c r="B13" s="3" t="s">
        <v>7</v>
      </c>
      <c r="C13" s="4">
        <v>9.0500000000000007</v>
      </c>
      <c r="D13" s="5">
        <f t="shared" si="0"/>
        <v>12.876989886227172</v>
      </c>
      <c r="E13" s="4">
        <v>12.87</v>
      </c>
      <c r="F13" s="7">
        <f t="shared" si="1"/>
        <v>2.2336363636363625</v>
      </c>
      <c r="G13" s="7">
        <f t="shared" si="2"/>
        <v>10.636363636363637</v>
      </c>
      <c r="H13" s="8">
        <f t="shared" si="3"/>
        <v>-6.9898862271724482E-3</v>
      </c>
    </row>
    <row r="14" spans="1:8" x14ac:dyDescent="0.25">
      <c r="A14" s="2" t="s">
        <v>167</v>
      </c>
      <c r="B14" s="3" t="s">
        <v>8</v>
      </c>
      <c r="C14" s="4">
        <v>13.25</v>
      </c>
      <c r="D14" s="5">
        <f t="shared" si="0"/>
        <v>18.853051490885083</v>
      </c>
      <c r="E14" s="4">
        <v>18.850000000000001</v>
      </c>
      <c r="F14" s="7">
        <f t="shared" si="1"/>
        <v>3.2714876033057845</v>
      </c>
      <c r="G14" s="7">
        <f t="shared" si="2"/>
        <v>15.578512396694217</v>
      </c>
      <c r="H14" s="8">
        <f t="shared" si="3"/>
        <v>-3.0514908850811651E-3</v>
      </c>
    </row>
    <row r="15" spans="1:8" x14ac:dyDescent="0.25">
      <c r="A15" s="2" t="s">
        <v>168</v>
      </c>
      <c r="B15" s="3" t="s">
        <v>9</v>
      </c>
      <c r="C15" s="4">
        <v>3.24</v>
      </c>
      <c r="D15" s="5">
        <f t="shared" si="0"/>
        <v>4.6101046664503906</v>
      </c>
      <c r="E15" s="4">
        <v>4.6100000000000003</v>
      </c>
      <c r="F15" s="7">
        <f t="shared" si="1"/>
        <v>0.80008264462809908</v>
      </c>
      <c r="G15" s="7">
        <f t="shared" si="2"/>
        <v>3.8099173553719012</v>
      </c>
      <c r="H15" s="8">
        <f t="shared" si="3"/>
        <v>-1.0466645039031164E-4</v>
      </c>
    </row>
    <row r="16" spans="1:8" x14ac:dyDescent="0.25">
      <c r="A16" s="2" t="s">
        <v>169</v>
      </c>
      <c r="B16" s="3" t="s">
        <v>10</v>
      </c>
      <c r="C16" s="4">
        <v>1.33</v>
      </c>
      <c r="D16" s="5">
        <f t="shared" si="0"/>
        <v>1.8924195081416726</v>
      </c>
      <c r="E16" s="4">
        <v>1.89</v>
      </c>
      <c r="F16" s="7">
        <f t="shared" si="1"/>
        <v>0.32801652892561983</v>
      </c>
      <c r="G16" s="7">
        <f t="shared" si="2"/>
        <v>1.5619834710743801</v>
      </c>
      <c r="H16" s="8">
        <f t="shared" si="3"/>
        <v>-2.4195081416726882E-3</v>
      </c>
    </row>
    <row r="17" spans="1:8" x14ac:dyDescent="0.25">
      <c r="A17" s="2" t="s">
        <v>170</v>
      </c>
      <c r="B17" s="3" t="s">
        <v>11</v>
      </c>
      <c r="C17" s="4">
        <v>10.58</v>
      </c>
      <c r="D17" s="5">
        <f t="shared" si="0"/>
        <v>15.053983756495411</v>
      </c>
      <c r="E17" s="4">
        <v>15.05</v>
      </c>
      <c r="F17" s="7">
        <f t="shared" si="1"/>
        <v>2.6119834710743799</v>
      </c>
      <c r="G17" s="7">
        <f t="shared" si="2"/>
        <v>12.438016528925621</v>
      </c>
      <c r="H17" s="8">
        <f t="shared" si="3"/>
        <v>-3.9837564954101623E-3</v>
      </c>
    </row>
    <row r="18" spans="1:8" x14ac:dyDescent="0.25">
      <c r="A18" s="2" t="s">
        <v>171</v>
      </c>
      <c r="B18" s="3" t="s">
        <v>12</v>
      </c>
      <c r="C18" s="4">
        <v>0.98</v>
      </c>
      <c r="D18" s="5">
        <f t="shared" si="0"/>
        <v>1.3944143744201798</v>
      </c>
      <c r="E18" s="4">
        <v>1.39</v>
      </c>
      <c r="F18" s="7">
        <f t="shared" si="1"/>
        <v>0.24123966942148756</v>
      </c>
      <c r="G18" s="7">
        <f t="shared" si="2"/>
        <v>1.1487603305785123</v>
      </c>
      <c r="H18" s="8">
        <f t="shared" si="3"/>
        <v>-4.4143744201798896E-3</v>
      </c>
    </row>
    <row r="19" spans="1:8" x14ac:dyDescent="0.25">
      <c r="A19" s="2" t="s">
        <v>172</v>
      </c>
      <c r="B19" s="3" t="s">
        <v>13</v>
      </c>
      <c r="C19" s="4">
        <v>1.91</v>
      </c>
      <c r="D19" s="5">
        <f t="shared" si="0"/>
        <v>2.7176851583087176</v>
      </c>
      <c r="E19" s="4">
        <v>2.72</v>
      </c>
      <c r="F19" s="7">
        <f t="shared" si="1"/>
        <v>0.47206611570247947</v>
      </c>
      <c r="G19" s="7">
        <f t="shared" si="2"/>
        <v>2.2479338842975207</v>
      </c>
      <c r="H19" s="8">
        <f t="shared" si="3"/>
        <v>2.3148416912825986E-3</v>
      </c>
    </row>
    <row r="20" spans="1:8" x14ac:dyDescent="0.25">
      <c r="A20" s="2" t="s">
        <v>173</v>
      </c>
      <c r="B20" s="3" t="s">
        <v>14</v>
      </c>
      <c r="C20" s="4">
        <v>3.51</v>
      </c>
      <c r="D20" s="5">
        <f t="shared" si="0"/>
        <v>4.9942800553212559</v>
      </c>
      <c r="E20" s="4">
        <v>4.99</v>
      </c>
      <c r="F20" s="7">
        <f t="shared" si="1"/>
        <v>0.86603305785123919</v>
      </c>
      <c r="G20" s="7">
        <f t="shared" si="2"/>
        <v>4.123966942148761</v>
      </c>
      <c r="H20" s="8">
        <f t="shared" si="3"/>
        <v>-4.280055321255638E-3</v>
      </c>
    </row>
    <row r="21" spans="1:8" x14ac:dyDescent="0.25">
      <c r="A21" s="2" t="s">
        <v>174</v>
      </c>
      <c r="B21" s="3" t="s">
        <v>15</v>
      </c>
      <c r="C21" s="4">
        <v>7.64</v>
      </c>
      <c r="D21" s="5">
        <f t="shared" si="0"/>
        <v>10.87074063323487</v>
      </c>
      <c r="E21" s="4">
        <v>10.87</v>
      </c>
      <c r="F21" s="7">
        <f t="shared" si="1"/>
        <v>1.8865289256198334</v>
      </c>
      <c r="G21" s="7">
        <f t="shared" si="2"/>
        <v>8.9834710743801658</v>
      </c>
      <c r="H21" s="8">
        <f t="shared" si="3"/>
        <v>-7.4063323487116861E-4</v>
      </c>
    </row>
    <row r="22" spans="1:8" x14ac:dyDescent="0.25">
      <c r="A22" s="2" t="s">
        <v>175</v>
      </c>
      <c r="B22" s="3" t="s">
        <v>16</v>
      </c>
      <c r="C22" s="4">
        <v>10.6</v>
      </c>
      <c r="D22" s="5">
        <f t="shared" si="0"/>
        <v>15.082441192708066</v>
      </c>
      <c r="E22" s="4">
        <v>15.08</v>
      </c>
      <c r="F22" s="7">
        <f t="shared" si="1"/>
        <v>2.6171900826446279</v>
      </c>
      <c r="G22" s="7">
        <f t="shared" si="2"/>
        <v>12.462809917355372</v>
      </c>
      <c r="H22" s="8">
        <f t="shared" si="3"/>
        <v>-2.4411927080656426E-3</v>
      </c>
    </row>
    <row r="23" spans="1:8" x14ac:dyDescent="0.25">
      <c r="A23" s="2" t="s">
        <v>176</v>
      </c>
      <c r="B23" s="3" t="s">
        <v>17</v>
      </c>
      <c r="C23" s="4">
        <v>2.12</v>
      </c>
      <c r="D23" s="5">
        <f t="shared" si="0"/>
        <v>3.0164882385416134</v>
      </c>
      <c r="E23" s="4">
        <v>3.01</v>
      </c>
      <c r="F23" s="7">
        <f t="shared" si="1"/>
        <v>0.52239669421487589</v>
      </c>
      <c r="G23" s="7">
        <f t="shared" si="2"/>
        <v>2.4876033057851239</v>
      </c>
      <c r="H23" s="8">
        <f t="shared" si="3"/>
        <v>-6.4882385416136223E-3</v>
      </c>
    </row>
    <row r="24" spans="1:8" x14ac:dyDescent="0.25">
      <c r="A24" s="2" t="s">
        <v>177</v>
      </c>
      <c r="B24" s="3" t="s">
        <v>18</v>
      </c>
      <c r="C24" s="4">
        <v>3.93</v>
      </c>
      <c r="D24" s="5">
        <f t="shared" si="0"/>
        <v>5.5918862157870475</v>
      </c>
      <c r="E24" s="4">
        <v>5.59</v>
      </c>
      <c r="F24" s="7">
        <f t="shared" si="1"/>
        <v>0.97016528925619827</v>
      </c>
      <c r="G24" s="7">
        <f t="shared" si="2"/>
        <v>4.6198347107438016</v>
      </c>
      <c r="H24" s="8">
        <f t="shared" si="3"/>
        <v>-1.8862157870476182E-3</v>
      </c>
    </row>
    <row r="25" spans="1:8" x14ac:dyDescent="0.25">
      <c r="A25" s="2" t="s">
        <v>178</v>
      </c>
      <c r="B25" s="3" t="s">
        <v>19</v>
      </c>
      <c r="C25" s="4">
        <v>6.1</v>
      </c>
      <c r="D25" s="5">
        <f t="shared" si="0"/>
        <v>8.679518044860302</v>
      </c>
      <c r="E25" s="4">
        <v>8.68</v>
      </c>
      <c r="F25" s="7">
        <f t="shared" si="1"/>
        <v>1.5064462809917352</v>
      </c>
      <c r="G25" s="7">
        <f t="shared" si="2"/>
        <v>7.1735537190082646</v>
      </c>
      <c r="H25" s="8">
        <f t="shared" si="3"/>
        <v>4.8195513969773174E-4</v>
      </c>
    </row>
    <row r="26" spans="1:8" ht="31.5" x14ac:dyDescent="0.25">
      <c r="A26" s="2" t="s">
        <v>179</v>
      </c>
      <c r="B26" s="3" t="s">
        <v>20</v>
      </c>
      <c r="C26" s="4">
        <v>9.83</v>
      </c>
      <c r="D26" s="5">
        <f t="shared" si="0"/>
        <v>13.986829898520783</v>
      </c>
      <c r="E26" s="4">
        <v>13.99</v>
      </c>
      <c r="F26" s="7">
        <f t="shared" si="1"/>
        <v>2.4280165289256193</v>
      </c>
      <c r="G26" s="7">
        <f t="shared" si="2"/>
        <v>11.561983471074381</v>
      </c>
      <c r="H26" s="8">
        <f t="shared" si="3"/>
        <v>3.1701014792169246E-3</v>
      </c>
    </row>
    <row r="27" spans="1:8" ht="31.5" x14ac:dyDescent="0.25">
      <c r="A27" s="2" t="s">
        <v>180</v>
      </c>
      <c r="B27" s="3" t="s">
        <v>21</v>
      </c>
      <c r="C27" s="4">
        <v>15.68</v>
      </c>
      <c r="D27" s="5">
        <f t="shared" si="0"/>
        <v>22.310629990722877</v>
      </c>
      <c r="E27" s="4">
        <v>22.31</v>
      </c>
      <c r="F27" s="7">
        <f t="shared" si="1"/>
        <v>3.8719834710743797</v>
      </c>
      <c r="G27" s="7">
        <f t="shared" si="2"/>
        <v>18.438016528925619</v>
      </c>
      <c r="H27" s="8">
        <f t="shared" si="3"/>
        <v>-6.2999072287794888E-4</v>
      </c>
    </row>
    <row r="28" spans="1:8" ht="31.5" x14ac:dyDescent="0.25">
      <c r="A28" s="2" t="s">
        <v>181</v>
      </c>
      <c r="B28" s="3" t="s">
        <v>22</v>
      </c>
      <c r="C28" s="4">
        <v>2.7</v>
      </c>
      <c r="D28" s="5">
        <f t="shared" si="0"/>
        <v>3.8417538887086589</v>
      </c>
      <c r="E28" s="4">
        <v>3.84</v>
      </c>
      <c r="F28" s="7">
        <f t="shared" si="1"/>
        <v>0.66644628099173531</v>
      </c>
      <c r="G28" s="7">
        <f t="shared" si="2"/>
        <v>3.1735537190082646</v>
      </c>
      <c r="H28" s="8">
        <f t="shared" si="3"/>
        <v>-1.7538887086590016E-3</v>
      </c>
    </row>
    <row r="29" spans="1:8" ht="31.5" x14ac:dyDescent="0.25">
      <c r="A29" s="2" t="s">
        <v>182</v>
      </c>
      <c r="B29" s="3" t="s">
        <v>23</v>
      </c>
      <c r="C29" s="4">
        <v>3.17</v>
      </c>
      <c r="D29" s="5">
        <f t="shared" si="0"/>
        <v>4.5105036397060916</v>
      </c>
      <c r="E29" s="4">
        <v>4.51</v>
      </c>
      <c r="F29" s="7">
        <f t="shared" si="1"/>
        <v>0.78272727272727272</v>
      </c>
      <c r="G29" s="7">
        <f t="shared" si="2"/>
        <v>3.7272727272727271</v>
      </c>
      <c r="H29" s="8">
        <f t="shared" si="3"/>
        <v>-5.0363970609179631E-4</v>
      </c>
    </row>
    <row r="30" spans="1:8" ht="31.5" x14ac:dyDescent="0.25">
      <c r="A30" s="2" t="s">
        <v>183</v>
      </c>
      <c r="B30" s="3" t="s">
        <v>24</v>
      </c>
      <c r="C30" s="4">
        <v>5.09</v>
      </c>
      <c r="D30" s="5">
        <f t="shared" si="0"/>
        <v>7.2424175161211375</v>
      </c>
      <c r="E30" s="4">
        <v>7.24</v>
      </c>
      <c r="F30" s="7">
        <f t="shared" si="1"/>
        <v>1.2565289256198344</v>
      </c>
      <c r="G30" s="7">
        <f t="shared" si="2"/>
        <v>5.9834710743801658</v>
      </c>
      <c r="H30" s="8">
        <f t="shared" si="3"/>
        <v>-2.4175161211372753E-3</v>
      </c>
    </row>
    <row r="31" spans="1:8" ht="31.5" x14ac:dyDescent="0.25">
      <c r="A31" s="2" t="s">
        <v>184</v>
      </c>
      <c r="B31" s="3" t="s">
        <v>25</v>
      </c>
      <c r="C31" s="4">
        <v>5.78</v>
      </c>
      <c r="D31" s="5">
        <f t="shared" si="0"/>
        <v>8.2241990654577961</v>
      </c>
      <c r="E31" s="4">
        <v>8.2200000000000006</v>
      </c>
      <c r="F31" s="7">
        <f t="shared" si="1"/>
        <v>1.4266115702479336</v>
      </c>
      <c r="G31" s="7">
        <f t="shared" si="2"/>
        <v>6.793388429752067</v>
      </c>
      <c r="H31" s="8">
        <f t="shared" si="3"/>
        <v>-4.19906545779547E-3</v>
      </c>
    </row>
    <row r="32" spans="1:8" ht="31.5" x14ac:dyDescent="0.25">
      <c r="A32" s="2" t="s">
        <v>185</v>
      </c>
      <c r="B32" s="3" t="s">
        <v>26</v>
      </c>
      <c r="C32" s="4">
        <v>6.67</v>
      </c>
      <c r="D32" s="5">
        <f t="shared" si="0"/>
        <v>9.49055497692102</v>
      </c>
      <c r="E32" s="4">
        <v>9.49</v>
      </c>
      <c r="F32" s="7">
        <f t="shared" si="1"/>
        <v>1.6470247933884297</v>
      </c>
      <c r="G32" s="7">
        <f t="shared" si="2"/>
        <v>7.8429752066115705</v>
      </c>
      <c r="H32" s="8">
        <f t="shared" si="3"/>
        <v>-5.5497692101980078E-4</v>
      </c>
    </row>
    <row r="33" spans="1:8" ht="31.5" x14ac:dyDescent="0.25">
      <c r="A33" s="2" t="s">
        <v>186</v>
      </c>
      <c r="B33" s="3" t="s">
        <v>27</v>
      </c>
      <c r="C33" s="4">
        <v>10.54</v>
      </c>
      <c r="D33" s="5">
        <f t="shared" si="0"/>
        <v>14.997068884070096</v>
      </c>
      <c r="E33" s="4">
        <v>15</v>
      </c>
      <c r="F33" s="7">
        <f t="shared" si="1"/>
        <v>2.6033057851239665</v>
      </c>
      <c r="G33" s="7">
        <f t="shared" si="2"/>
        <v>12.396694214876034</v>
      </c>
      <c r="H33" s="8">
        <f t="shared" si="3"/>
        <v>2.9311159299041378E-3</v>
      </c>
    </row>
    <row r="34" spans="1:8" x14ac:dyDescent="0.25">
      <c r="A34" s="2" t="s">
        <v>187</v>
      </c>
      <c r="B34" s="3" t="s">
        <v>28</v>
      </c>
      <c r="C34" s="4">
        <v>0.36</v>
      </c>
      <c r="D34" s="5">
        <f t="shared" si="0"/>
        <v>0.51223385182782111</v>
      </c>
      <c r="E34" s="4">
        <v>0.51</v>
      </c>
      <c r="F34" s="7">
        <f t="shared" si="1"/>
        <v>8.8512396694214845E-2</v>
      </c>
      <c r="G34" s="7">
        <f t="shared" si="2"/>
        <v>0.42148760330578516</v>
      </c>
      <c r="H34" s="8">
        <f t="shared" si="3"/>
        <v>-2.2338518278210984E-3</v>
      </c>
    </row>
    <row r="35" spans="1:8" x14ac:dyDescent="0.25">
      <c r="A35" s="2" t="s">
        <v>188</v>
      </c>
      <c r="B35" s="3" t="s">
        <v>29</v>
      </c>
      <c r="C35" s="4">
        <v>136.72</v>
      </c>
      <c r="D35" s="5">
        <f t="shared" si="0"/>
        <v>194.5350339497214</v>
      </c>
      <c r="E35" s="4">
        <v>194.54</v>
      </c>
      <c r="F35" s="7">
        <f t="shared" si="1"/>
        <v>33.763140495867759</v>
      </c>
      <c r="G35" s="7">
        <f t="shared" si="2"/>
        <v>160.77685950413223</v>
      </c>
      <c r="H35" s="8">
        <f t="shared" si="3"/>
        <v>4.9660502785968674E-3</v>
      </c>
    </row>
    <row r="36" spans="1:8" x14ac:dyDescent="0.25">
      <c r="A36" s="2" t="s">
        <v>189</v>
      </c>
      <c r="B36" s="3" t="s">
        <v>30</v>
      </c>
      <c r="C36" s="4">
        <v>56.74</v>
      </c>
      <c r="D36" s="5">
        <f t="shared" si="0"/>
        <v>80.733746535307148</v>
      </c>
      <c r="E36" s="4">
        <v>80.73</v>
      </c>
      <c r="F36" s="7">
        <f t="shared" si="1"/>
        <v>14.010991735537189</v>
      </c>
      <c r="G36" s="7">
        <f t="shared" si="2"/>
        <v>66.719008264462815</v>
      </c>
      <c r="H36" s="8">
        <f t="shared" si="3"/>
        <v>-3.7465353071439722E-3</v>
      </c>
    </row>
    <row r="37" spans="1:8" x14ac:dyDescent="0.25">
      <c r="A37" s="2" t="s">
        <v>190</v>
      </c>
      <c r="B37" s="3" t="s">
        <v>31</v>
      </c>
      <c r="C37" s="4">
        <v>2.17</v>
      </c>
      <c r="D37" s="5">
        <f t="shared" si="0"/>
        <v>3.087631829073255</v>
      </c>
      <c r="E37" s="4">
        <v>3.09</v>
      </c>
      <c r="F37" s="7">
        <f t="shared" si="1"/>
        <v>0.53628099173553689</v>
      </c>
      <c r="G37" s="7">
        <f t="shared" si="2"/>
        <v>2.553719008264463</v>
      </c>
      <c r="H37" s="8">
        <f t="shared" si="3"/>
        <v>2.3681709267449058E-3</v>
      </c>
    </row>
    <row r="38" spans="1:8" x14ac:dyDescent="0.25">
      <c r="A38" s="2" t="s">
        <v>191</v>
      </c>
      <c r="B38" s="3" t="s">
        <v>32</v>
      </c>
      <c r="C38" s="4">
        <v>40.93</v>
      </c>
      <c r="D38" s="5">
        <f t="shared" si="0"/>
        <v>58.238143209202001</v>
      </c>
      <c r="E38" s="4">
        <v>58.24</v>
      </c>
      <c r="F38" s="7">
        <f t="shared" si="1"/>
        <v>10.107768595041321</v>
      </c>
      <c r="G38" s="7">
        <f t="shared" si="2"/>
        <v>48.132231404958681</v>
      </c>
      <c r="H38" s="8">
        <f t="shared" si="3"/>
        <v>1.8567907980013842E-3</v>
      </c>
    </row>
    <row r="39" spans="1:8" x14ac:dyDescent="0.25">
      <c r="A39" s="2" t="s">
        <v>192</v>
      </c>
      <c r="B39" s="3" t="s">
        <v>33</v>
      </c>
      <c r="C39" s="4">
        <v>65.67</v>
      </c>
      <c r="D39" s="5">
        <f t="shared" si="0"/>
        <v>93.439991804258369</v>
      </c>
      <c r="E39" s="4">
        <v>93.44</v>
      </c>
      <c r="F39" s="7">
        <f t="shared" si="1"/>
        <v>16.216859504132231</v>
      </c>
      <c r="G39" s="7">
        <f t="shared" si="2"/>
        <v>77.223140495867767</v>
      </c>
      <c r="H39" s="8">
        <f t="shared" si="3"/>
        <v>8.1957416284694773E-6</v>
      </c>
    </row>
    <row r="40" spans="1:8" x14ac:dyDescent="0.25">
      <c r="A40" s="2" t="s">
        <v>193</v>
      </c>
      <c r="B40" s="3" t="s">
        <v>34</v>
      </c>
      <c r="C40" s="4">
        <v>13.07</v>
      </c>
      <c r="D40" s="5">
        <f t="shared" si="0"/>
        <v>18.596934564971175</v>
      </c>
      <c r="E40" s="4">
        <v>18.600000000000001</v>
      </c>
      <c r="F40" s="7">
        <f t="shared" si="1"/>
        <v>3.2280991735537192</v>
      </c>
      <c r="G40" s="7">
        <f t="shared" si="2"/>
        <v>15.371900826446282</v>
      </c>
      <c r="H40" s="8">
        <f t="shared" si="3"/>
        <v>3.065435028826613E-3</v>
      </c>
    </row>
    <row r="41" spans="1:8" x14ac:dyDescent="0.25">
      <c r="A41" s="2" t="s">
        <v>194</v>
      </c>
      <c r="B41" s="3" t="s">
        <v>35</v>
      </c>
      <c r="C41" s="4">
        <v>104.18</v>
      </c>
      <c r="D41" s="5">
        <f t="shared" si="0"/>
        <v>148.23478523172892</v>
      </c>
      <c r="E41" s="4">
        <v>148.22999999999999</v>
      </c>
      <c r="F41" s="7">
        <f t="shared" si="1"/>
        <v>25.725867768595037</v>
      </c>
      <c r="G41" s="7">
        <f t="shared" si="2"/>
        <v>122.50413223140495</v>
      </c>
      <c r="H41" s="8">
        <f t="shared" si="3"/>
        <v>-4.7852317289311941E-3</v>
      </c>
    </row>
    <row r="42" spans="1:8" ht="31.5" x14ac:dyDescent="0.25">
      <c r="A42" s="2" t="s">
        <v>195</v>
      </c>
      <c r="B42" s="3" t="s">
        <v>36</v>
      </c>
      <c r="C42" s="4">
        <v>1.32</v>
      </c>
      <c r="D42" s="5">
        <f t="shared" si="0"/>
        <v>1.8781907900353443</v>
      </c>
      <c r="E42" s="4">
        <v>1.88</v>
      </c>
      <c r="F42" s="7">
        <f t="shared" si="1"/>
        <v>0.32628099173553715</v>
      </c>
      <c r="G42" s="7">
        <f t="shared" si="2"/>
        <v>1.5537190082644627</v>
      </c>
      <c r="H42" s="8">
        <f t="shared" si="3"/>
        <v>1.8092099646556115E-3</v>
      </c>
    </row>
    <row r="43" spans="1:8" ht="31.5" x14ac:dyDescent="0.25">
      <c r="A43" s="2" t="s">
        <v>196</v>
      </c>
      <c r="B43" s="3" t="s">
        <v>37</v>
      </c>
      <c r="C43" s="4">
        <v>2.58</v>
      </c>
      <c r="D43" s="5">
        <f t="shared" si="0"/>
        <v>3.6710092714327183</v>
      </c>
      <c r="E43" s="4">
        <v>3.67</v>
      </c>
      <c r="F43" s="7">
        <f t="shared" si="1"/>
        <v>0.63694214876033062</v>
      </c>
      <c r="G43" s="7">
        <f t="shared" si="2"/>
        <v>3.0330578512396693</v>
      </c>
      <c r="H43" s="8">
        <f t="shared" si="3"/>
        <v>-1.0092714327183394E-3</v>
      </c>
    </row>
    <row r="44" spans="1:8" ht="31.5" x14ac:dyDescent="0.25">
      <c r="A44" s="2" t="s">
        <v>197</v>
      </c>
      <c r="B44" s="3" t="s">
        <v>38</v>
      </c>
      <c r="C44" s="4">
        <v>4.63</v>
      </c>
      <c r="D44" s="5">
        <f t="shared" si="0"/>
        <v>6.5878964832300326</v>
      </c>
      <c r="E44" s="4">
        <v>6.59</v>
      </c>
      <c r="F44" s="7">
        <f t="shared" si="1"/>
        <v>1.1437190082644628</v>
      </c>
      <c r="G44" s="7">
        <f t="shared" si="2"/>
        <v>5.446280991735537</v>
      </c>
      <c r="H44" s="8">
        <f t="shared" si="3"/>
        <v>2.1035167699672286E-3</v>
      </c>
    </row>
    <row r="45" spans="1:8" ht="31.5" x14ac:dyDescent="0.25">
      <c r="A45" s="2" t="s">
        <v>198</v>
      </c>
      <c r="B45" s="3" t="s">
        <v>39</v>
      </c>
      <c r="C45" s="4">
        <v>2.58</v>
      </c>
      <c r="D45" s="5">
        <f t="shared" si="0"/>
        <v>3.6710092714327183</v>
      </c>
      <c r="E45" s="4">
        <v>3.67</v>
      </c>
      <c r="F45" s="7">
        <f t="shared" si="1"/>
        <v>0.63694214876033062</v>
      </c>
      <c r="G45" s="7">
        <f t="shared" si="2"/>
        <v>3.0330578512396693</v>
      </c>
      <c r="H45" s="8">
        <f t="shared" si="3"/>
        <v>-1.0092714327183394E-3</v>
      </c>
    </row>
    <row r="46" spans="1:8" ht="31.5" x14ac:dyDescent="0.25">
      <c r="A46" s="2" t="s">
        <v>199</v>
      </c>
      <c r="B46" s="3" t="s">
        <v>40</v>
      </c>
      <c r="C46" s="4">
        <v>5.71</v>
      </c>
      <c r="D46" s="5">
        <f t="shared" si="0"/>
        <v>8.1245980387134971</v>
      </c>
      <c r="E46" s="4">
        <v>8.1199999999999992</v>
      </c>
      <c r="F46" s="7">
        <f t="shared" si="1"/>
        <v>1.4092561983471068</v>
      </c>
      <c r="G46" s="7">
        <f t="shared" si="2"/>
        <v>6.7107438016528924</v>
      </c>
      <c r="H46" s="8">
        <f t="shared" si="3"/>
        <v>-4.5980387134978429E-3</v>
      </c>
    </row>
    <row r="47" spans="1:8" ht="31.5" x14ac:dyDescent="0.25">
      <c r="A47" s="2" t="s">
        <v>200</v>
      </c>
      <c r="B47" s="3" t="s">
        <v>41</v>
      </c>
      <c r="C47" s="4">
        <v>9.1999999999999993</v>
      </c>
      <c r="D47" s="5">
        <f t="shared" si="0"/>
        <v>13.090420657822095</v>
      </c>
      <c r="E47" s="4">
        <v>13.09</v>
      </c>
      <c r="F47" s="7">
        <f t="shared" si="1"/>
        <v>2.2718181818181815</v>
      </c>
      <c r="G47" s="7">
        <f t="shared" si="2"/>
        <v>10.818181818181818</v>
      </c>
      <c r="H47" s="8">
        <f t="shared" si="3"/>
        <v>-4.2065782209554925E-4</v>
      </c>
    </row>
    <row r="48" spans="1:8" x14ac:dyDescent="0.25">
      <c r="A48" s="2" t="s">
        <v>201</v>
      </c>
      <c r="B48" s="3" t="s">
        <v>42</v>
      </c>
      <c r="C48" s="4">
        <v>14.52</v>
      </c>
      <c r="D48" s="5">
        <f t="shared" si="0"/>
        <v>20.660098690388786</v>
      </c>
      <c r="E48" s="4">
        <v>20.65</v>
      </c>
      <c r="F48" s="7">
        <f t="shared" si="1"/>
        <v>3.5838842975206617</v>
      </c>
      <c r="G48" s="7">
        <f t="shared" si="2"/>
        <v>17.066115702479337</v>
      </c>
      <c r="H48" s="8">
        <f t="shared" si="3"/>
        <v>-1.009869038878719E-2</v>
      </c>
    </row>
    <row r="49" spans="1:8" ht="110.25" x14ac:dyDescent="0.25">
      <c r="A49" s="2" t="s">
        <v>202</v>
      </c>
      <c r="B49" s="6" t="s">
        <v>152</v>
      </c>
      <c r="C49" s="4">
        <v>12.2</v>
      </c>
      <c r="D49" s="5">
        <f t="shared" si="0"/>
        <v>17.359036089720604</v>
      </c>
      <c r="E49" s="4">
        <v>17.36</v>
      </c>
      <c r="F49" s="7">
        <f t="shared" si="1"/>
        <v>3.0128925619834703</v>
      </c>
      <c r="G49" s="7">
        <f t="shared" si="2"/>
        <v>14.347107438016529</v>
      </c>
      <c r="H49" s="8">
        <f t="shared" si="3"/>
        <v>9.6391027939546348E-4</v>
      </c>
    </row>
    <row r="50" spans="1:8" ht="31.5" x14ac:dyDescent="0.25">
      <c r="A50" s="2" t="s">
        <v>203</v>
      </c>
      <c r="B50" s="3" t="s">
        <v>43</v>
      </c>
      <c r="C50" s="4">
        <v>9.7799999999999994</v>
      </c>
      <c r="D50" s="5">
        <f t="shared" si="0"/>
        <v>13.915686307989141</v>
      </c>
      <c r="E50" s="4">
        <v>13.92</v>
      </c>
      <c r="F50" s="7">
        <f t="shared" si="1"/>
        <v>2.4158677685950405</v>
      </c>
      <c r="G50" s="7">
        <f t="shared" si="2"/>
        <v>11.504132231404959</v>
      </c>
      <c r="H50" s="8">
        <f t="shared" si="3"/>
        <v>4.3136920108590715E-3</v>
      </c>
    </row>
    <row r="51" spans="1:8" ht="31.5" x14ac:dyDescent="0.25">
      <c r="A51" s="2" t="s">
        <v>204</v>
      </c>
      <c r="B51" s="3" t="s">
        <v>44</v>
      </c>
      <c r="C51" s="4">
        <v>7.34</v>
      </c>
      <c r="D51" s="5">
        <f t="shared" si="0"/>
        <v>10.443879090045019</v>
      </c>
      <c r="E51" s="4">
        <v>10.44</v>
      </c>
      <c r="F51" s="7">
        <f t="shared" si="1"/>
        <v>1.8119008264462799</v>
      </c>
      <c r="G51" s="7">
        <f t="shared" si="2"/>
        <v>8.6280991735537196</v>
      </c>
      <c r="H51" s="8">
        <f t="shared" si="3"/>
        <v>-3.8790900450198507E-3</v>
      </c>
    </row>
    <row r="52" spans="1:8" ht="31.5" x14ac:dyDescent="0.25">
      <c r="A52" s="2" t="s">
        <v>205</v>
      </c>
      <c r="B52" s="3" t="s">
        <v>45</v>
      </c>
      <c r="C52" s="4">
        <v>1.34</v>
      </c>
      <c r="D52" s="5">
        <f t="shared" si="0"/>
        <v>1.9066482262480011</v>
      </c>
      <c r="E52" s="4">
        <v>1.91</v>
      </c>
      <c r="F52" s="7">
        <f t="shared" si="1"/>
        <v>0.33148760330578497</v>
      </c>
      <c r="G52" s="7">
        <f t="shared" si="2"/>
        <v>1.5785123966942149</v>
      </c>
      <c r="H52" s="8">
        <f t="shared" si="3"/>
        <v>3.3517737519987989E-3</v>
      </c>
    </row>
    <row r="53" spans="1:8" ht="31.5" x14ac:dyDescent="0.25">
      <c r="A53" s="2" t="s">
        <v>206</v>
      </c>
      <c r="B53" s="3" t="s">
        <v>46</v>
      </c>
      <c r="C53" s="4">
        <v>2.57</v>
      </c>
      <c r="D53" s="5">
        <f t="shared" si="0"/>
        <v>3.6567805533263895</v>
      </c>
      <c r="E53" s="4">
        <v>3.65</v>
      </c>
      <c r="F53" s="7">
        <f t="shared" si="1"/>
        <v>0.63347107438016526</v>
      </c>
      <c r="G53" s="7">
        <f t="shared" si="2"/>
        <v>3.0165289256198347</v>
      </c>
      <c r="H53" s="8">
        <f t="shared" si="3"/>
        <v>-6.7805533263896045E-3</v>
      </c>
    </row>
    <row r="54" spans="1:8" ht="31.5" x14ac:dyDescent="0.25">
      <c r="A54" s="2" t="s">
        <v>207</v>
      </c>
      <c r="B54" s="3" t="s">
        <v>47</v>
      </c>
      <c r="C54" s="4">
        <v>4.9400000000000004</v>
      </c>
      <c r="D54" s="5">
        <f t="shared" si="0"/>
        <v>7.0289867445262129</v>
      </c>
      <c r="E54" s="4">
        <v>7.03</v>
      </c>
      <c r="F54" s="7">
        <f t="shared" si="1"/>
        <v>1.220082644628099</v>
      </c>
      <c r="G54" s="7">
        <f t="shared" si="2"/>
        <v>5.8099173553719012</v>
      </c>
      <c r="H54" s="8">
        <f t="shared" si="3"/>
        <v>1.0132554737873889E-3</v>
      </c>
    </row>
    <row r="55" spans="1:8" ht="110.25" x14ac:dyDescent="0.25">
      <c r="A55" s="2" t="s">
        <v>208</v>
      </c>
      <c r="B55" s="6" t="s">
        <v>153</v>
      </c>
      <c r="C55" s="4">
        <v>4.51</v>
      </c>
      <c r="D55" s="5">
        <f t="shared" si="0"/>
        <v>6.417151865954092</v>
      </c>
      <c r="E55" s="4">
        <v>6.41</v>
      </c>
      <c r="F55" s="7">
        <f t="shared" si="1"/>
        <v>1.1124793388429755</v>
      </c>
      <c r="G55" s="7">
        <f t="shared" si="2"/>
        <v>5.2975206611570247</v>
      </c>
      <c r="H55" s="8">
        <f t="shared" si="3"/>
        <v>-7.1518659540918961E-3</v>
      </c>
    </row>
    <row r="56" spans="1:8" ht="31.5" x14ac:dyDescent="0.25">
      <c r="A56" s="2" t="s">
        <v>209</v>
      </c>
      <c r="B56" s="3" t="s">
        <v>48</v>
      </c>
      <c r="C56" s="4">
        <v>3.03</v>
      </c>
      <c r="D56" s="5">
        <f t="shared" si="0"/>
        <v>4.3113015862174944</v>
      </c>
      <c r="E56" s="4">
        <v>4.3099999999999996</v>
      </c>
      <c r="F56" s="7">
        <f t="shared" si="1"/>
        <v>0.74801652892561954</v>
      </c>
      <c r="G56" s="7">
        <f t="shared" si="2"/>
        <v>3.5619834710743801</v>
      </c>
      <c r="H56" s="8">
        <f t="shared" si="3"/>
        <v>-1.3015862174947657E-3</v>
      </c>
    </row>
    <row r="57" spans="1:8" ht="110.25" x14ac:dyDescent="0.25">
      <c r="A57" s="2" t="s">
        <v>210</v>
      </c>
      <c r="B57" s="6" t="s">
        <v>154</v>
      </c>
      <c r="C57" s="4">
        <v>2.27</v>
      </c>
      <c r="D57" s="5">
        <f t="shared" si="0"/>
        <v>3.2299190101365389</v>
      </c>
      <c r="E57" s="4">
        <v>3.23</v>
      </c>
      <c r="F57" s="7">
        <f t="shared" si="1"/>
        <v>0.56057851239669398</v>
      </c>
      <c r="G57" s="7">
        <f t="shared" si="2"/>
        <v>2.669421487603306</v>
      </c>
      <c r="H57" s="8">
        <f t="shared" si="3"/>
        <v>8.0989863461056188E-5</v>
      </c>
    </row>
    <row r="58" spans="1:8" ht="31.5" x14ac:dyDescent="0.25">
      <c r="A58" s="2" t="s">
        <v>211</v>
      </c>
      <c r="B58" s="3" t="s">
        <v>49</v>
      </c>
      <c r="C58" s="4">
        <v>2.08</v>
      </c>
      <c r="D58" s="5">
        <f t="shared" si="0"/>
        <v>2.9595733661163002</v>
      </c>
      <c r="E58" s="4">
        <v>2.96</v>
      </c>
      <c r="F58" s="7">
        <f t="shared" si="1"/>
        <v>0.51371900826446293</v>
      </c>
      <c r="G58" s="7">
        <f t="shared" si="2"/>
        <v>2.446280991735537</v>
      </c>
      <c r="H58" s="8">
        <f t="shared" si="3"/>
        <v>4.2663388369978961E-4</v>
      </c>
    </row>
    <row r="59" spans="1:8" ht="31.5" x14ac:dyDescent="0.25">
      <c r="A59" s="2" t="s">
        <v>212</v>
      </c>
      <c r="B59" s="3" t="s">
        <v>50</v>
      </c>
      <c r="C59" s="4">
        <v>2.08</v>
      </c>
      <c r="D59" s="5">
        <f t="shared" si="0"/>
        <v>2.9595733661163002</v>
      </c>
      <c r="E59" s="4">
        <v>2.96</v>
      </c>
      <c r="F59" s="7">
        <f t="shared" si="1"/>
        <v>0.51371900826446293</v>
      </c>
      <c r="G59" s="7">
        <f t="shared" si="2"/>
        <v>2.446280991735537</v>
      </c>
      <c r="H59" s="8">
        <f t="shared" si="3"/>
        <v>4.2663388369978961E-4</v>
      </c>
    </row>
    <row r="60" spans="1:8" ht="31.5" x14ac:dyDescent="0.25">
      <c r="A60" s="2" t="s">
        <v>213</v>
      </c>
      <c r="B60" s="3" t="s">
        <v>51</v>
      </c>
      <c r="C60" s="4">
        <v>2.31</v>
      </c>
      <c r="D60" s="5">
        <f t="shared" si="0"/>
        <v>3.2868338825618526</v>
      </c>
      <c r="E60" s="4">
        <v>3.29</v>
      </c>
      <c r="F60" s="7">
        <f t="shared" si="1"/>
        <v>0.57099173553719007</v>
      </c>
      <c r="G60" s="7">
        <f t="shared" si="2"/>
        <v>2.71900826446281</v>
      </c>
      <c r="H60" s="8">
        <f t="shared" si="3"/>
        <v>3.1661174381474311E-3</v>
      </c>
    </row>
    <row r="61" spans="1:8" ht="31.5" x14ac:dyDescent="0.25">
      <c r="A61" s="2" t="s">
        <v>214</v>
      </c>
      <c r="B61" s="3" t="s">
        <v>52</v>
      </c>
      <c r="C61" s="4">
        <v>2.48</v>
      </c>
      <c r="D61" s="5">
        <f t="shared" si="0"/>
        <v>3.5287220903694343</v>
      </c>
      <c r="E61" s="4">
        <v>3.53</v>
      </c>
      <c r="F61" s="7">
        <f t="shared" si="1"/>
        <v>0.61264462809917353</v>
      </c>
      <c r="G61" s="7">
        <f t="shared" si="2"/>
        <v>2.9173553719008263</v>
      </c>
      <c r="H61" s="8">
        <f t="shared" si="3"/>
        <v>1.2779096305655102E-3</v>
      </c>
    </row>
    <row r="62" spans="1:8" ht="31.5" x14ac:dyDescent="0.25">
      <c r="A62" s="2" t="s">
        <v>215</v>
      </c>
      <c r="B62" s="3" t="s">
        <v>53</v>
      </c>
      <c r="C62" s="4">
        <v>2.58</v>
      </c>
      <c r="D62" s="5">
        <f t="shared" si="0"/>
        <v>3.6710092714327183</v>
      </c>
      <c r="E62" s="4">
        <v>3.67</v>
      </c>
      <c r="F62" s="7">
        <f t="shared" si="1"/>
        <v>0.63694214876033062</v>
      </c>
      <c r="G62" s="7">
        <f t="shared" si="2"/>
        <v>3.0330578512396693</v>
      </c>
      <c r="H62" s="8">
        <f t="shared" si="3"/>
        <v>-1.0092714327183394E-3</v>
      </c>
    </row>
    <row r="63" spans="1:8" ht="31.5" x14ac:dyDescent="0.25">
      <c r="A63" s="2" t="s">
        <v>216</v>
      </c>
      <c r="B63" s="3" t="s">
        <v>54</v>
      </c>
      <c r="C63" s="4">
        <v>6.12</v>
      </c>
      <c r="D63" s="5">
        <f t="shared" si="0"/>
        <v>8.7079754810729604</v>
      </c>
      <c r="E63" s="4">
        <v>8.7100000000000009</v>
      </c>
      <c r="F63" s="7">
        <f t="shared" si="1"/>
        <v>1.5116528925619832</v>
      </c>
      <c r="G63" s="7">
        <f t="shared" si="2"/>
        <v>7.1983471074380176</v>
      </c>
      <c r="H63" s="8">
        <f t="shared" si="3"/>
        <v>2.0245189270404751E-3</v>
      </c>
    </row>
    <row r="64" spans="1:8" ht="31.5" x14ac:dyDescent="0.25">
      <c r="A64" s="2" t="s">
        <v>217</v>
      </c>
      <c r="B64" s="3" t="s">
        <v>55</v>
      </c>
      <c r="C64" s="4">
        <v>8.5299999999999994</v>
      </c>
      <c r="D64" s="5">
        <f t="shared" si="0"/>
        <v>12.137096544698094</v>
      </c>
      <c r="E64" s="4">
        <v>12.14</v>
      </c>
      <c r="F64" s="7">
        <f t="shared" si="1"/>
        <v>2.1069421487603304</v>
      </c>
      <c r="G64" s="7">
        <f t="shared" si="2"/>
        <v>10.03305785123967</v>
      </c>
      <c r="H64" s="8">
        <f t="shared" si="3"/>
        <v>2.903455301906277E-3</v>
      </c>
    </row>
    <row r="65" spans="1:8" ht="31.5" x14ac:dyDescent="0.25">
      <c r="A65" s="2" t="s">
        <v>218</v>
      </c>
      <c r="B65" s="3" t="s">
        <v>56</v>
      </c>
      <c r="C65" s="4">
        <v>10.9</v>
      </c>
      <c r="D65" s="5">
        <f t="shared" si="0"/>
        <v>15.509302735897919</v>
      </c>
      <c r="E65" s="4">
        <v>15.51</v>
      </c>
      <c r="F65" s="7">
        <f t="shared" si="1"/>
        <v>2.6918181818181814</v>
      </c>
      <c r="G65" s="7">
        <f t="shared" si="2"/>
        <v>12.818181818181818</v>
      </c>
      <c r="H65" s="8">
        <f t="shared" si="3"/>
        <v>6.972641020812631E-4</v>
      </c>
    </row>
    <row r="66" spans="1:8" ht="31.5" x14ac:dyDescent="0.25">
      <c r="A66" s="2" t="s">
        <v>219</v>
      </c>
      <c r="B66" s="3" t="s">
        <v>57</v>
      </c>
      <c r="C66" s="4">
        <v>13.29</v>
      </c>
      <c r="D66" s="5">
        <f t="shared" si="0"/>
        <v>18.909966363310396</v>
      </c>
      <c r="E66" s="4">
        <v>18.91</v>
      </c>
      <c r="F66" s="7">
        <f t="shared" si="1"/>
        <v>3.2819008264462806</v>
      </c>
      <c r="G66" s="7">
        <f t="shared" si="2"/>
        <v>15.62809917355372</v>
      </c>
      <c r="H66" s="8">
        <f t="shared" si="3"/>
        <v>3.3636689604321646E-5</v>
      </c>
    </row>
    <row r="67" spans="1:8" ht="31.5" x14ac:dyDescent="0.25">
      <c r="A67" s="2" t="s">
        <v>220</v>
      </c>
      <c r="B67" s="3" t="s">
        <v>58</v>
      </c>
      <c r="C67" s="4">
        <v>12.25</v>
      </c>
      <c r="D67" s="5">
        <f t="shared" si="0"/>
        <v>17.430179680252248</v>
      </c>
      <c r="E67" s="4">
        <v>17.420000000000002</v>
      </c>
      <c r="F67" s="7">
        <f t="shared" si="1"/>
        <v>3.0233057851239664</v>
      </c>
      <c r="G67" s="7">
        <f t="shared" si="2"/>
        <v>14.396694214876035</v>
      </c>
      <c r="H67" s="8">
        <f t="shared" si="3"/>
        <v>-1.017968025224647E-2</v>
      </c>
    </row>
    <row r="68" spans="1:8" ht="31.5" x14ac:dyDescent="0.25">
      <c r="A68" s="2" t="s">
        <v>221</v>
      </c>
      <c r="B68" s="3" t="s">
        <v>59</v>
      </c>
      <c r="C68" s="4">
        <v>15.34</v>
      </c>
      <c r="D68" s="5">
        <f t="shared" si="0"/>
        <v>21.826853575107712</v>
      </c>
      <c r="E68" s="4">
        <v>21.83</v>
      </c>
      <c r="F68" s="7">
        <f t="shared" si="1"/>
        <v>3.788677685950411</v>
      </c>
      <c r="G68" s="7">
        <f t="shared" si="2"/>
        <v>18.041322314049587</v>
      </c>
      <c r="H68" s="8">
        <f t="shared" si="3"/>
        <v>3.1464248922858928E-3</v>
      </c>
    </row>
    <row r="69" spans="1:8" ht="31.5" x14ac:dyDescent="0.25">
      <c r="A69" s="2" t="s">
        <v>222</v>
      </c>
      <c r="B69" s="3" t="s">
        <v>60</v>
      </c>
      <c r="C69" s="4">
        <v>19.600000000000001</v>
      </c>
      <c r="D69" s="5">
        <f t="shared" si="0"/>
        <v>27.888287488403599</v>
      </c>
      <c r="E69" s="4">
        <v>27.89</v>
      </c>
      <c r="F69" s="7">
        <f t="shared" si="1"/>
        <v>4.8404132231404944</v>
      </c>
      <c r="G69" s="7">
        <f t="shared" si="2"/>
        <v>23.049586776859506</v>
      </c>
      <c r="H69" s="8">
        <f t="shared" si="3"/>
        <v>1.7125115964020665E-3</v>
      </c>
    </row>
    <row r="70" spans="1:8" ht="31.5" x14ac:dyDescent="0.25">
      <c r="A70" s="2" t="s">
        <v>223</v>
      </c>
      <c r="B70" s="3" t="s">
        <v>61</v>
      </c>
      <c r="C70" s="4">
        <v>23.89</v>
      </c>
      <c r="D70" s="5">
        <f t="shared" ref="D70:D133" si="4">C70/0.702804</f>
        <v>33.992407556018463</v>
      </c>
      <c r="E70" s="4">
        <v>33.99</v>
      </c>
      <c r="F70" s="7">
        <f t="shared" ref="F70:F133" si="5">E70-G70</f>
        <v>5.8990909090909085</v>
      </c>
      <c r="G70" s="7">
        <f t="shared" ref="G70:G133" si="6">E70/1.21</f>
        <v>28.090909090909093</v>
      </c>
      <c r="H70" s="8">
        <f t="shared" ref="H70:H133" si="7">E70-D70</f>
        <v>-2.4075560184613209E-3</v>
      </c>
    </row>
    <row r="71" spans="1:8" ht="31.5" x14ac:dyDescent="0.25">
      <c r="A71" s="2" t="s">
        <v>224</v>
      </c>
      <c r="B71" s="3" t="s">
        <v>62</v>
      </c>
      <c r="C71" s="4">
        <v>8.86</v>
      </c>
      <c r="D71" s="5">
        <f t="shared" si="4"/>
        <v>12.606644242206931</v>
      </c>
      <c r="E71" s="4">
        <v>12.61</v>
      </c>
      <c r="F71" s="7">
        <f t="shared" si="5"/>
        <v>2.1885123966942146</v>
      </c>
      <c r="G71" s="7">
        <f t="shared" si="6"/>
        <v>10.421487603305785</v>
      </c>
      <c r="H71" s="8">
        <f t="shared" si="7"/>
        <v>3.3557577930682925E-3</v>
      </c>
    </row>
    <row r="72" spans="1:8" ht="31.5" x14ac:dyDescent="0.25">
      <c r="A72" s="2" t="s">
        <v>225</v>
      </c>
      <c r="B72" s="3" t="s">
        <v>63</v>
      </c>
      <c r="C72" s="4">
        <v>10.66</v>
      </c>
      <c r="D72" s="5">
        <f t="shared" si="4"/>
        <v>15.167813501346037</v>
      </c>
      <c r="E72" s="4">
        <v>15.17</v>
      </c>
      <c r="F72" s="7">
        <f t="shared" si="5"/>
        <v>2.6328099173553721</v>
      </c>
      <c r="G72" s="7">
        <f t="shared" si="6"/>
        <v>12.537190082644628</v>
      </c>
      <c r="H72" s="8">
        <f t="shared" si="7"/>
        <v>2.1864986539625875E-3</v>
      </c>
    </row>
    <row r="73" spans="1:8" ht="31.5" x14ac:dyDescent="0.25">
      <c r="A73" s="2" t="s">
        <v>226</v>
      </c>
      <c r="B73" s="3" t="s">
        <v>64</v>
      </c>
      <c r="C73" s="4">
        <v>5.94</v>
      </c>
      <c r="D73" s="5">
        <f t="shared" si="4"/>
        <v>8.451858555159049</v>
      </c>
      <c r="E73" s="4">
        <v>8.4499999999999993</v>
      </c>
      <c r="F73" s="7">
        <f t="shared" si="5"/>
        <v>1.4665289256198344</v>
      </c>
      <c r="G73" s="7">
        <f t="shared" si="6"/>
        <v>6.9834710743801649</v>
      </c>
      <c r="H73" s="8">
        <f t="shared" si="7"/>
        <v>-1.8585551590497573E-3</v>
      </c>
    </row>
    <row r="74" spans="1:8" ht="31.5" x14ac:dyDescent="0.25">
      <c r="A74" s="2" t="s">
        <v>227</v>
      </c>
      <c r="B74" s="3" t="s">
        <v>65</v>
      </c>
      <c r="C74" s="4">
        <v>7.04</v>
      </c>
      <c r="D74" s="5">
        <f t="shared" si="4"/>
        <v>10.017017546855168</v>
      </c>
      <c r="E74" s="4">
        <v>10.02</v>
      </c>
      <c r="F74" s="7">
        <f t="shared" si="5"/>
        <v>1.7390082644628091</v>
      </c>
      <c r="G74" s="7">
        <f t="shared" si="6"/>
        <v>8.2809917355371905</v>
      </c>
      <c r="H74" s="8">
        <f t="shared" si="7"/>
        <v>2.9824531448312541E-3</v>
      </c>
    </row>
    <row r="75" spans="1:8" ht="31.5" x14ac:dyDescent="0.25">
      <c r="A75" s="2" t="s">
        <v>228</v>
      </c>
      <c r="B75" s="3" t="s">
        <v>66</v>
      </c>
      <c r="C75" s="4">
        <v>11.98</v>
      </c>
      <c r="D75" s="5">
        <f t="shared" si="4"/>
        <v>17.046004291381383</v>
      </c>
      <c r="E75" s="4">
        <v>17.05</v>
      </c>
      <c r="F75" s="7">
        <f t="shared" si="5"/>
        <v>2.959090909090909</v>
      </c>
      <c r="G75" s="7">
        <f t="shared" si="6"/>
        <v>14.090909090909092</v>
      </c>
      <c r="H75" s="8">
        <f t="shared" si="7"/>
        <v>3.9957086186177548E-3</v>
      </c>
    </row>
    <row r="76" spans="1:8" ht="31.5" x14ac:dyDescent="0.25">
      <c r="A76" s="2" t="s">
        <v>229</v>
      </c>
      <c r="B76" s="3" t="s">
        <v>67</v>
      </c>
      <c r="C76" s="4">
        <v>21.5</v>
      </c>
      <c r="D76" s="5">
        <f t="shared" si="4"/>
        <v>30.591743928605986</v>
      </c>
      <c r="E76" s="4">
        <v>30.59</v>
      </c>
      <c r="F76" s="7">
        <f t="shared" si="5"/>
        <v>5.3090082644628076</v>
      </c>
      <c r="G76" s="7">
        <f t="shared" si="6"/>
        <v>25.280991735537192</v>
      </c>
      <c r="H76" s="8">
        <f t="shared" si="7"/>
        <v>-1.7439286059861558E-3</v>
      </c>
    </row>
    <row r="77" spans="1:8" ht="31.5" x14ac:dyDescent="0.25">
      <c r="A77" s="2" t="s">
        <v>230</v>
      </c>
      <c r="B77" s="3" t="s">
        <v>68</v>
      </c>
      <c r="C77" s="4">
        <v>4.5599999999999996</v>
      </c>
      <c r="D77" s="5">
        <f t="shared" si="4"/>
        <v>6.4882954564857336</v>
      </c>
      <c r="E77" s="4">
        <v>6.49</v>
      </c>
      <c r="F77" s="7">
        <f t="shared" si="5"/>
        <v>1.126363636363636</v>
      </c>
      <c r="G77" s="7">
        <f t="shared" si="6"/>
        <v>5.3636363636363642</v>
      </c>
      <c r="H77" s="8">
        <f t="shared" si="7"/>
        <v>1.7045435142666321E-3</v>
      </c>
    </row>
    <row r="78" spans="1:8" ht="31.5" x14ac:dyDescent="0.25">
      <c r="A78" s="2" t="s">
        <v>231</v>
      </c>
      <c r="B78" s="3" t="s">
        <v>69</v>
      </c>
      <c r="C78" s="4">
        <v>5.14</v>
      </c>
      <c r="D78" s="5">
        <f t="shared" si="4"/>
        <v>7.313561106652779</v>
      </c>
      <c r="E78" s="4">
        <v>7.31</v>
      </c>
      <c r="F78" s="7">
        <f t="shared" si="5"/>
        <v>1.2686776859504132</v>
      </c>
      <c r="G78" s="7">
        <f t="shared" si="6"/>
        <v>6.0413223140495864</v>
      </c>
      <c r="H78" s="8">
        <f t="shared" si="7"/>
        <v>-3.5611066527794222E-3</v>
      </c>
    </row>
    <row r="79" spans="1:8" ht="31.5" x14ac:dyDescent="0.25">
      <c r="A79" s="2" t="s">
        <v>232</v>
      </c>
      <c r="B79" s="3" t="s">
        <v>70</v>
      </c>
      <c r="C79" s="4">
        <v>5.61</v>
      </c>
      <c r="D79" s="5">
        <f t="shared" si="4"/>
        <v>7.9823108576502131</v>
      </c>
      <c r="E79" s="4">
        <v>7.97</v>
      </c>
      <c r="F79" s="7">
        <f t="shared" si="5"/>
        <v>1.3832231404958675</v>
      </c>
      <c r="G79" s="7">
        <f t="shared" si="6"/>
        <v>6.5867768595041323</v>
      </c>
      <c r="H79" s="8">
        <f t="shared" si="7"/>
        <v>-1.2310857650213336E-2</v>
      </c>
    </row>
    <row r="80" spans="1:8" ht="31.5" x14ac:dyDescent="0.25">
      <c r="A80" s="2" t="s">
        <v>233</v>
      </c>
      <c r="B80" s="3" t="s">
        <v>71</v>
      </c>
      <c r="C80" s="4">
        <v>4.5599999999999996</v>
      </c>
      <c r="D80" s="5">
        <f t="shared" si="4"/>
        <v>6.4882954564857336</v>
      </c>
      <c r="E80" s="4">
        <v>6.49</v>
      </c>
      <c r="F80" s="7">
        <f t="shared" si="5"/>
        <v>1.126363636363636</v>
      </c>
      <c r="G80" s="7">
        <f t="shared" si="6"/>
        <v>5.3636363636363642</v>
      </c>
      <c r="H80" s="8">
        <f t="shared" si="7"/>
        <v>1.7045435142666321E-3</v>
      </c>
    </row>
    <row r="81" spans="1:8" ht="31.5" x14ac:dyDescent="0.25">
      <c r="A81" s="2" t="s">
        <v>234</v>
      </c>
      <c r="B81" s="3" t="s">
        <v>72</v>
      </c>
      <c r="C81" s="4">
        <v>5.82</v>
      </c>
      <c r="D81" s="5">
        <f t="shared" si="4"/>
        <v>8.2811139378831093</v>
      </c>
      <c r="E81" s="4">
        <v>8.2799999999999994</v>
      </c>
      <c r="F81" s="7">
        <f t="shared" si="5"/>
        <v>1.4370247933884297</v>
      </c>
      <c r="G81" s="7">
        <f t="shared" si="6"/>
        <v>6.8429752066115697</v>
      </c>
      <c r="H81" s="8">
        <f t="shared" si="7"/>
        <v>-1.1139378831099833E-3</v>
      </c>
    </row>
    <row r="82" spans="1:8" ht="31.5" x14ac:dyDescent="0.25">
      <c r="A82" s="2" t="s">
        <v>235</v>
      </c>
      <c r="B82" s="3" t="s">
        <v>73</v>
      </c>
      <c r="C82" s="4">
        <v>6.63</v>
      </c>
      <c r="D82" s="5">
        <f t="shared" si="4"/>
        <v>9.433640104495705</v>
      </c>
      <c r="E82" s="4">
        <v>9.43</v>
      </c>
      <c r="F82" s="7">
        <f t="shared" si="5"/>
        <v>1.6366115702479336</v>
      </c>
      <c r="G82" s="7">
        <f t="shared" si="6"/>
        <v>7.7933884297520661</v>
      </c>
      <c r="H82" s="8">
        <f t="shared" si="7"/>
        <v>-3.6401044957052875E-3</v>
      </c>
    </row>
    <row r="83" spans="1:8" ht="31.5" x14ac:dyDescent="0.25">
      <c r="A83" s="2" t="s">
        <v>236</v>
      </c>
      <c r="B83" s="3" t="s">
        <v>74</v>
      </c>
      <c r="C83" s="4">
        <v>5.22</v>
      </c>
      <c r="D83" s="5">
        <f t="shared" si="4"/>
        <v>7.4273908515034064</v>
      </c>
      <c r="E83" s="4">
        <v>7.43</v>
      </c>
      <c r="F83" s="7">
        <f t="shared" si="5"/>
        <v>1.2895041322314045</v>
      </c>
      <c r="G83" s="7">
        <f t="shared" si="6"/>
        <v>6.1404958677685952</v>
      </c>
      <c r="H83" s="8">
        <f t="shared" si="7"/>
        <v>2.6091484965933276E-3</v>
      </c>
    </row>
    <row r="84" spans="1:8" ht="31.5" x14ac:dyDescent="0.25">
      <c r="A84" s="2" t="s">
        <v>237</v>
      </c>
      <c r="B84" s="3" t="s">
        <v>75</v>
      </c>
      <c r="C84" s="4">
        <v>1.54</v>
      </c>
      <c r="D84" s="5">
        <f t="shared" si="4"/>
        <v>2.1912225883745684</v>
      </c>
      <c r="E84" s="4">
        <v>2.19</v>
      </c>
      <c r="F84" s="7">
        <f t="shared" si="5"/>
        <v>0.38008264462809915</v>
      </c>
      <c r="G84" s="7">
        <f t="shared" si="6"/>
        <v>1.8099173553719008</v>
      </c>
      <c r="H84" s="8">
        <f t="shared" si="7"/>
        <v>-1.2225883745684563E-3</v>
      </c>
    </row>
    <row r="85" spans="1:8" ht="31.5" x14ac:dyDescent="0.25">
      <c r="A85" s="2" t="s">
        <v>238</v>
      </c>
      <c r="B85" s="3" t="s">
        <v>76</v>
      </c>
      <c r="C85" s="4">
        <v>1.62</v>
      </c>
      <c r="D85" s="5">
        <f t="shared" si="4"/>
        <v>2.3050523332251953</v>
      </c>
      <c r="E85" s="4">
        <v>2.31</v>
      </c>
      <c r="F85" s="7">
        <f t="shared" si="5"/>
        <v>0.40090909090909088</v>
      </c>
      <c r="G85" s="7">
        <f t="shared" si="6"/>
        <v>1.9090909090909092</v>
      </c>
      <c r="H85" s="8">
        <f t="shared" si="7"/>
        <v>4.9476667748047376E-3</v>
      </c>
    </row>
    <row r="86" spans="1:8" ht="31.5" x14ac:dyDescent="0.25">
      <c r="A86" s="2" t="s">
        <v>239</v>
      </c>
      <c r="B86" s="3" t="s">
        <v>77</v>
      </c>
      <c r="C86" s="4">
        <v>2.6</v>
      </c>
      <c r="D86" s="5">
        <f t="shared" si="4"/>
        <v>3.6994667076453749</v>
      </c>
      <c r="E86" s="4">
        <v>3.7</v>
      </c>
      <c r="F86" s="7">
        <f t="shared" si="5"/>
        <v>0.64214876033057866</v>
      </c>
      <c r="G86" s="7">
        <f t="shared" si="6"/>
        <v>3.0578512396694215</v>
      </c>
      <c r="H86" s="8">
        <f t="shared" si="7"/>
        <v>5.3329235462529212E-4</v>
      </c>
    </row>
    <row r="87" spans="1:8" ht="31.5" x14ac:dyDescent="0.25">
      <c r="A87" s="2" t="s">
        <v>240</v>
      </c>
      <c r="B87" s="3" t="s">
        <v>78</v>
      </c>
      <c r="C87" s="4">
        <v>2.73</v>
      </c>
      <c r="D87" s="5">
        <f t="shared" si="4"/>
        <v>3.8844400430276438</v>
      </c>
      <c r="E87" s="4">
        <v>3.88</v>
      </c>
      <c r="F87" s="7">
        <f t="shared" si="5"/>
        <v>0.67338842975206603</v>
      </c>
      <c r="G87" s="7">
        <f t="shared" si="6"/>
        <v>3.2066115702479339</v>
      </c>
      <c r="H87" s="8">
        <f t="shared" si="7"/>
        <v>-4.4400430276438918E-3</v>
      </c>
    </row>
    <row r="88" spans="1:8" ht="31.5" x14ac:dyDescent="0.25">
      <c r="A88" s="2" t="s">
        <v>241</v>
      </c>
      <c r="B88" s="3" t="s">
        <v>79</v>
      </c>
      <c r="C88" s="4">
        <v>4.8899999999999997</v>
      </c>
      <c r="D88" s="5">
        <f t="shared" si="4"/>
        <v>6.9578431539945704</v>
      </c>
      <c r="E88" s="4">
        <v>6.96</v>
      </c>
      <c r="F88" s="7">
        <f t="shared" si="5"/>
        <v>1.2079338842975202</v>
      </c>
      <c r="G88" s="7">
        <f t="shared" si="6"/>
        <v>5.7520661157024797</v>
      </c>
      <c r="H88" s="8">
        <f t="shared" si="7"/>
        <v>2.1568460054295358E-3</v>
      </c>
    </row>
    <row r="89" spans="1:8" ht="31.5" x14ac:dyDescent="0.25">
      <c r="A89" s="2" t="s">
        <v>242</v>
      </c>
      <c r="B89" s="3" t="s">
        <v>80</v>
      </c>
      <c r="C89" s="4">
        <v>1.66</v>
      </c>
      <c r="D89" s="5">
        <f t="shared" si="4"/>
        <v>2.3619672056505086</v>
      </c>
      <c r="E89" s="4">
        <v>2.36</v>
      </c>
      <c r="F89" s="7">
        <f t="shared" si="5"/>
        <v>0.40958677685950406</v>
      </c>
      <c r="G89" s="7">
        <f t="shared" si="6"/>
        <v>1.9504132231404958</v>
      </c>
      <c r="H89" s="8">
        <f t="shared" si="7"/>
        <v>-1.9672056505086744E-3</v>
      </c>
    </row>
    <row r="90" spans="1:8" ht="31.5" x14ac:dyDescent="0.25">
      <c r="A90" s="2" t="s">
        <v>243</v>
      </c>
      <c r="B90" s="3" t="s">
        <v>81</v>
      </c>
      <c r="C90" s="4">
        <v>1.94</v>
      </c>
      <c r="D90" s="5">
        <f t="shared" si="4"/>
        <v>2.7603713126277025</v>
      </c>
      <c r="E90" s="4">
        <v>2.76</v>
      </c>
      <c r="F90" s="7">
        <f t="shared" si="5"/>
        <v>0.47900826446280975</v>
      </c>
      <c r="G90" s="7">
        <f t="shared" si="6"/>
        <v>2.28099173553719</v>
      </c>
      <c r="H90" s="8">
        <f t="shared" si="7"/>
        <v>-3.7131262770273565E-4</v>
      </c>
    </row>
    <row r="91" spans="1:8" ht="31.5" x14ac:dyDescent="0.25">
      <c r="A91" s="2" t="s">
        <v>244</v>
      </c>
      <c r="B91" s="3" t="s">
        <v>82</v>
      </c>
      <c r="C91" s="4">
        <v>2.2000000000000002</v>
      </c>
      <c r="D91" s="5">
        <f t="shared" si="4"/>
        <v>3.1303179833922408</v>
      </c>
      <c r="E91" s="4">
        <v>3.13</v>
      </c>
      <c r="F91" s="7">
        <f t="shared" si="5"/>
        <v>0.54322314049586762</v>
      </c>
      <c r="G91" s="7">
        <f t="shared" si="6"/>
        <v>2.5867768595041323</v>
      </c>
      <c r="H91" s="8">
        <f t="shared" si="7"/>
        <v>-3.1798339224087258E-4</v>
      </c>
    </row>
    <row r="92" spans="1:8" ht="31.5" x14ac:dyDescent="0.25">
      <c r="A92" s="2" t="s">
        <v>245</v>
      </c>
      <c r="B92" s="3" t="s">
        <v>83</v>
      </c>
      <c r="C92" s="4">
        <v>3.16</v>
      </c>
      <c r="D92" s="5">
        <f t="shared" si="4"/>
        <v>4.4962749215997633</v>
      </c>
      <c r="E92" s="4">
        <v>4.5</v>
      </c>
      <c r="F92" s="7">
        <f t="shared" si="5"/>
        <v>0.78099173553719003</v>
      </c>
      <c r="G92" s="7">
        <f t="shared" si="6"/>
        <v>3.71900826446281</v>
      </c>
      <c r="H92" s="8">
        <f t="shared" si="7"/>
        <v>3.7250784002367254E-3</v>
      </c>
    </row>
    <row r="93" spans="1:8" ht="31.5" x14ac:dyDescent="0.25">
      <c r="A93" s="2" t="s">
        <v>246</v>
      </c>
      <c r="B93" s="3" t="s">
        <v>84</v>
      </c>
      <c r="C93" s="4">
        <v>3.97</v>
      </c>
      <c r="D93" s="5">
        <f t="shared" si="4"/>
        <v>5.6488010882123616</v>
      </c>
      <c r="E93" s="4">
        <v>5.65</v>
      </c>
      <c r="F93" s="7">
        <f t="shared" si="5"/>
        <v>0.98057851239669436</v>
      </c>
      <c r="G93" s="7">
        <f t="shared" si="6"/>
        <v>4.669421487603306</v>
      </c>
      <c r="H93" s="8">
        <f t="shared" si="7"/>
        <v>1.1989117876387567E-3</v>
      </c>
    </row>
    <row r="94" spans="1:8" ht="31.5" x14ac:dyDescent="0.25">
      <c r="A94" s="2" t="s">
        <v>247</v>
      </c>
      <c r="B94" s="3" t="s">
        <v>85</v>
      </c>
      <c r="C94" s="4">
        <v>5.82</v>
      </c>
      <c r="D94" s="5">
        <f t="shared" si="4"/>
        <v>8.2811139378831093</v>
      </c>
      <c r="E94" s="4">
        <v>8.2799999999999994</v>
      </c>
      <c r="F94" s="7">
        <f t="shared" si="5"/>
        <v>1.4370247933884297</v>
      </c>
      <c r="G94" s="7">
        <f t="shared" si="6"/>
        <v>6.8429752066115697</v>
      </c>
      <c r="H94" s="8">
        <f t="shared" si="7"/>
        <v>-1.1139378831099833E-3</v>
      </c>
    </row>
    <row r="95" spans="1:8" ht="31.5" x14ac:dyDescent="0.25">
      <c r="A95" s="2" t="s">
        <v>248</v>
      </c>
      <c r="B95" s="3" t="s">
        <v>86</v>
      </c>
      <c r="C95" s="4">
        <v>13.73</v>
      </c>
      <c r="D95" s="5">
        <f t="shared" si="4"/>
        <v>19.536029959988845</v>
      </c>
      <c r="E95" s="4">
        <v>19.54</v>
      </c>
      <c r="F95" s="7">
        <f t="shared" si="5"/>
        <v>3.3912396694214877</v>
      </c>
      <c r="G95" s="7">
        <f t="shared" si="6"/>
        <v>16.148760330578511</v>
      </c>
      <c r="H95" s="8">
        <f t="shared" si="7"/>
        <v>3.9700400111541967E-3</v>
      </c>
    </row>
    <row r="96" spans="1:8" ht="31.5" x14ac:dyDescent="0.25">
      <c r="A96" s="2" t="s">
        <v>249</v>
      </c>
      <c r="B96" s="3" t="s">
        <v>87</v>
      </c>
      <c r="C96" s="4">
        <v>55.15</v>
      </c>
      <c r="D96" s="5">
        <f t="shared" si="4"/>
        <v>78.471380356400928</v>
      </c>
      <c r="E96" s="4">
        <v>78.47</v>
      </c>
      <c r="F96" s="7">
        <f t="shared" si="5"/>
        <v>13.61876033057851</v>
      </c>
      <c r="G96" s="7">
        <f t="shared" si="6"/>
        <v>64.851239669421489</v>
      </c>
      <c r="H96" s="8">
        <f t="shared" si="7"/>
        <v>-1.3803564009293723E-3</v>
      </c>
    </row>
    <row r="97" spans="1:8" ht="31.5" x14ac:dyDescent="0.25">
      <c r="A97" s="2" t="s">
        <v>250</v>
      </c>
      <c r="B97" s="3" t="s">
        <v>88</v>
      </c>
      <c r="C97" s="4">
        <v>136.94</v>
      </c>
      <c r="D97" s="5">
        <f t="shared" si="4"/>
        <v>194.84806574806063</v>
      </c>
      <c r="E97" s="4">
        <v>194.85</v>
      </c>
      <c r="F97" s="7">
        <f t="shared" si="5"/>
        <v>33.816942148760319</v>
      </c>
      <c r="G97" s="7">
        <f t="shared" si="6"/>
        <v>161.03305785123968</v>
      </c>
      <c r="H97" s="8">
        <f t="shared" si="7"/>
        <v>1.9342519393603652E-3</v>
      </c>
    </row>
    <row r="98" spans="1:8" ht="31.5" x14ac:dyDescent="0.25">
      <c r="A98" s="2" t="s">
        <v>251</v>
      </c>
      <c r="B98" s="3" t="s">
        <v>89</v>
      </c>
      <c r="C98" s="4">
        <v>20.38</v>
      </c>
      <c r="D98" s="5">
        <f t="shared" si="4"/>
        <v>28.998127500697205</v>
      </c>
      <c r="E98" s="4">
        <v>29</v>
      </c>
      <c r="F98" s="7">
        <f t="shared" si="5"/>
        <v>5.0330578512396684</v>
      </c>
      <c r="G98" s="7">
        <f t="shared" si="6"/>
        <v>23.966942148760332</v>
      </c>
      <c r="H98" s="8">
        <f t="shared" si="7"/>
        <v>1.8724993027952053E-3</v>
      </c>
    </row>
    <row r="99" spans="1:8" ht="31.5" x14ac:dyDescent="0.25">
      <c r="A99" s="2" t="s">
        <v>252</v>
      </c>
      <c r="B99" s="3" t="s">
        <v>90</v>
      </c>
      <c r="C99" s="4">
        <v>86.26</v>
      </c>
      <c r="D99" s="5">
        <f t="shared" si="4"/>
        <v>122.73692238518848</v>
      </c>
      <c r="E99" s="4">
        <v>122.74</v>
      </c>
      <c r="F99" s="7">
        <f t="shared" si="5"/>
        <v>21.301983471074379</v>
      </c>
      <c r="G99" s="7">
        <f t="shared" si="6"/>
        <v>101.43801652892562</v>
      </c>
      <c r="H99" s="8">
        <f t="shared" si="7"/>
        <v>3.0776148115165824E-3</v>
      </c>
    </row>
    <row r="100" spans="1:8" ht="31.5" x14ac:dyDescent="0.25">
      <c r="A100" s="2" t="s">
        <v>253</v>
      </c>
      <c r="B100" s="3" t="s">
        <v>91</v>
      </c>
      <c r="C100" s="4">
        <v>215.6</v>
      </c>
      <c r="D100" s="5">
        <f t="shared" si="4"/>
        <v>306.77116237243956</v>
      </c>
      <c r="E100" s="4">
        <v>306.77</v>
      </c>
      <c r="F100" s="7">
        <f t="shared" si="5"/>
        <v>53.241074380165287</v>
      </c>
      <c r="G100" s="7">
        <f t="shared" si="6"/>
        <v>253.52892561983469</v>
      </c>
      <c r="H100" s="8">
        <f t="shared" si="7"/>
        <v>-1.1623724395803947E-3</v>
      </c>
    </row>
    <row r="101" spans="1:8" ht="31.5" x14ac:dyDescent="0.25">
      <c r="A101" s="2" t="s">
        <v>254</v>
      </c>
      <c r="B101" s="3" t="s">
        <v>92</v>
      </c>
      <c r="C101" s="4">
        <v>30.07</v>
      </c>
      <c r="D101" s="5">
        <f t="shared" si="4"/>
        <v>42.785755345729392</v>
      </c>
      <c r="E101" s="4">
        <v>42.79</v>
      </c>
      <c r="F101" s="7">
        <f t="shared" si="5"/>
        <v>7.4263636363636323</v>
      </c>
      <c r="G101" s="7">
        <f t="shared" si="6"/>
        <v>35.363636363636367</v>
      </c>
      <c r="H101" s="8">
        <f t="shared" si="7"/>
        <v>4.2446542706073842E-3</v>
      </c>
    </row>
    <row r="102" spans="1:8" ht="31.5" x14ac:dyDescent="0.25">
      <c r="A102" s="2" t="s">
        <v>255</v>
      </c>
      <c r="B102" s="3" t="s">
        <v>93</v>
      </c>
      <c r="C102" s="4">
        <v>84.46</v>
      </c>
      <c r="D102" s="5">
        <f t="shared" si="4"/>
        <v>120.17575312604936</v>
      </c>
      <c r="E102" s="4">
        <v>120.18</v>
      </c>
      <c r="F102" s="7">
        <f t="shared" si="5"/>
        <v>20.857685950413227</v>
      </c>
      <c r="G102" s="7">
        <f t="shared" si="6"/>
        <v>99.32231404958678</v>
      </c>
      <c r="H102" s="8">
        <f t="shared" si="7"/>
        <v>4.2468739506489328E-3</v>
      </c>
    </row>
    <row r="103" spans="1:8" ht="31.5" x14ac:dyDescent="0.25">
      <c r="A103" s="2" t="s">
        <v>256</v>
      </c>
      <c r="B103" s="3" t="s">
        <v>94</v>
      </c>
      <c r="C103" s="4">
        <v>155.38999999999999</v>
      </c>
      <c r="D103" s="5">
        <f t="shared" si="4"/>
        <v>221.10005065423644</v>
      </c>
      <c r="E103" s="4">
        <v>221.1</v>
      </c>
      <c r="F103" s="7">
        <f t="shared" si="5"/>
        <v>38.372727272727275</v>
      </c>
      <c r="G103" s="7">
        <f t="shared" si="6"/>
        <v>182.72727272727272</v>
      </c>
      <c r="H103" s="8">
        <f t="shared" si="7"/>
        <v>-5.065423644623479E-5</v>
      </c>
    </row>
    <row r="104" spans="1:8" ht="31.5" x14ac:dyDescent="0.25">
      <c r="A104" s="2" t="s">
        <v>257</v>
      </c>
      <c r="B104" s="3" t="s">
        <v>95</v>
      </c>
      <c r="C104" s="4">
        <v>40.1</v>
      </c>
      <c r="D104" s="5">
        <f t="shared" si="4"/>
        <v>57.057159606376743</v>
      </c>
      <c r="E104" s="4">
        <v>57.06</v>
      </c>
      <c r="F104" s="7">
        <f t="shared" si="5"/>
        <v>9.9029752066115719</v>
      </c>
      <c r="G104" s="7">
        <f t="shared" si="6"/>
        <v>47.15702479338843</v>
      </c>
      <c r="H104" s="8">
        <f t="shared" si="7"/>
        <v>2.8403936232592741E-3</v>
      </c>
    </row>
    <row r="105" spans="1:8" ht="31.5" x14ac:dyDescent="0.25">
      <c r="A105" s="2" t="s">
        <v>258</v>
      </c>
      <c r="B105" s="3" t="s">
        <v>96</v>
      </c>
      <c r="C105" s="4">
        <v>10.78</v>
      </c>
      <c r="D105" s="5">
        <f t="shared" si="4"/>
        <v>15.338558118621977</v>
      </c>
      <c r="E105" s="4">
        <v>15.34</v>
      </c>
      <c r="F105" s="7">
        <f t="shared" si="5"/>
        <v>2.6623140495867759</v>
      </c>
      <c r="G105" s="7">
        <f t="shared" si="6"/>
        <v>12.677685950413224</v>
      </c>
      <c r="H105" s="8">
        <f t="shared" si="7"/>
        <v>1.4418813780228135E-3</v>
      </c>
    </row>
    <row r="106" spans="1:8" ht="31.5" x14ac:dyDescent="0.25">
      <c r="A106" s="2" t="s">
        <v>259</v>
      </c>
      <c r="B106" s="3" t="s">
        <v>97</v>
      </c>
      <c r="C106" s="4">
        <v>7.83</v>
      </c>
      <c r="D106" s="5">
        <f t="shared" si="4"/>
        <v>11.141086277255109</v>
      </c>
      <c r="E106" s="4">
        <v>11.14</v>
      </c>
      <c r="F106" s="7">
        <f t="shared" si="5"/>
        <v>1.9333884297520658</v>
      </c>
      <c r="G106" s="7">
        <f t="shared" si="6"/>
        <v>9.2066115702479348</v>
      </c>
      <c r="H106" s="8">
        <f t="shared" si="7"/>
        <v>-1.0862772551085698E-3</v>
      </c>
    </row>
    <row r="107" spans="1:8" ht="31.5" x14ac:dyDescent="0.25">
      <c r="A107" s="2" t="s">
        <v>260</v>
      </c>
      <c r="B107" s="3" t="s">
        <v>98</v>
      </c>
      <c r="C107" s="4">
        <v>14.56</v>
      </c>
      <c r="D107" s="5">
        <f t="shared" si="4"/>
        <v>20.717013562814099</v>
      </c>
      <c r="E107" s="4">
        <v>20.72</v>
      </c>
      <c r="F107" s="7">
        <f t="shared" si="5"/>
        <v>3.5960330578512405</v>
      </c>
      <c r="G107" s="7">
        <f t="shared" si="6"/>
        <v>17.123966942148758</v>
      </c>
      <c r="H107" s="8">
        <f t="shared" si="7"/>
        <v>2.9864371858998595E-3</v>
      </c>
    </row>
    <row r="108" spans="1:8" ht="31.5" x14ac:dyDescent="0.25">
      <c r="A108" s="2" t="s">
        <v>261</v>
      </c>
      <c r="B108" s="3" t="s">
        <v>99</v>
      </c>
      <c r="C108" s="4">
        <v>24.39</v>
      </c>
      <c r="D108" s="5">
        <f t="shared" si="4"/>
        <v>34.703843461334884</v>
      </c>
      <c r="E108" s="4">
        <v>34.700000000000003</v>
      </c>
      <c r="F108" s="7">
        <f t="shared" si="5"/>
        <v>6.0223140495867753</v>
      </c>
      <c r="G108" s="7">
        <f t="shared" si="6"/>
        <v>28.677685950413228</v>
      </c>
      <c r="H108" s="8">
        <f t="shared" si="7"/>
        <v>-3.8434613348812263E-3</v>
      </c>
    </row>
    <row r="109" spans="1:8" ht="31.5" x14ac:dyDescent="0.25">
      <c r="A109" s="2" t="s">
        <v>262</v>
      </c>
      <c r="B109" s="3" t="s">
        <v>100</v>
      </c>
      <c r="C109" s="4">
        <v>31.5</v>
      </c>
      <c r="D109" s="5">
        <f t="shared" si="4"/>
        <v>44.820462034934351</v>
      </c>
      <c r="E109" s="4">
        <v>44.82</v>
      </c>
      <c r="F109" s="7">
        <f t="shared" si="5"/>
        <v>7.778677685950413</v>
      </c>
      <c r="G109" s="7">
        <f t="shared" si="6"/>
        <v>37.041322314049587</v>
      </c>
      <c r="H109" s="8">
        <f t="shared" si="7"/>
        <v>-4.6203493435115206E-4</v>
      </c>
    </row>
    <row r="110" spans="1:8" ht="31.5" x14ac:dyDescent="0.25">
      <c r="A110" s="2" t="s">
        <v>263</v>
      </c>
      <c r="B110" s="3" t="s">
        <v>101</v>
      </c>
      <c r="C110" s="4">
        <v>38.72</v>
      </c>
      <c r="D110" s="5">
        <f t="shared" si="4"/>
        <v>55.093596507703431</v>
      </c>
      <c r="E110" s="4">
        <v>55.09</v>
      </c>
      <c r="F110" s="7">
        <f t="shared" si="5"/>
        <v>9.5610743801652873</v>
      </c>
      <c r="G110" s="7">
        <f t="shared" si="6"/>
        <v>45.528925619834716</v>
      </c>
      <c r="H110" s="8">
        <f t="shared" si="7"/>
        <v>-3.596507703427676E-3</v>
      </c>
    </row>
    <row r="111" spans="1:8" ht="31.5" x14ac:dyDescent="0.25">
      <c r="A111" s="2" t="s">
        <v>264</v>
      </c>
      <c r="B111" s="3" t="s">
        <v>102</v>
      </c>
      <c r="C111" s="4">
        <v>41.1</v>
      </c>
      <c r="D111" s="5">
        <f t="shared" si="4"/>
        <v>58.480031417009585</v>
      </c>
      <c r="E111" s="4">
        <v>58.48</v>
      </c>
      <c r="F111" s="7">
        <f t="shared" si="5"/>
        <v>10.149421487603306</v>
      </c>
      <c r="G111" s="7">
        <f t="shared" si="6"/>
        <v>48.330578512396691</v>
      </c>
      <c r="H111" s="8">
        <f t="shared" si="7"/>
        <v>-3.1417009587642042E-5</v>
      </c>
    </row>
    <row r="112" spans="1:8" ht="31.5" x14ac:dyDescent="0.25">
      <c r="A112" s="2" t="s">
        <v>265</v>
      </c>
      <c r="B112" s="3" t="s">
        <v>103</v>
      </c>
      <c r="C112" s="4">
        <v>48.99</v>
      </c>
      <c r="D112" s="5">
        <f t="shared" si="4"/>
        <v>69.706490002902669</v>
      </c>
      <c r="E112" s="4">
        <v>69.709999999999994</v>
      </c>
      <c r="F112" s="7">
        <f t="shared" si="5"/>
        <v>12.09842975206611</v>
      </c>
      <c r="G112" s="7">
        <f t="shared" si="6"/>
        <v>57.611570247933884</v>
      </c>
      <c r="H112" s="8">
        <f t="shared" si="7"/>
        <v>3.5099970973249128E-3</v>
      </c>
    </row>
    <row r="113" spans="1:8" ht="31.5" x14ac:dyDescent="0.25">
      <c r="A113" s="2" t="s">
        <v>266</v>
      </c>
      <c r="B113" s="3" t="s">
        <v>104</v>
      </c>
      <c r="C113" s="4">
        <v>67.2</v>
      </c>
      <c r="D113" s="5">
        <f t="shared" si="4"/>
        <v>95.616985674526617</v>
      </c>
      <c r="E113" s="4">
        <v>95.61</v>
      </c>
      <c r="F113" s="7">
        <f t="shared" si="5"/>
        <v>16.593471074380162</v>
      </c>
      <c r="G113" s="7">
        <f t="shared" si="6"/>
        <v>79.016528925619838</v>
      </c>
      <c r="H113" s="8">
        <f t="shared" si="7"/>
        <v>-6.9856745266179132E-3</v>
      </c>
    </row>
    <row r="114" spans="1:8" ht="31.5" x14ac:dyDescent="0.25">
      <c r="A114" s="2" t="s">
        <v>267</v>
      </c>
      <c r="B114" s="3" t="s">
        <v>105</v>
      </c>
      <c r="C114" s="4">
        <v>74.510000000000005</v>
      </c>
      <c r="D114" s="5">
        <f t="shared" si="4"/>
        <v>106.01817861025266</v>
      </c>
      <c r="E114" s="4">
        <v>106.02</v>
      </c>
      <c r="F114" s="7">
        <f t="shared" si="5"/>
        <v>18.400165289256194</v>
      </c>
      <c r="G114" s="7">
        <f t="shared" si="6"/>
        <v>87.619834710743802</v>
      </c>
      <c r="H114" s="8">
        <f t="shared" si="7"/>
        <v>1.8213897473344787E-3</v>
      </c>
    </row>
    <row r="115" spans="1:8" ht="31.5" x14ac:dyDescent="0.25">
      <c r="A115" s="2" t="s">
        <v>268</v>
      </c>
      <c r="B115" s="3" t="s">
        <v>106</v>
      </c>
      <c r="C115" s="4">
        <v>84.4</v>
      </c>
      <c r="D115" s="5">
        <f t="shared" si="4"/>
        <v>120.09038081741141</v>
      </c>
      <c r="E115" s="4">
        <v>120.09</v>
      </c>
      <c r="F115" s="7">
        <f t="shared" si="5"/>
        <v>20.84206611570248</v>
      </c>
      <c r="G115" s="7">
        <f t="shared" si="6"/>
        <v>99.247933884297524</v>
      </c>
      <c r="H115" s="8">
        <f t="shared" si="7"/>
        <v>-3.8081741141127168E-4</v>
      </c>
    </row>
    <row r="116" spans="1:8" ht="31.5" x14ac:dyDescent="0.25">
      <c r="A116" s="2" t="s">
        <v>269</v>
      </c>
      <c r="B116" s="3" t="s">
        <v>107</v>
      </c>
      <c r="C116" s="4">
        <v>3.4</v>
      </c>
      <c r="D116" s="5">
        <f t="shared" si="4"/>
        <v>4.8377641561516436</v>
      </c>
      <c r="E116" s="4">
        <v>4.84</v>
      </c>
      <c r="F116" s="7">
        <f t="shared" si="5"/>
        <v>0.83999999999999986</v>
      </c>
      <c r="G116" s="7">
        <f t="shared" si="6"/>
        <v>4</v>
      </c>
      <c r="H116" s="8">
        <f t="shared" si="7"/>
        <v>2.2358438483562892E-3</v>
      </c>
    </row>
    <row r="117" spans="1:8" ht="31.5" x14ac:dyDescent="0.25">
      <c r="A117" s="2" t="s">
        <v>270</v>
      </c>
      <c r="B117" s="3" t="s">
        <v>108</v>
      </c>
      <c r="C117" s="4">
        <v>3.78</v>
      </c>
      <c r="D117" s="5">
        <f t="shared" si="4"/>
        <v>5.378455444192122</v>
      </c>
      <c r="E117" s="4">
        <v>5.38</v>
      </c>
      <c r="F117" s="7">
        <f t="shared" si="5"/>
        <v>0.93371900826446286</v>
      </c>
      <c r="G117" s="7">
        <f t="shared" si="6"/>
        <v>4.446280991735537</v>
      </c>
      <c r="H117" s="8">
        <f t="shared" si="7"/>
        <v>1.5445558078779342E-3</v>
      </c>
    </row>
    <row r="118" spans="1:8" ht="31.5" x14ac:dyDescent="0.25">
      <c r="A118" s="2" t="s">
        <v>271</v>
      </c>
      <c r="B118" s="3" t="s">
        <v>109</v>
      </c>
      <c r="C118" s="4">
        <v>3.9</v>
      </c>
      <c r="D118" s="5">
        <f t="shared" si="4"/>
        <v>5.5492000614680626</v>
      </c>
      <c r="E118" s="4">
        <v>5.55</v>
      </c>
      <c r="F118" s="7">
        <f t="shared" si="5"/>
        <v>0.96322314049586755</v>
      </c>
      <c r="G118" s="7">
        <f t="shared" si="6"/>
        <v>4.5867768595041323</v>
      </c>
      <c r="H118" s="8">
        <f t="shared" si="7"/>
        <v>7.9993853193727205E-4</v>
      </c>
    </row>
    <row r="119" spans="1:8" ht="31.5" x14ac:dyDescent="0.25">
      <c r="A119" s="2" t="s">
        <v>272</v>
      </c>
      <c r="B119" s="3" t="s">
        <v>110</v>
      </c>
      <c r="C119" s="4">
        <v>4.28</v>
      </c>
      <c r="D119" s="5">
        <f t="shared" si="4"/>
        <v>6.0898913495085409</v>
      </c>
      <c r="E119" s="4">
        <v>6.09</v>
      </c>
      <c r="F119" s="7">
        <f t="shared" si="5"/>
        <v>1.0569421487603305</v>
      </c>
      <c r="G119" s="7">
        <f t="shared" si="6"/>
        <v>5.0330578512396693</v>
      </c>
      <c r="H119" s="8">
        <f t="shared" si="7"/>
        <v>1.0865049145891703E-4</v>
      </c>
    </row>
    <row r="120" spans="1:8" ht="31.5" x14ac:dyDescent="0.25">
      <c r="A120" s="2" t="s">
        <v>273</v>
      </c>
      <c r="B120" s="3" t="s">
        <v>111</v>
      </c>
      <c r="C120" s="4">
        <v>5.05</v>
      </c>
      <c r="D120" s="5">
        <f t="shared" si="4"/>
        <v>7.1855026436958243</v>
      </c>
      <c r="E120" s="4">
        <v>7.19</v>
      </c>
      <c r="F120" s="7">
        <f t="shared" si="5"/>
        <v>1.247851239669421</v>
      </c>
      <c r="G120" s="7">
        <f t="shared" si="6"/>
        <v>5.9421487603305794</v>
      </c>
      <c r="H120" s="8">
        <f t="shared" si="7"/>
        <v>4.4973563041761366E-3</v>
      </c>
    </row>
    <row r="121" spans="1:8" ht="31.5" x14ac:dyDescent="0.25">
      <c r="A121" s="2" t="s">
        <v>274</v>
      </c>
      <c r="B121" s="3" t="s">
        <v>112</v>
      </c>
      <c r="C121" s="4">
        <v>3.62</v>
      </c>
      <c r="D121" s="5">
        <f t="shared" si="4"/>
        <v>5.1507959544908681</v>
      </c>
      <c r="E121" s="4">
        <v>5.15</v>
      </c>
      <c r="F121" s="7">
        <f t="shared" si="5"/>
        <v>0.89380165289256208</v>
      </c>
      <c r="G121" s="7">
        <f t="shared" si="6"/>
        <v>4.2561983471074383</v>
      </c>
      <c r="H121" s="8">
        <f t="shared" si="7"/>
        <v>-7.9595449086777847E-4</v>
      </c>
    </row>
    <row r="122" spans="1:8" ht="31.5" x14ac:dyDescent="0.25">
      <c r="A122" s="2" t="s">
        <v>275</v>
      </c>
      <c r="B122" s="3" t="s">
        <v>113</v>
      </c>
      <c r="C122" s="4">
        <v>3.9</v>
      </c>
      <c r="D122" s="5">
        <f t="shared" si="4"/>
        <v>5.5492000614680626</v>
      </c>
      <c r="E122" s="4">
        <v>5.55</v>
      </c>
      <c r="F122" s="7">
        <f t="shared" si="5"/>
        <v>0.96322314049586755</v>
      </c>
      <c r="G122" s="7">
        <f t="shared" si="6"/>
        <v>4.5867768595041323</v>
      </c>
      <c r="H122" s="8">
        <f t="shared" si="7"/>
        <v>7.9993853193727205E-4</v>
      </c>
    </row>
    <row r="123" spans="1:8" ht="31.5" x14ac:dyDescent="0.25">
      <c r="A123" s="2" t="s">
        <v>276</v>
      </c>
      <c r="B123" s="3" t="s">
        <v>114</v>
      </c>
      <c r="C123" s="4">
        <v>4.51</v>
      </c>
      <c r="D123" s="5">
        <f t="shared" si="4"/>
        <v>6.417151865954092</v>
      </c>
      <c r="E123" s="4">
        <v>6.41</v>
      </c>
      <c r="F123" s="7">
        <f t="shared" si="5"/>
        <v>1.1124793388429755</v>
      </c>
      <c r="G123" s="7">
        <f t="shared" si="6"/>
        <v>5.2975206611570247</v>
      </c>
      <c r="H123" s="8">
        <f t="shared" si="7"/>
        <v>-7.1518659540918961E-3</v>
      </c>
    </row>
    <row r="124" spans="1:8" ht="31.5" x14ac:dyDescent="0.25">
      <c r="A124" s="2" t="s">
        <v>277</v>
      </c>
      <c r="B124" s="3" t="s">
        <v>115</v>
      </c>
      <c r="C124" s="4">
        <v>5.05</v>
      </c>
      <c r="D124" s="5">
        <f t="shared" si="4"/>
        <v>7.1855026436958243</v>
      </c>
      <c r="E124" s="4">
        <v>7.19</v>
      </c>
      <c r="F124" s="7">
        <f t="shared" si="5"/>
        <v>1.247851239669421</v>
      </c>
      <c r="G124" s="7">
        <f t="shared" si="6"/>
        <v>5.9421487603305794</v>
      </c>
      <c r="H124" s="8">
        <f t="shared" si="7"/>
        <v>4.4973563041761366E-3</v>
      </c>
    </row>
    <row r="125" spans="1:8" ht="31.5" x14ac:dyDescent="0.25">
      <c r="A125" s="2" t="s">
        <v>278</v>
      </c>
      <c r="B125" s="3" t="s">
        <v>116</v>
      </c>
      <c r="C125" s="4">
        <v>5.82</v>
      </c>
      <c r="D125" s="5">
        <f t="shared" si="4"/>
        <v>8.2811139378831093</v>
      </c>
      <c r="E125" s="4">
        <v>8.2799999999999994</v>
      </c>
      <c r="F125" s="7">
        <f t="shared" si="5"/>
        <v>1.4370247933884297</v>
      </c>
      <c r="G125" s="7">
        <f t="shared" si="6"/>
        <v>6.8429752066115697</v>
      </c>
      <c r="H125" s="8">
        <f t="shared" si="7"/>
        <v>-1.1139378831099833E-3</v>
      </c>
    </row>
    <row r="126" spans="1:8" ht="31.5" x14ac:dyDescent="0.25">
      <c r="A126" s="2" t="s">
        <v>279</v>
      </c>
      <c r="B126" s="3" t="s">
        <v>117</v>
      </c>
      <c r="C126" s="4">
        <v>9.3800000000000008</v>
      </c>
      <c r="D126" s="5">
        <f t="shared" si="4"/>
        <v>13.346537583736007</v>
      </c>
      <c r="E126" s="4">
        <v>13.35</v>
      </c>
      <c r="F126" s="7">
        <f t="shared" si="5"/>
        <v>2.3169421487603294</v>
      </c>
      <c r="G126" s="7">
        <f t="shared" si="6"/>
        <v>11.03305785123967</v>
      </c>
      <c r="H126" s="8">
        <f t="shared" si="7"/>
        <v>3.4624162639929068E-3</v>
      </c>
    </row>
    <row r="127" spans="1:8" ht="31.5" x14ac:dyDescent="0.25">
      <c r="A127" s="2" t="s">
        <v>280</v>
      </c>
      <c r="B127" s="3" t="s">
        <v>118</v>
      </c>
      <c r="C127" s="4">
        <v>31.1</v>
      </c>
      <c r="D127" s="5">
        <f t="shared" si="4"/>
        <v>44.251313310681219</v>
      </c>
      <c r="E127" s="4">
        <v>44.25</v>
      </c>
      <c r="F127" s="7">
        <f t="shared" si="5"/>
        <v>7.6797520661157037</v>
      </c>
      <c r="G127" s="7">
        <f t="shared" si="6"/>
        <v>36.570247933884296</v>
      </c>
      <c r="H127" s="8">
        <f t="shared" si="7"/>
        <v>-1.3133106812190931E-3</v>
      </c>
    </row>
    <row r="128" spans="1:8" ht="31.5" x14ac:dyDescent="0.25">
      <c r="A128" s="2" t="s">
        <v>281</v>
      </c>
      <c r="B128" s="3" t="s">
        <v>119</v>
      </c>
      <c r="C128" s="4">
        <v>20.96</v>
      </c>
      <c r="D128" s="5">
        <f t="shared" si="4"/>
        <v>29.823393150864256</v>
      </c>
      <c r="E128" s="4">
        <v>29.81</v>
      </c>
      <c r="F128" s="7">
        <f t="shared" si="5"/>
        <v>5.173636363636362</v>
      </c>
      <c r="G128" s="7">
        <f t="shared" si="6"/>
        <v>24.636363636363637</v>
      </c>
      <c r="H128" s="8">
        <f t="shared" si="7"/>
        <v>-1.3393150864256853E-2</v>
      </c>
    </row>
    <row r="129" spans="1:8" ht="31.5" x14ac:dyDescent="0.25">
      <c r="A129" s="2" t="s">
        <v>282</v>
      </c>
      <c r="B129" s="3" t="s">
        <v>120</v>
      </c>
      <c r="C129" s="4">
        <v>27.71</v>
      </c>
      <c r="D129" s="5">
        <f t="shared" si="4"/>
        <v>39.4277778726359</v>
      </c>
      <c r="E129" s="4">
        <v>39.43</v>
      </c>
      <c r="F129" s="7">
        <f t="shared" si="5"/>
        <v>6.8432231404958657</v>
      </c>
      <c r="G129" s="7">
        <f t="shared" si="6"/>
        <v>32.586776859504134</v>
      </c>
      <c r="H129" s="8">
        <f t="shared" si="7"/>
        <v>2.2221273640994355E-3</v>
      </c>
    </row>
    <row r="130" spans="1:8" ht="31.5" x14ac:dyDescent="0.25">
      <c r="A130" s="2" t="s">
        <v>283</v>
      </c>
      <c r="B130" s="3" t="s">
        <v>121</v>
      </c>
      <c r="C130" s="4">
        <v>34.18</v>
      </c>
      <c r="D130" s="5">
        <f t="shared" si="4"/>
        <v>48.633758487430349</v>
      </c>
      <c r="E130" s="4">
        <v>48.63</v>
      </c>
      <c r="F130" s="7">
        <f t="shared" si="5"/>
        <v>8.4399173553718967</v>
      </c>
      <c r="G130" s="7">
        <f t="shared" si="6"/>
        <v>40.190082644628106</v>
      </c>
      <c r="H130" s="8">
        <f t="shared" si="7"/>
        <v>-3.7584874303462357E-3</v>
      </c>
    </row>
    <row r="131" spans="1:8" ht="31.5" x14ac:dyDescent="0.25">
      <c r="A131" s="2" t="s">
        <v>284</v>
      </c>
      <c r="B131" s="3" t="s">
        <v>122</v>
      </c>
      <c r="C131" s="4">
        <v>29.98</v>
      </c>
      <c r="D131" s="5">
        <f t="shared" si="4"/>
        <v>42.657696882772441</v>
      </c>
      <c r="E131" s="4">
        <v>42.66</v>
      </c>
      <c r="F131" s="7">
        <f t="shared" si="5"/>
        <v>7.403801652892561</v>
      </c>
      <c r="G131" s="7">
        <f t="shared" si="6"/>
        <v>35.256198347107436</v>
      </c>
      <c r="H131" s="8">
        <f t="shared" si="7"/>
        <v>2.3031172275551626E-3</v>
      </c>
    </row>
    <row r="132" spans="1:8" ht="31.5" x14ac:dyDescent="0.25">
      <c r="A132" s="2" t="s">
        <v>285</v>
      </c>
      <c r="B132" s="3" t="s">
        <v>123</v>
      </c>
      <c r="C132" s="4">
        <v>15.72</v>
      </c>
      <c r="D132" s="5">
        <f t="shared" si="4"/>
        <v>22.36754486314819</v>
      </c>
      <c r="E132" s="4">
        <v>22.37</v>
      </c>
      <c r="F132" s="7">
        <f t="shared" si="5"/>
        <v>3.8823966942148758</v>
      </c>
      <c r="G132" s="7">
        <f t="shared" si="6"/>
        <v>18.487603305785125</v>
      </c>
      <c r="H132" s="8">
        <f t="shared" si="7"/>
        <v>2.4551368518110905E-3</v>
      </c>
    </row>
    <row r="133" spans="1:8" ht="31.5" x14ac:dyDescent="0.25">
      <c r="A133" s="2" t="s">
        <v>286</v>
      </c>
      <c r="B133" s="3" t="s">
        <v>124</v>
      </c>
      <c r="C133" s="4">
        <v>31.58</v>
      </c>
      <c r="D133" s="5">
        <f t="shared" si="4"/>
        <v>44.934291779784971</v>
      </c>
      <c r="E133" s="4">
        <v>44.93</v>
      </c>
      <c r="F133" s="7">
        <f t="shared" si="5"/>
        <v>7.7977685950413189</v>
      </c>
      <c r="G133" s="7">
        <f t="shared" si="6"/>
        <v>37.132231404958681</v>
      </c>
      <c r="H133" s="8">
        <f t="shared" si="7"/>
        <v>-4.2917797849710837E-3</v>
      </c>
    </row>
    <row r="134" spans="1:8" x14ac:dyDescent="0.25">
      <c r="A134" s="2" t="s">
        <v>287</v>
      </c>
      <c r="B134" s="3" t="s">
        <v>125</v>
      </c>
      <c r="C134" s="4">
        <v>2.73</v>
      </c>
      <c r="D134" s="5">
        <f t="shared" ref="D134:D154" si="8">C134/0.702804</f>
        <v>3.8844400430276438</v>
      </c>
      <c r="E134" s="4">
        <v>3.88</v>
      </c>
      <c r="F134" s="7">
        <f t="shared" ref="F134:F154" si="9">E134-G134</f>
        <v>0.67338842975206603</v>
      </c>
      <c r="G134" s="7">
        <f t="shared" ref="G134:G154" si="10">E134/1.21</f>
        <v>3.2066115702479339</v>
      </c>
      <c r="H134" s="8">
        <f t="shared" ref="H134:H154" si="11">E134-D134</f>
        <v>-4.4400430276438918E-3</v>
      </c>
    </row>
    <row r="135" spans="1:8" x14ac:dyDescent="0.25">
      <c r="A135" s="2" t="s">
        <v>288</v>
      </c>
      <c r="B135" s="3" t="s">
        <v>126</v>
      </c>
      <c r="C135" s="4">
        <v>155.38999999999999</v>
      </c>
      <c r="D135" s="5">
        <f t="shared" si="8"/>
        <v>221.10005065423644</v>
      </c>
      <c r="E135" s="4">
        <v>221.1</v>
      </c>
      <c r="F135" s="7">
        <f t="shared" si="9"/>
        <v>38.372727272727275</v>
      </c>
      <c r="G135" s="7">
        <f t="shared" si="10"/>
        <v>182.72727272727272</v>
      </c>
      <c r="H135" s="8">
        <f t="shared" si="11"/>
        <v>-5.065423644623479E-5</v>
      </c>
    </row>
    <row r="136" spans="1:8" ht="31.5" x14ac:dyDescent="0.25">
      <c r="A136" s="2" t="s">
        <v>289</v>
      </c>
      <c r="B136" s="3" t="s">
        <v>127</v>
      </c>
      <c r="C136" s="4">
        <v>12.2</v>
      </c>
      <c r="D136" s="5">
        <f t="shared" si="8"/>
        <v>17.359036089720604</v>
      </c>
      <c r="E136" s="4">
        <v>17.36</v>
      </c>
      <c r="F136" s="7">
        <f t="shared" si="9"/>
        <v>3.0128925619834703</v>
      </c>
      <c r="G136" s="7">
        <f t="shared" si="10"/>
        <v>14.347107438016529</v>
      </c>
      <c r="H136" s="8">
        <f t="shared" si="11"/>
        <v>9.6391027939546348E-4</v>
      </c>
    </row>
    <row r="137" spans="1:8" ht="31.5" x14ac:dyDescent="0.25">
      <c r="A137" s="2" t="s">
        <v>290</v>
      </c>
      <c r="B137" s="3" t="s">
        <v>128</v>
      </c>
      <c r="C137" s="4">
        <v>17.52</v>
      </c>
      <c r="D137" s="5">
        <f t="shared" si="8"/>
        <v>24.928714122287296</v>
      </c>
      <c r="E137" s="4">
        <v>24.93</v>
      </c>
      <c r="F137" s="7">
        <f t="shared" si="9"/>
        <v>4.3266942148760315</v>
      </c>
      <c r="G137" s="7">
        <f t="shared" si="10"/>
        <v>20.603305785123968</v>
      </c>
      <c r="H137" s="8">
        <f t="shared" si="11"/>
        <v>1.2858777127036092E-3</v>
      </c>
    </row>
    <row r="138" spans="1:8" ht="31.5" x14ac:dyDescent="0.25">
      <c r="A138" s="2" t="s">
        <v>291</v>
      </c>
      <c r="B138" s="3" t="s">
        <v>129</v>
      </c>
      <c r="C138" s="4">
        <v>27.42</v>
      </c>
      <c r="D138" s="5">
        <f t="shared" si="8"/>
        <v>39.01514504755238</v>
      </c>
      <c r="E138" s="4">
        <v>39.020000000000003</v>
      </c>
      <c r="F138" s="7">
        <f t="shared" si="9"/>
        <v>6.7720661157024793</v>
      </c>
      <c r="G138" s="7">
        <f t="shared" si="10"/>
        <v>32.247933884297524</v>
      </c>
      <c r="H138" s="8">
        <f t="shared" si="11"/>
        <v>4.8549524476229067E-3</v>
      </c>
    </row>
    <row r="139" spans="1:8" ht="31.5" x14ac:dyDescent="0.25">
      <c r="A139" s="2" t="s">
        <v>292</v>
      </c>
      <c r="B139" s="3" t="s">
        <v>130</v>
      </c>
      <c r="C139" s="4">
        <v>131.49</v>
      </c>
      <c r="D139" s="5">
        <f t="shared" si="8"/>
        <v>187.09341438011168</v>
      </c>
      <c r="E139" s="4">
        <v>187.09</v>
      </c>
      <c r="F139" s="7">
        <f t="shared" si="9"/>
        <v>32.470165289256187</v>
      </c>
      <c r="G139" s="7">
        <f t="shared" si="10"/>
        <v>154.61983471074382</v>
      </c>
      <c r="H139" s="8">
        <f t="shared" si="11"/>
        <v>-3.4143801116783834E-3</v>
      </c>
    </row>
    <row r="140" spans="1:8" ht="31.5" x14ac:dyDescent="0.25">
      <c r="A140" s="2" t="s">
        <v>293</v>
      </c>
      <c r="B140" s="3" t="s">
        <v>131</v>
      </c>
      <c r="C140" s="4">
        <v>171.97</v>
      </c>
      <c r="D140" s="5">
        <f t="shared" si="8"/>
        <v>244.69126527452889</v>
      </c>
      <c r="E140" s="4">
        <v>244.69</v>
      </c>
      <c r="F140" s="7">
        <f t="shared" si="9"/>
        <v>42.466859504132231</v>
      </c>
      <c r="G140" s="7">
        <f t="shared" si="10"/>
        <v>202.22314049586777</v>
      </c>
      <c r="H140" s="8">
        <f t="shared" si="11"/>
        <v>-1.2652745288903589E-3</v>
      </c>
    </row>
    <row r="141" spans="1:8" ht="31.5" x14ac:dyDescent="0.25">
      <c r="A141" s="2" t="s">
        <v>294</v>
      </c>
      <c r="B141" s="3" t="s">
        <v>132</v>
      </c>
      <c r="C141" s="4">
        <v>112.45</v>
      </c>
      <c r="D141" s="5">
        <f t="shared" si="8"/>
        <v>160.00193510566245</v>
      </c>
      <c r="E141" s="4">
        <v>160</v>
      </c>
      <c r="F141" s="7">
        <f t="shared" si="9"/>
        <v>27.7685950413223</v>
      </c>
      <c r="G141" s="7">
        <f t="shared" si="10"/>
        <v>132.2314049586777</v>
      </c>
      <c r="H141" s="8">
        <f t="shared" si="11"/>
        <v>-1.9351056624543617E-3</v>
      </c>
    </row>
    <row r="142" spans="1:8" ht="31.5" x14ac:dyDescent="0.25">
      <c r="A142" s="2" t="s">
        <v>295</v>
      </c>
      <c r="B142" s="3" t="s">
        <v>133</v>
      </c>
      <c r="C142" s="4">
        <v>96.07</v>
      </c>
      <c r="D142" s="5">
        <f t="shared" si="8"/>
        <v>136.6952948474966</v>
      </c>
      <c r="E142" s="4">
        <v>136.69</v>
      </c>
      <c r="F142" s="7">
        <f t="shared" si="9"/>
        <v>23.723057851239659</v>
      </c>
      <c r="G142" s="7">
        <f t="shared" si="10"/>
        <v>112.96694214876034</v>
      </c>
      <c r="H142" s="8">
        <f t="shared" si="11"/>
        <v>-5.2948474966001413E-3</v>
      </c>
    </row>
    <row r="143" spans="1:8" ht="31.5" x14ac:dyDescent="0.25">
      <c r="A143" s="2" t="s">
        <v>296</v>
      </c>
      <c r="B143" s="3" t="s">
        <v>134</v>
      </c>
      <c r="C143" s="4">
        <v>77.34</v>
      </c>
      <c r="D143" s="5">
        <f t="shared" si="8"/>
        <v>110.04490583434358</v>
      </c>
      <c r="E143" s="4">
        <v>110.04</v>
      </c>
      <c r="F143" s="7">
        <f t="shared" si="9"/>
        <v>19.097851239669424</v>
      </c>
      <c r="G143" s="7">
        <f t="shared" si="10"/>
        <v>90.942148760330582</v>
      </c>
      <c r="H143" s="8">
        <f t="shared" si="11"/>
        <v>-4.905834343574611E-3</v>
      </c>
    </row>
    <row r="144" spans="1:8" x14ac:dyDescent="0.25">
      <c r="A144" s="2" t="s">
        <v>297</v>
      </c>
      <c r="B144" s="3" t="s">
        <v>135</v>
      </c>
      <c r="C144" s="4">
        <v>13.23</v>
      </c>
      <c r="D144" s="5">
        <f t="shared" si="8"/>
        <v>18.824594054672428</v>
      </c>
      <c r="E144" s="4">
        <v>18.82</v>
      </c>
      <c r="F144" s="7">
        <f t="shared" si="9"/>
        <v>3.2662809917355364</v>
      </c>
      <c r="G144" s="7">
        <f t="shared" si="10"/>
        <v>15.553719008264464</v>
      </c>
      <c r="H144" s="8">
        <f t="shared" si="11"/>
        <v>-4.5940546724274611E-3</v>
      </c>
    </row>
    <row r="145" spans="1:8" ht="31.5" x14ac:dyDescent="0.25">
      <c r="A145" s="2" t="s">
        <v>298</v>
      </c>
      <c r="B145" s="3" t="s">
        <v>136</v>
      </c>
      <c r="C145" s="4">
        <v>58.5</v>
      </c>
      <c r="D145" s="5">
        <f t="shared" si="8"/>
        <v>83.23800092202093</v>
      </c>
      <c r="E145" s="4">
        <v>83.24</v>
      </c>
      <c r="F145" s="7">
        <f t="shared" si="9"/>
        <v>14.446611570247924</v>
      </c>
      <c r="G145" s="7">
        <f t="shared" si="10"/>
        <v>68.793388429752071</v>
      </c>
      <c r="H145" s="8">
        <f t="shared" si="11"/>
        <v>1.9990779790646229E-3</v>
      </c>
    </row>
    <row r="146" spans="1:8" ht="31.5" x14ac:dyDescent="0.25">
      <c r="A146" s="2" t="s">
        <v>299</v>
      </c>
      <c r="B146" s="3" t="s">
        <v>137</v>
      </c>
      <c r="C146" s="4">
        <v>47.17</v>
      </c>
      <c r="D146" s="5">
        <f t="shared" si="8"/>
        <v>67.116863307550901</v>
      </c>
      <c r="E146" s="4">
        <v>67.12</v>
      </c>
      <c r="F146" s="7">
        <f t="shared" si="9"/>
        <v>11.648925619834706</v>
      </c>
      <c r="G146" s="7">
        <f t="shared" si="10"/>
        <v>55.471074380165298</v>
      </c>
      <c r="H146" s="8">
        <f t="shared" si="11"/>
        <v>3.1366924491038617E-3</v>
      </c>
    </row>
    <row r="147" spans="1:8" ht="31.5" x14ac:dyDescent="0.25">
      <c r="A147" s="2" t="s">
        <v>300</v>
      </c>
      <c r="B147" s="3" t="s">
        <v>138</v>
      </c>
      <c r="C147" s="4">
        <v>16</v>
      </c>
      <c r="D147" s="5">
        <f t="shared" si="8"/>
        <v>22.765948970125383</v>
      </c>
      <c r="E147" s="4">
        <v>22.77</v>
      </c>
      <c r="F147" s="7">
        <f t="shared" si="9"/>
        <v>3.9518181818181795</v>
      </c>
      <c r="G147" s="7">
        <f t="shared" si="10"/>
        <v>18.81818181818182</v>
      </c>
      <c r="H147" s="8">
        <f t="shared" si="11"/>
        <v>4.0510298746170292E-3</v>
      </c>
    </row>
    <row r="148" spans="1:8" ht="31.5" x14ac:dyDescent="0.25">
      <c r="A148" s="2" t="s">
        <v>301</v>
      </c>
      <c r="B148" s="3" t="s">
        <v>139</v>
      </c>
      <c r="C148" s="4">
        <v>0.08</v>
      </c>
      <c r="D148" s="5">
        <f t="shared" si="8"/>
        <v>0.11382974485062693</v>
      </c>
      <c r="E148" s="4">
        <v>0.11</v>
      </c>
      <c r="F148" s="7">
        <f t="shared" si="9"/>
        <v>1.9090909090909089E-2</v>
      </c>
      <c r="G148" s="7">
        <f t="shared" si="10"/>
        <v>9.0909090909090912E-2</v>
      </c>
      <c r="H148" s="8">
        <f t="shared" si="11"/>
        <v>-3.829744850626926E-3</v>
      </c>
    </row>
    <row r="149" spans="1:8" ht="31.5" x14ac:dyDescent="0.25">
      <c r="A149" s="2" t="s">
        <v>302</v>
      </c>
      <c r="B149" s="3" t="s">
        <v>140</v>
      </c>
      <c r="C149" s="4">
        <v>0.16</v>
      </c>
      <c r="D149" s="5">
        <f t="shared" si="8"/>
        <v>0.22765948970125385</v>
      </c>
      <c r="E149" s="4">
        <v>0.23</v>
      </c>
      <c r="F149" s="7">
        <f t="shared" si="9"/>
        <v>3.9917355371900831E-2</v>
      </c>
      <c r="G149" s="7">
        <f t="shared" si="10"/>
        <v>0.19008264462809918</v>
      </c>
      <c r="H149" s="8">
        <f t="shared" si="11"/>
        <v>2.3405102987461568E-3</v>
      </c>
    </row>
    <row r="150" spans="1:8" ht="31.5" x14ac:dyDescent="0.25">
      <c r="A150" s="2" t="s">
        <v>303</v>
      </c>
      <c r="B150" s="3" t="s">
        <v>141</v>
      </c>
      <c r="C150" s="4">
        <v>0.06</v>
      </c>
      <c r="D150" s="5">
        <f t="shared" si="8"/>
        <v>8.5372308637970185E-2</v>
      </c>
      <c r="E150" s="4">
        <v>0.08</v>
      </c>
      <c r="F150" s="7">
        <f t="shared" si="9"/>
        <v>1.3884297520661157E-2</v>
      </c>
      <c r="G150" s="7">
        <f t="shared" si="10"/>
        <v>6.6115702479338845E-2</v>
      </c>
      <c r="H150" s="8">
        <f t="shared" si="11"/>
        <v>-5.3723086379701829E-3</v>
      </c>
    </row>
    <row r="151" spans="1:8" ht="31.5" x14ac:dyDescent="0.25">
      <c r="A151" s="2" t="s">
        <v>304</v>
      </c>
      <c r="B151" s="3" t="s">
        <v>142</v>
      </c>
      <c r="C151" s="4">
        <v>0.1</v>
      </c>
      <c r="D151" s="5">
        <f t="shared" si="8"/>
        <v>0.14228718106328367</v>
      </c>
      <c r="E151" s="4">
        <v>0.13</v>
      </c>
      <c r="F151" s="7">
        <f t="shared" si="9"/>
        <v>2.2561983471074382E-2</v>
      </c>
      <c r="G151" s="7">
        <f t="shared" si="10"/>
        <v>0.10743801652892562</v>
      </c>
      <c r="H151" s="8">
        <f t="shared" si="11"/>
        <v>-1.2287181063283664E-2</v>
      </c>
    </row>
    <row r="152" spans="1:8" ht="31.5" x14ac:dyDescent="0.25">
      <c r="A152" s="2" t="s">
        <v>305</v>
      </c>
      <c r="B152" s="3" t="s">
        <v>143</v>
      </c>
      <c r="C152" s="4">
        <v>7.39</v>
      </c>
      <c r="D152" s="5">
        <f t="shared" si="8"/>
        <v>10.515022680576662</v>
      </c>
      <c r="E152" s="4">
        <v>10.51</v>
      </c>
      <c r="F152" s="7">
        <f t="shared" si="9"/>
        <v>1.8240495867768587</v>
      </c>
      <c r="G152" s="7">
        <f t="shared" si="10"/>
        <v>8.6859504132231411</v>
      </c>
      <c r="H152" s="8">
        <f t="shared" si="11"/>
        <v>-5.0226805766619975E-3</v>
      </c>
    </row>
    <row r="153" spans="1:8" ht="31.5" x14ac:dyDescent="0.25">
      <c r="A153" s="2" t="s">
        <v>306</v>
      </c>
      <c r="B153" s="3" t="s">
        <v>144</v>
      </c>
      <c r="C153" s="4">
        <v>0.34</v>
      </c>
      <c r="D153" s="5">
        <f t="shared" si="8"/>
        <v>0.48377641561516443</v>
      </c>
      <c r="E153" s="4">
        <v>0.48</v>
      </c>
      <c r="F153" s="7">
        <f t="shared" si="9"/>
        <v>8.3305785123966913E-2</v>
      </c>
      <c r="G153" s="7">
        <f t="shared" si="10"/>
        <v>0.39669421487603307</v>
      </c>
      <c r="H153" s="8">
        <f t="shared" si="11"/>
        <v>-3.7764156151644523E-3</v>
      </c>
    </row>
    <row r="154" spans="1:8" ht="31.5" x14ac:dyDescent="0.25">
      <c r="A154" s="2" t="s">
        <v>307</v>
      </c>
      <c r="B154" s="3" t="s">
        <v>145</v>
      </c>
      <c r="C154" s="4">
        <v>8.4</v>
      </c>
      <c r="D154" s="5">
        <f t="shared" si="8"/>
        <v>11.952123209315827</v>
      </c>
      <c r="E154" s="4">
        <v>11.95</v>
      </c>
      <c r="F154" s="7">
        <f t="shared" si="9"/>
        <v>2.0739669421487594</v>
      </c>
      <c r="G154" s="7">
        <f t="shared" si="10"/>
        <v>9.8760330578512399</v>
      </c>
      <c r="H154" s="8">
        <f t="shared" si="11"/>
        <v>-2.1232093158278786E-3</v>
      </c>
    </row>
    <row r="157" spans="1:8" x14ac:dyDescent="0.25">
      <c r="B157" s="10" t="s">
        <v>309</v>
      </c>
      <c r="G157" s="10" t="s">
        <v>310</v>
      </c>
    </row>
    <row r="158" spans="1:8" ht="18.75" x14ac:dyDescent="0.3">
      <c r="B158" s="10"/>
      <c r="G158" s="11"/>
    </row>
    <row r="159" spans="1:8" x14ac:dyDescent="0.25">
      <c r="B159" s="10" t="s">
        <v>316</v>
      </c>
      <c r="G159" s="10" t="s">
        <v>317</v>
      </c>
    </row>
    <row r="160" spans="1:8" ht="98.25" customHeight="1" x14ac:dyDescent="0.3">
      <c r="B160" s="10"/>
      <c r="E160" s="11"/>
    </row>
    <row r="161" spans="2:2" x14ac:dyDescent="0.25">
      <c r="B161" s="13" t="s">
        <v>318</v>
      </c>
    </row>
    <row r="162" spans="2:2" x14ac:dyDescent="0.25">
      <c r="B162" s="14" t="s">
        <v>314</v>
      </c>
    </row>
    <row r="163" spans="2:2" x14ac:dyDescent="0.25">
      <c r="B163" s="14" t="s">
        <v>315</v>
      </c>
    </row>
    <row r="164" spans="2:2" x14ac:dyDescent="0.25">
      <c r="B164" s="10"/>
    </row>
  </sheetData>
  <mergeCells count="3">
    <mergeCell ref="F2:H2"/>
    <mergeCell ref="A3:B3"/>
    <mergeCell ref="C3:H3"/>
  </mergeCells>
  <pageMargins left="0.70866141732283472" right="0.70866141732283472" top="0.74803149606299213" bottom="0.74803149606299213" header="0.31496062992125984" footer="0.31496062992125984"/>
  <pageSetup paperSize="8" orientation="portrait" r:id="rId1"/>
  <headerFooter>
    <oddFooter>&amp;L&amp;F; 2.pielikums Ministru kabineta noteikumu projektam "Noteikumi par Latvijas Ģeotelpiskās informācijas aģentūras sniegto maksas pakalpojumu cenrādi un tā piemērošanas kārtību" anotācijai&amp;R&amp;P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Finanšu ministrija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Aisma Gavare</cp:lastModifiedBy>
  <cp:lastPrinted>2013-07-30T04:45:30Z</cp:lastPrinted>
  <dcterms:created xsi:type="dcterms:W3CDTF">2013-07-04T07:17:56Z</dcterms:created>
  <dcterms:modified xsi:type="dcterms:W3CDTF">2013-07-30T07:48:18Z</dcterms:modified>
</cp:coreProperties>
</file>