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mary" sheetId="1" r:id="rId1"/>
  </sheets>
  <definedNames>
    <definedName name="_xlnm.Print_Area" localSheetId="0">'Summary'!$A$1:$S$19</definedName>
  </definedNames>
  <calcPr fullCalcOnLoad="1"/>
</workbook>
</file>

<file path=xl/sharedStrings.xml><?xml version="1.0" encoding="utf-8"?>
<sst xmlns="http://schemas.openxmlformats.org/spreadsheetml/2006/main" count="15" uniqueCount="15">
  <si>
    <t>Estimated draw downs from all investors</t>
  </si>
  <si>
    <t>(milj. EUR)</t>
  </si>
  <si>
    <t>Plānotās atmaksas 2.2.1.1.aktivitātes ietvaros un prognozētās iemaksas Baltijas Inovāciju fondā (BIF)</t>
  </si>
  <si>
    <t>Pieejamie resursi 2.2.1.1.aktivitātē:</t>
  </si>
  <si>
    <t>Potenciālās izmaksas 2.2.1.1.aktivitātē pēc 2015.gada:</t>
  </si>
  <si>
    <t>Kumulatīvi pieejamie resursi:</t>
  </si>
  <si>
    <t>Prognozētās LGA iemaksas BIF:</t>
  </si>
  <si>
    <t>Kumulatīvi iemaksas BIF:</t>
  </si>
  <si>
    <t>Resursu atlikums pēc iemaksas BIF:</t>
  </si>
  <si>
    <t>Pielikums Nr.1.                           Ekonomikas ministrijas informatīvajam ziņojumam par Baltijas Inovāciju fondu.</t>
  </si>
  <si>
    <t xml:space="preserve"> - ieņēmumi no realizētajām investīcijām jauno riska kapitāla fondu ietvaros</t>
  </si>
  <si>
    <t xml:space="preserve"> - ieņēmumi no realizētajām investīcijām izveidoto sēklas, uzsākšanas un riska kapitāla fondu ietvaros (līgumi ar BaltCap, Imprimatur)</t>
  </si>
  <si>
    <t xml:space="preserve"> - ieņēmumi no aizdevumu atmaksām aizdevumu fondu ietvaros (līgumi ar SEB banka, Swedbank)</t>
  </si>
  <si>
    <t xml:space="preserve"> - nepieciešamais finansējums līgumu, kas noslēgti ar BaltCap, Imprimatur, saistību izpildei</t>
  </si>
  <si>
    <t xml:space="preserve"> - nepieciešamais finansējums jauno riska kapitāla fondu izveides nodrošināšanai</t>
  </si>
</sst>
</file>

<file path=xl/styles.xml><?xml version="1.0" encoding="utf-8"?>
<styleSheet xmlns="http://schemas.openxmlformats.org/spreadsheetml/2006/main">
  <numFmts count="3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EUR&quot;#,##0;\-&quot;EUR&quot;#,##0"/>
    <numFmt numFmtId="165" formatCode="&quot;EUR&quot;#,##0;[Red]\-&quot;EUR&quot;#,##0"/>
    <numFmt numFmtId="166" formatCode="&quot;EUR&quot;#,##0.00;\-&quot;EUR&quot;#,##0.00"/>
    <numFmt numFmtId="167" formatCode="&quot;EUR&quot;#,##0.00;[Red]\-&quot;EUR&quot;#,##0.00"/>
    <numFmt numFmtId="168" formatCode="_-&quot;EUR&quot;* #,##0_-;\-&quot;EUR&quot;* #,##0_-;_-&quot;EUR&quot;* &quot;-&quot;_-;_-@_-"/>
    <numFmt numFmtId="169" formatCode="_-&quot;EUR&quot;* #,##0.00_-;\-&quot;EUR&quot;* #,##0.00_-;_-&quot;EU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809]dddd\ dd\ mmmm\ yyyy"/>
    <numFmt numFmtId="179" formatCode="dd/mm/yyyy;@"/>
    <numFmt numFmtId="180" formatCode="0.000%"/>
    <numFmt numFmtId="181" formatCode="#,##0.0"/>
    <numFmt numFmtId="182" formatCode="#,##0.000"/>
    <numFmt numFmtId="183" formatCode="#,##0.0000"/>
    <numFmt numFmtId="184" formatCode="#,##0.00000"/>
    <numFmt numFmtId="185" formatCode="0.0%"/>
    <numFmt numFmtId="186" formatCode="0.0"/>
    <numFmt numFmtId="187" formatCode="_(* #,##0_);_(* \(#,##0\);_(* &quot;-&quot;??_);_(@_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1" xfId="0" applyBorder="1" applyAlignment="1">
      <alignment wrapText="1"/>
    </xf>
    <xf numFmtId="0" fontId="0" fillId="34" borderId="10" xfId="0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0" fillId="13" borderId="13" xfId="0" applyFont="1" applyFill="1" applyBorder="1" applyAlignment="1">
      <alignment/>
    </xf>
    <xf numFmtId="2" fontId="0" fillId="13" borderId="0" xfId="0" applyNumberFormat="1" applyFill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0" fillId="0" borderId="0" xfId="0" applyAlignment="1">
      <alignment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15" xfId="0" applyNumberFormat="1" applyBorder="1" applyAlignment="1">
      <alignment/>
    </xf>
    <xf numFmtId="2" fontId="0" fillId="35" borderId="15" xfId="0" applyNumberFormat="1" applyFill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35" borderId="16" xfId="0" applyNumberFormat="1" applyFill="1" applyBorder="1" applyAlignment="1">
      <alignment/>
    </xf>
    <xf numFmtId="2" fontId="0" fillId="34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 wrapText="1"/>
    </xf>
    <xf numFmtId="0" fontId="0" fillId="0" borderId="17" xfId="0" applyBorder="1" applyAlignment="1">
      <alignment horizontal="left"/>
    </xf>
    <xf numFmtId="0" fontId="2" fillId="0" borderId="0" xfId="0" applyFont="1" applyAlignment="1">
      <alignment horizontal="righ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view="pageBreakPreview" zoomScale="120" zoomScaleSheetLayoutView="120" zoomScalePageLayoutView="0" workbookViewId="0" topLeftCell="A1">
      <selection activeCell="S16" sqref="S16"/>
    </sheetView>
  </sheetViews>
  <sheetFormatPr defaultColWidth="9.140625" defaultRowHeight="12.75"/>
  <cols>
    <col min="1" max="1" width="78.421875" style="0" bestFit="1" customWidth="1"/>
    <col min="2" max="2" width="5.421875" style="0" customWidth="1"/>
    <col min="3" max="3" width="6.57421875" style="0" customWidth="1"/>
    <col min="4" max="4" width="5.57421875" style="0" customWidth="1"/>
    <col min="5" max="6" width="5.57421875" style="0" bestFit="1" customWidth="1"/>
    <col min="7" max="17" width="6.00390625" style="0" bestFit="1" customWidth="1"/>
    <col min="18" max="18" width="6.57421875" style="0" bestFit="1" customWidth="1"/>
    <col min="19" max="19" width="6.00390625" style="0" bestFit="1" customWidth="1"/>
  </cols>
  <sheetData>
    <row r="1" spans="7:19" ht="38.25" customHeight="1">
      <c r="G1" s="16"/>
      <c r="H1" s="16"/>
      <c r="I1" s="16"/>
      <c r="J1" s="16"/>
      <c r="K1" s="16"/>
      <c r="L1" s="16"/>
      <c r="M1" s="16"/>
      <c r="N1" s="29" t="s">
        <v>9</v>
      </c>
      <c r="O1" s="29"/>
      <c r="P1" s="29"/>
      <c r="Q1" s="29"/>
      <c r="R1" s="29"/>
      <c r="S1" s="29"/>
    </row>
    <row r="2" spans="7:19" ht="0.75" customHeight="1">
      <c r="G2" s="16"/>
      <c r="H2" s="16"/>
      <c r="I2" s="16"/>
      <c r="J2" s="16"/>
      <c r="K2" s="16"/>
      <c r="L2" s="16"/>
      <c r="M2" s="16"/>
      <c r="N2" s="29"/>
      <c r="O2" s="29"/>
      <c r="P2" s="29"/>
      <c r="Q2" s="29"/>
      <c r="R2" s="29"/>
      <c r="S2" s="29"/>
    </row>
    <row r="3" spans="1:10" ht="19.5" customHeight="1" thickBo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</row>
    <row r="4" spans="1:19" ht="13.5" thickBot="1">
      <c r="A4" s="2" t="s">
        <v>1</v>
      </c>
      <c r="B4" s="3">
        <v>2011</v>
      </c>
      <c r="C4" s="3">
        <v>2012</v>
      </c>
      <c r="D4" s="3">
        <v>2013</v>
      </c>
      <c r="E4" s="3">
        <v>2014</v>
      </c>
      <c r="F4" s="3">
        <v>2015</v>
      </c>
      <c r="G4" s="3">
        <v>2016</v>
      </c>
      <c r="H4" s="3">
        <v>2017</v>
      </c>
      <c r="I4" s="3">
        <v>2018</v>
      </c>
      <c r="J4" s="3">
        <v>2019</v>
      </c>
      <c r="K4" s="3">
        <v>2020</v>
      </c>
      <c r="L4" s="3">
        <v>2021</v>
      </c>
      <c r="M4" s="3">
        <v>2022</v>
      </c>
      <c r="N4" s="3">
        <v>2023</v>
      </c>
      <c r="O4" s="3">
        <v>2024</v>
      </c>
      <c r="P4" s="3">
        <v>2025</v>
      </c>
      <c r="Q4" s="3">
        <v>2026</v>
      </c>
      <c r="R4" s="3">
        <v>2027</v>
      </c>
      <c r="S4" s="3">
        <v>2028</v>
      </c>
    </row>
    <row r="5" spans="1:18" ht="13.5" hidden="1" thickBot="1">
      <c r="A5" s="1" t="s">
        <v>0</v>
      </c>
      <c r="B5" s="6"/>
      <c r="C5" s="6"/>
      <c r="D5" s="4">
        <v>5.33</v>
      </c>
      <c r="E5" s="4">
        <v>14.22</v>
      </c>
      <c r="F5" s="4">
        <v>17.41</v>
      </c>
      <c r="G5" s="4">
        <v>15.01</v>
      </c>
      <c r="H5" s="4">
        <v>11.72</v>
      </c>
      <c r="I5" s="4">
        <v>9.15</v>
      </c>
      <c r="J5" s="4">
        <v>7.14</v>
      </c>
      <c r="K5" s="4">
        <v>5.58</v>
      </c>
      <c r="L5" s="4">
        <v>4.35</v>
      </c>
      <c r="M5" s="4">
        <v>3.4</v>
      </c>
      <c r="N5" s="4">
        <v>2.65</v>
      </c>
      <c r="O5" s="4">
        <v>2.07</v>
      </c>
      <c r="P5" s="4">
        <v>1.34</v>
      </c>
      <c r="Q5" s="4">
        <v>0.63</v>
      </c>
      <c r="R5" s="5">
        <f>SUM(D5:Q5)</f>
        <v>100</v>
      </c>
    </row>
    <row r="6" spans="1:19" ht="12.75">
      <c r="A6" s="14" t="s">
        <v>3</v>
      </c>
      <c r="B6" s="11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5.5">
      <c r="A7" s="17" t="s">
        <v>12</v>
      </c>
      <c r="B7" s="19">
        <v>0.62</v>
      </c>
      <c r="C7" s="20">
        <v>0.821058281356713</v>
      </c>
      <c r="D7" s="20">
        <v>1.550266500282584</v>
      </c>
      <c r="E7" s="20">
        <v>1.5292707936650851</v>
      </c>
      <c r="F7" s="20">
        <v>1.222883625594099</v>
      </c>
      <c r="G7" s="20">
        <v>1.7054387995300888</v>
      </c>
      <c r="H7" s="20">
        <v>0.312825535549534</v>
      </c>
      <c r="I7" s="20">
        <v>0.0621570564817535</v>
      </c>
      <c r="J7" s="20">
        <v>0.0601040636826755</v>
      </c>
      <c r="K7" s="20">
        <v>0.0522521666909398</v>
      </c>
      <c r="L7" s="21">
        <v>0.046543864688945</v>
      </c>
      <c r="M7" s="21">
        <v>0.0189675626533513</v>
      </c>
      <c r="N7" s="21"/>
      <c r="O7" s="21"/>
      <c r="P7" s="21"/>
      <c r="Q7" s="21"/>
      <c r="R7" s="21"/>
      <c r="S7" s="21"/>
    </row>
    <row r="8" spans="1:19" ht="25.5">
      <c r="A8" s="17" t="s">
        <v>11</v>
      </c>
      <c r="B8" s="19"/>
      <c r="C8" s="20"/>
      <c r="D8" s="20"/>
      <c r="E8" s="20"/>
      <c r="F8" s="20">
        <v>2.7</v>
      </c>
      <c r="G8" s="20">
        <v>2.7</v>
      </c>
      <c r="H8" s="20">
        <v>2.7</v>
      </c>
      <c r="I8" s="20">
        <v>2.7</v>
      </c>
      <c r="J8" s="20">
        <v>2.7</v>
      </c>
      <c r="K8" s="20"/>
      <c r="L8" s="22"/>
      <c r="M8" s="22"/>
      <c r="N8" s="21"/>
      <c r="O8" s="21"/>
      <c r="P8" s="21"/>
      <c r="Q8" s="21"/>
      <c r="R8" s="21"/>
      <c r="S8" s="21"/>
    </row>
    <row r="9" spans="1:19" ht="12.75">
      <c r="A9" s="18" t="s">
        <v>10</v>
      </c>
      <c r="B9" s="19"/>
      <c r="C9" s="21"/>
      <c r="D9" s="21"/>
      <c r="E9" s="21"/>
      <c r="F9" s="22"/>
      <c r="G9" s="22"/>
      <c r="H9" s="22"/>
      <c r="I9" s="22">
        <v>2</v>
      </c>
      <c r="J9" s="22">
        <v>2</v>
      </c>
      <c r="K9" s="22">
        <v>2</v>
      </c>
      <c r="L9" s="22">
        <v>2</v>
      </c>
      <c r="M9" s="22">
        <v>2</v>
      </c>
      <c r="N9" s="21"/>
      <c r="O9" s="21"/>
      <c r="P9" s="21"/>
      <c r="Q9" s="21"/>
      <c r="R9" s="21"/>
      <c r="S9" s="21"/>
    </row>
    <row r="10" spans="1:19" ht="12.75">
      <c r="A10" s="15" t="s">
        <v>4</v>
      </c>
      <c r="B10" s="19"/>
      <c r="C10" s="21"/>
      <c r="D10" s="21"/>
      <c r="E10" s="21"/>
      <c r="F10" s="22"/>
      <c r="G10" s="22"/>
      <c r="H10" s="22"/>
      <c r="I10" s="22"/>
      <c r="J10" s="22"/>
      <c r="K10" s="22"/>
      <c r="L10" s="22"/>
      <c r="M10" s="22"/>
      <c r="N10" s="21"/>
      <c r="O10" s="21"/>
      <c r="P10" s="21"/>
      <c r="Q10" s="21"/>
      <c r="R10" s="21"/>
      <c r="S10" s="21"/>
    </row>
    <row r="11" spans="1:19" ht="12.75">
      <c r="A11" s="18" t="s">
        <v>13</v>
      </c>
      <c r="B11" s="19"/>
      <c r="C11" s="21"/>
      <c r="D11" s="21"/>
      <c r="E11" s="21"/>
      <c r="F11" s="22"/>
      <c r="G11" s="22">
        <v>-2</v>
      </c>
      <c r="H11" s="22">
        <v>-1</v>
      </c>
      <c r="I11" s="22">
        <v>-0.5</v>
      </c>
      <c r="J11" s="22">
        <v>-0.3</v>
      </c>
      <c r="K11" s="22">
        <v>-0.1</v>
      </c>
      <c r="L11" s="22"/>
      <c r="M11" s="22"/>
      <c r="N11" s="21"/>
      <c r="O11" s="21"/>
      <c r="P11" s="21"/>
      <c r="Q11" s="21"/>
      <c r="R11" s="21"/>
      <c r="S11" s="21"/>
    </row>
    <row r="12" spans="1:19" ht="13.5" thickBot="1">
      <c r="A12" s="18" t="s">
        <v>14</v>
      </c>
      <c r="B12" s="23"/>
      <c r="C12" s="24"/>
      <c r="D12" s="24"/>
      <c r="E12" s="24"/>
      <c r="F12" s="25"/>
      <c r="G12" s="25">
        <v>-0.6</v>
      </c>
      <c r="H12" s="25">
        <v>-0.6</v>
      </c>
      <c r="I12" s="25">
        <v>-0.5</v>
      </c>
      <c r="J12" s="25">
        <v>-0.4</v>
      </c>
      <c r="K12" s="25">
        <v>-0.3</v>
      </c>
      <c r="L12" s="25">
        <v>-0.2</v>
      </c>
      <c r="M12" s="25">
        <v>-0.1</v>
      </c>
      <c r="N12" s="24"/>
      <c r="O12" s="24"/>
      <c r="P12" s="24"/>
      <c r="Q12" s="24"/>
      <c r="R12" s="24"/>
      <c r="S12" s="24"/>
    </row>
    <row r="13" spans="1:19" ht="13.5" thickBot="1">
      <c r="A13" s="7" t="s">
        <v>5</v>
      </c>
      <c r="B13" s="26">
        <f>SUM(B7:B12)</f>
        <v>0.62</v>
      </c>
      <c r="C13" s="8">
        <f aca="true" t="shared" si="0" ref="C13:S13">SUM(C7:C12)+B13</f>
        <v>1.441058281356713</v>
      </c>
      <c r="D13" s="8">
        <f t="shared" si="0"/>
        <v>2.991324781639297</v>
      </c>
      <c r="E13" s="8">
        <f t="shared" si="0"/>
        <v>4.520595575304382</v>
      </c>
      <c r="F13" s="8">
        <f t="shared" si="0"/>
        <v>8.44347920089848</v>
      </c>
      <c r="G13" s="8">
        <f t="shared" si="0"/>
        <v>10.248918000428569</v>
      </c>
      <c r="H13" s="8">
        <f t="shared" si="0"/>
        <v>11.661743535978104</v>
      </c>
      <c r="I13" s="8">
        <f t="shared" si="0"/>
        <v>15.423900592459859</v>
      </c>
      <c r="J13" s="8">
        <f t="shared" si="0"/>
        <v>19.484004656142535</v>
      </c>
      <c r="K13" s="8">
        <f t="shared" si="0"/>
        <v>21.136256822833474</v>
      </c>
      <c r="L13" s="8">
        <f t="shared" si="0"/>
        <v>22.98280068752242</v>
      </c>
      <c r="M13" s="8">
        <f t="shared" si="0"/>
        <v>24.90176825017577</v>
      </c>
      <c r="N13" s="8">
        <f t="shared" si="0"/>
        <v>24.90176825017577</v>
      </c>
      <c r="O13" s="8">
        <f t="shared" si="0"/>
        <v>24.90176825017577</v>
      </c>
      <c r="P13" s="8">
        <f t="shared" si="0"/>
        <v>24.90176825017577</v>
      </c>
      <c r="Q13" s="8">
        <f t="shared" si="0"/>
        <v>24.90176825017577</v>
      </c>
      <c r="R13" s="8">
        <f t="shared" si="0"/>
        <v>24.90176825017577</v>
      </c>
      <c r="S13" s="8">
        <f t="shared" si="0"/>
        <v>24.90176825017577</v>
      </c>
    </row>
    <row r="14" spans="1:19" ht="13.5" thickBot="1">
      <c r="A14" s="13" t="s">
        <v>6</v>
      </c>
      <c r="B14" s="27"/>
      <c r="C14" s="27"/>
      <c r="D14" s="4">
        <v>0.63</v>
      </c>
      <c r="E14" s="4">
        <v>1.566</v>
      </c>
      <c r="F14" s="4">
        <v>2.5</v>
      </c>
      <c r="G14" s="4">
        <v>3.096</v>
      </c>
      <c r="H14" s="4">
        <v>2.9000000000000004</v>
      </c>
      <c r="I14" s="4">
        <v>2.27</v>
      </c>
      <c r="J14" s="4">
        <v>1.7800000000000002</v>
      </c>
      <c r="K14" s="4">
        <v>1.3900000000000001</v>
      </c>
      <c r="L14" s="4">
        <v>1.086</v>
      </c>
      <c r="M14" s="4">
        <v>0.8480000000000001</v>
      </c>
      <c r="N14" s="4">
        <v>0.662</v>
      </c>
      <c r="O14" s="4">
        <v>0.516</v>
      </c>
      <c r="P14" s="4">
        <v>0.376</v>
      </c>
      <c r="Q14" s="4">
        <v>0.23399999999999999</v>
      </c>
      <c r="R14" s="4">
        <v>0.11599999999999999</v>
      </c>
      <c r="S14" s="4">
        <v>0.03</v>
      </c>
    </row>
    <row r="15" spans="1:19" ht="13.5" thickBot="1">
      <c r="A15" s="7" t="s">
        <v>7</v>
      </c>
      <c r="B15" s="8"/>
      <c r="C15" s="8"/>
      <c r="D15" s="8">
        <f>D14</f>
        <v>0.63</v>
      </c>
      <c r="E15" s="8">
        <f aca="true" t="shared" si="1" ref="E15:S15">D15+E14</f>
        <v>2.196</v>
      </c>
      <c r="F15" s="8">
        <f t="shared" si="1"/>
        <v>4.696</v>
      </c>
      <c r="G15" s="8">
        <f t="shared" si="1"/>
        <v>7.792</v>
      </c>
      <c r="H15" s="8">
        <f t="shared" si="1"/>
        <v>10.692</v>
      </c>
      <c r="I15" s="8">
        <f t="shared" si="1"/>
        <v>12.962</v>
      </c>
      <c r="J15" s="8">
        <f t="shared" si="1"/>
        <v>14.742</v>
      </c>
      <c r="K15" s="8">
        <f t="shared" si="1"/>
        <v>16.132</v>
      </c>
      <c r="L15" s="8">
        <f t="shared" si="1"/>
        <v>17.218</v>
      </c>
      <c r="M15" s="8">
        <f t="shared" si="1"/>
        <v>18.066</v>
      </c>
      <c r="N15" s="8">
        <f t="shared" si="1"/>
        <v>18.727999999999998</v>
      </c>
      <c r="O15" s="8">
        <f t="shared" si="1"/>
        <v>19.244</v>
      </c>
      <c r="P15" s="8">
        <f t="shared" si="1"/>
        <v>19.62</v>
      </c>
      <c r="Q15" s="8">
        <f t="shared" si="1"/>
        <v>19.854</v>
      </c>
      <c r="R15" s="8">
        <f t="shared" si="1"/>
        <v>19.97</v>
      </c>
      <c r="S15" s="8">
        <f t="shared" si="1"/>
        <v>20</v>
      </c>
    </row>
    <row r="16" spans="1:19" ht="12.75">
      <c r="A16" s="9" t="s">
        <v>8</v>
      </c>
      <c r="B16" s="10">
        <f aca="true" t="shared" si="2" ref="B16:S16">B13-B15</f>
        <v>0.62</v>
      </c>
      <c r="C16" s="10">
        <f t="shared" si="2"/>
        <v>1.441058281356713</v>
      </c>
      <c r="D16" s="10">
        <f t="shared" si="2"/>
        <v>2.361324781639297</v>
      </c>
      <c r="E16" s="10">
        <f t="shared" si="2"/>
        <v>2.324595575304382</v>
      </c>
      <c r="F16" s="10">
        <f t="shared" si="2"/>
        <v>3.7474792008984803</v>
      </c>
      <c r="G16" s="10">
        <f t="shared" si="2"/>
        <v>2.456918000428569</v>
      </c>
      <c r="H16" s="10">
        <f t="shared" si="2"/>
        <v>0.9697435359781039</v>
      </c>
      <c r="I16" s="10">
        <f t="shared" si="2"/>
        <v>2.461900592459859</v>
      </c>
      <c r="J16" s="10">
        <f t="shared" si="2"/>
        <v>4.742004656142534</v>
      </c>
      <c r="K16" s="10">
        <f t="shared" si="2"/>
        <v>5.004256822833472</v>
      </c>
      <c r="L16" s="10">
        <f t="shared" si="2"/>
        <v>5.7648006875224205</v>
      </c>
      <c r="M16" s="10">
        <f t="shared" si="2"/>
        <v>6.8357682501757715</v>
      </c>
      <c r="N16" s="10">
        <f t="shared" si="2"/>
        <v>6.1737682501757725</v>
      </c>
      <c r="O16" s="10">
        <f t="shared" si="2"/>
        <v>5.657768250175771</v>
      </c>
      <c r="P16" s="10">
        <f t="shared" si="2"/>
        <v>5.2817682501757695</v>
      </c>
      <c r="Q16" s="10">
        <f t="shared" si="2"/>
        <v>5.047768250175771</v>
      </c>
      <c r="R16" s="10">
        <f t="shared" si="2"/>
        <v>4.931768250175772</v>
      </c>
      <c r="S16" s="10">
        <f t="shared" si="2"/>
        <v>4.9017682501757704</v>
      </c>
    </row>
  </sheetData>
  <sheetProtection/>
  <mergeCells count="2">
    <mergeCell ref="A3:J3"/>
    <mergeCell ref="N1:S2"/>
  </mergeCells>
  <printOptions/>
  <pageMargins left="0.25" right="0.25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Informatīvā ziņojuma Pielikums Nr.1</dc:title>
  <dc:subject/>
  <dc:creator>Egita.Polanska@em.gov.lv</dc:creator>
  <cp:keywords/>
  <dc:description/>
  <cp:lastModifiedBy>Egita Poļanska</cp:lastModifiedBy>
  <cp:lastPrinted>2012-08-27T09:48:15Z</cp:lastPrinted>
  <dcterms:created xsi:type="dcterms:W3CDTF">2012-01-18T09:14:32Z</dcterms:created>
  <dcterms:modified xsi:type="dcterms:W3CDTF">2012-09-19T11:21:37Z</dcterms:modified>
  <cp:category>67013108, Egita.Polanska@em.gov.lv</cp:category>
  <cp:version/>
  <cp:contentType/>
  <cp:contentStatus/>
</cp:coreProperties>
</file>