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23" i="1"/>
  <c r="G22"/>
  <c r="I16"/>
  <c r="G16"/>
  <c r="H16"/>
  <c r="J16"/>
  <c r="K16"/>
  <c r="I14"/>
  <c r="G14"/>
  <c r="H14"/>
  <c r="J14"/>
  <c r="K14"/>
  <c r="J11"/>
  <c r="I11"/>
  <c r="K11"/>
  <c r="G11"/>
  <c r="H11"/>
  <c r="J10"/>
  <c r="I10"/>
  <c r="K10"/>
  <c r="G10"/>
  <c r="H10"/>
  <c r="I20"/>
  <c r="G20"/>
  <c r="I21"/>
  <c r="G21"/>
  <c r="I19"/>
  <c r="G19"/>
  <c r="I9"/>
  <c r="G9"/>
  <c r="H9"/>
  <c r="I12"/>
  <c r="G12"/>
  <c r="H12"/>
  <c r="I13"/>
  <c r="G13"/>
  <c r="H13"/>
  <c r="I15"/>
  <c r="G15"/>
  <c r="H15"/>
  <c r="I17"/>
  <c r="G17"/>
  <c r="H17"/>
  <c r="I18"/>
  <c r="G18"/>
  <c r="H18"/>
  <c r="I22"/>
  <c r="I23"/>
  <c r="I24"/>
  <c r="G24"/>
  <c r="H24"/>
  <c r="I25"/>
  <c r="G25"/>
  <c r="H25"/>
  <c r="I8"/>
  <c r="G8"/>
  <c r="H8"/>
  <c r="I7"/>
  <c r="G7"/>
  <c r="H7"/>
  <c r="J7"/>
  <c r="K7"/>
  <c r="J22"/>
  <c r="J23"/>
  <c r="J24"/>
  <c r="J25"/>
  <c r="J15"/>
  <c r="J17"/>
  <c r="J18"/>
  <c r="J19"/>
  <c r="J20"/>
  <c r="J21"/>
  <c r="J9"/>
  <c r="J12"/>
  <c r="J13"/>
  <c r="J8"/>
  <c r="K9"/>
  <c r="K15"/>
  <c r="K21"/>
  <c r="K18"/>
  <c r="K12"/>
  <c r="K13"/>
  <c r="K20"/>
  <c r="K17"/>
  <c r="K24"/>
  <c r="K25"/>
  <c r="K19"/>
  <c r="K23"/>
  <c r="K22"/>
  <c r="K8"/>
</calcChain>
</file>

<file path=xl/sharedStrings.xml><?xml version="1.0" encoding="utf-8"?>
<sst xmlns="http://schemas.openxmlformats.org/spreadsheetml/2006/main" count="91" uniqueCount="73">
  <si>
    <r>
      <t xml:space="preserve">Normatīvajos aktos ietverto skaitļu pārrēķins no latiem uz </t>
    </r>
    <r>
      <rPr>
        <b/>
        <i/>
        <sz val="11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</si>
  <si>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</si>
  <si>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</si>
  <si>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</si>
  <si>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</si>
  <si>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</si>
  <si>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3.1.</t>
  </si>
  <si>
    <t>3.2.</t>
  </si>
  <si>
    <t>5.</t>
  </si>
  <si>
    <t>Cena bez PVN (Ls)</t>
  </si>
  <si>
    <t>PVN (Ls)</t>
  </si>
  <si>
    <t>Cena ar PVN (Ls)</t>
  </si>
  <si>
    <t>Projekta 1.pielikums</t>
  </si>
  <si>
    <t>2.1.</t>
  </si>
  <si>
    <t>Mērvienība</t>
  </si>
  <si>
    <t xml:space="preserve">3. </t>
  </si>
  <si>
    <t>4.</t>
  </si>
  <si>
    <t>6.</t>
  </si>
  <si>
    <t>7.</t>
  </si>
  <si>
    <t>8.</t>
  </si>
  <si>
    <t>8.1.</t>
  </si>
  <si>
    <t>11.</t>
  </si>
  <si>
    <t>12.</t>
  </si>
  <si>
    <t>13.</t>
  </si>
  <si>
    <t>14.</t>
  </si>
  <si>
    <t>15.</t>
  </si>
  <si>
    <t>16.</t>
  </si>
  <si>
    <t>17.</t>
  </si>
  <si>
    <t>Normatīvā akta projektā paredzētā skaitļa izteiksme latos</t>
  </si>
  <si>
    <t>Summa, kas paredzēta normatīvā akta projektā, euro</t>
  </si>
  <si>
    <t>Izmaiņas pret normatīvā akta projektā norādīto summu, euro(norāda 6 ciparus aiz komata)</t>
  </si>
  <si>
    <t>Matemātiskā noapaļošana uz euro, (norāda 6 ciparus aiz komata)</t>
  </si>
  <si>
    <t>Cena bez PVN (euro)</t>
  </si>
  <si>
    <t>PVN (euro)</t>
  </si>
  <si>
    <t>(6)=(3.2.)/0,702804</t>
  </si>
  <si>
    <t>(8)=(7)-(6)</t>
  </si>
  <si>
    <t>Cena ar PVN (euro)</t>
  </si>
  <si>
    <t>(5)=(6)-(4)</t>
  </si>
  <si>
    <t>(4)=(6)/1,21</t>
  </si>
  <si>
    <t>Elpošanas aparāta saspiesta gaisa balona hidrauliskā pārbaude</t>
  </si>
  <si>
    <t>viens paraugs</t>
  </si>
  <si>
    <t>Elpošanas aparāta (kura balona tilpums nepārsniedz 15 l) uzpilde ar saspiestu gaisu</t>
  </si>
  <si>
    <t>viens aparāts</t>
  </si>
  <si>
    <t>Elpošanas aparāta saspiesta gaisa balona ventiļa remonts (ar klienta materiāliem)</t>
  </si>
  <si>
    <t>viens ventilis</t>
  </si>
  <si>
    <t>Elpošanas aparāta "Plaušu automāts" remonts (ar klienta materiāliem)</t>
  </si>
  <si>
    <t>Elpošanas maskas remonts (ar klienta materiāliem)</t>
  </si>
  <si>
    <t>viena maska</t>
  </si>
  <si>
    <t>Ložementa (ar reduktoru) remonts (ar klienta materiāliem)</t>
  </si>
  <si>
    <t>viens elements</t>
  </si>
  <si>
    <t xml:space="preserve">Valsts ugunsdzēsības un glābšanas dienesta specializētā transportlīdzekļa noma </t>
  </si>
  <si>
    <t>viena stunda</t>
  </si>
  <si>
    <t>Pasažieru autobusa (līdz 40 sēdvietām) noma par maršrutā pavadīto stundu</t>
  </si>
  <si>
    <t>papildus par katru maršrutā pavadīto kilometru</t>
  </si>
  <si>
    <t>viens kilometrs</t>
  </si>
  <si>
    <t>Pasažieru autobusa (līdz 15 sēdvietām) noma par maršrutā pavadīto stundu</t>
  </si>
  <si>
    <t>9.1.</t>
  </si>
  <si>
    <t>Izziņas sagatavošana un izsniegšana no Centrālā sakaru punkta (112) datu bāzes</t>
  </si>
  <si>
    <t>viena izziņa</t>
  </si>
  <si>
    <t>Latvijas Ugunsdzēsības muzeja individuāls apmeklējums</t>
  </si>
  <si>
    <t>viens apmeklējums</t>
  </si>
  <si>
    <r>
      <t>0</t>
    </r>
    <r>
      <rPr>
        <sz val="9"/>
        <color indexed="8"/>
        <rFont val="Arial"/>
        <family val="2"/>
        <charset val="186"/>
      </rPr>
      <t>*</t>
    </r>
  </si>
  <si>
    <t>Latvijas Ugunsdzēsības muzeja apmeklējums skolēnam vai studentam (uzrādot apliecību)</t>
  </si>
  <si>
    <t>Latvijas Ugunsdzēsības muzeja apmeklējums ģimenei (ģimenes biļete) – 1-2 pieaugušie ar 1-3 skolas vecuma bērniem vai viena daudzbērnu ģimene</t>
  </si>
  <si>
    <t xml:space="preserve">Gida pakalpojumi Latvijas Ugunsdzēsības muzejā           
(ekskursantu grupai līdz 10 cilvēkiem) 
</t>
  </si>
  <si>
    <t>viena grupa</t>
  </si>
  <si>
    <t>Videofilmas demonstrēšana Latvijas Ugunsdzēsības muzejā</t>
  </si>
  <si>
    <t>viens seanss</t>
  </si>
  <si>
    <t>Tipveida muzeja priekšmeta izejošā deponēšana uz laiku līdz vienai kalendārai nedēļai, ja deponējuma ņēmējs nav akreditēts muzejs, valsts un pašvaldības zinātnes, kultūras vai izglītības institūcija</t>
  </si>
  <si>
    <t>viens priekšmets</t>
  </si>
  <si>
    <t>Svinīgs pasākums Latvijas Ugunsdzēsības muzejā</t>
  </si>
  <si>
    <t>Piezīme.* Pievienotās vērtības nodokli nepiemēro saskaņā ar Pievienotās vērtības nodokļa likuma 52.panta pirmās daļas 17. punkta „d” apakšpunktu.</t>
  </si>
  <si>
    <t>2.pielikums Ministru kabineta noteikumu  
 "Valsts ugunsdzēsības un glābšanas dienesta sniegto maksas pakalpojumu cenrādis"
 sākotnējās ietekmes novērtējuma ziņojumam (anotācijai)</t>
  </si>
</sst>
</file>

<file path=xl/styles.xml><?xml version="1.0" encoding="utf-8"?>
<styleSheet xmlns="http://schemas.openxmlformats.org/spreadsheetml/2006/main">
  <numFmts count="1">
    <numFmt numFmtId="164" formatCode="0.000000"/>
  </numFmts>
  <fonts count="12"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u/>
      <sz val="10"/>
      <color indexed="12"/>
      <name val="Times New Roman"/>
      <family val="1"/>
      <charset val="186"/>
    </font>
    <font>
      <sz val="9"/>
      <color indexed="8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vertical="center" readingOrder="1"/>
    </xf>
    <xf numFmtId="0" fontId="7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wrapText="1" readingOrder="1"/>
    </xf>
    <xf numFmtId="0" fontId="9" fillId="0" borderId="0" xfId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Layout" zoomScaleNormal="120" workbookViewId="0">
      <selection activeCell="M12" sqref="M12"/>
    </sheetView>
  </sheetViews>
  <sheetFormatPr defaultRowHeight="15"/>
  <cols>
    <col min="1" max="1" width="9.140625" style="5"/>
    <col min="2" max="2" width="30" style="5" customWidth="1"/>
    <col min="3" max="3" width="12.7109375" style="5" customWidth="1"/>
    <col min="4" max="4" width="10.5703125" style="5" customWidth="1"/>
    <col min="5" max="5" width="12.7109375" style="5" customWidth="1"/>
    <col min="6" max="6" width="12.5703125" style="5" customWidth="1"/>
    <col min="7" max="7" width="11.85546875" style="5" customWidth="1"/>
    <col min="8" max="8" width="12.5703125" style="5" customWidth="1"/>
    <col min="9" max="9" width="11.140625" style="5" customWidth="1"/>
    <col min="10" max="10" width="11" style="5" customWidth="1"/>
    <col min="11" max="11" width="12.85546875" style="5" customWidth="1"/>
  </cols>
  <sheetData>
    <row r="1" spans="1:11" ht="49.5" customHeight="1">
      <c r="B1" s="42" t="s">
        <v>72</v>
      </c>
      <c r="C1" s="42"/>
      <c r="D1" s="43"/>
      <c r="E1" s="43"/>
      <c r="F1" s="43"/>
      <c r="G1" s="43"/>
      <c r="H1" s="43"/>
      <c r="I1" s="43"/>
      <c r="J1" s="43"/>
      <c r="K1" s="43"/>
    </row>
    <row r="2" spans="1:1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84">
      <c r="A4" s="3" t="s">
        <v>1</v>
      </c>
      <c r="B4" s="2" t="s">
        <v>2</v>
      </c>
      <c r="C4" s="2" t="s">
        <v>14</v>
      </c>
      <c r="D4" s="3" t="s">
        <v>28</v>
      </c>
      <c r="E4" s="3" t="s">
        <v>28</v>
      </c>
      <c r="F4" s="3" t="s">
        <v>28</v>
      </c>
      <c r="G4" s="3" t="s">
        <v>31</v>
      </c>
      <c r="H4" s="3" t="s">
        <v>31</v>
      </c>
      <c r="I4" s="3" t="s">
        <v>31</v>
      </c>
      <c r="J4" s="3" t="s">
        <v>29</v>
      </c>
      <c r="K4" s="3" t="s">
        <v>30</v>
      </c>
    </row>
    <row r="5" spans="1:11" ht="24">
      <c r="A5" s="1" t="s">
        <v>3</v>
      </c>
      <c r="B5" s="1" t="s">
        <v>4</v>
      </c>
      <c r="C5" s="1" t="s">
        <v>13</v>
      </c>
      <c r="D5" s="9" t="s">
        <v>5</v>
      </c>
      <c r="E5" s="9" t="s">
        <v>6</v>
      </c>
      <c r="F5" s="9" t="s">
        <v>7</v>
      </c>
      <c r="G5" s="39" t="s">
        <v>38</v>
      </c>
      <c r="H5" s="40" t="s">
        <v>37</v>
      </c>
      <c r="I5" s="1" t="s">
        <v>34</v>
      </c>
      <c r="J5" s="1">
        <v>7</v>
      </c>
      <c r="K5" s="1" t="s">
        <v>35</v>
      </c>
    </row>
    <row r="6" spans="1:11" ht="27" customHeight="1">
      <c r="A6" s="11"/>
      <c r="B6" s="11" t="s">
        <v>12</v>
      </c>
      <c r="C6" s="11"/>
      <c r="D6" s="11" t="s">
        <v>9</v>
      </c>
      <c r="E6" s="11" t="s">
        <v>10</v>
      </c>
      <c r="F6" s="11" t="s">
        <v>11</v>
      </c>
      <c r="G6" s="30" t="s">
        <v>32</v>
      </c>
      <c r="H6" s="27" t="s">
        <v>33</v>
      </c>
      <c r="I6" s="11" t="s">
        <v>36</v>
      </c>
      <c r="J6" s="8"/>
      <c r="K6" s="8"/>
    </row>
    <row r="7" spans="1:11" ht="56.25" customHeight="1">
      <c r="A7" s="11" t="s">
        <v>3</v>
      </c>
      <c r="B7" s="7" t="s">
        <v>39</v>
      </c>
      <c r="C7" s="7" t="s">
        <v>40</v>
      </c>
      <c r="D7" s="11">
        <v>15.97</v>
      </c>
      <c r="E7" s="11">
        <v>3.35</v>
      </c>
      <c r="F7" s="11">
        <v>19.32</v>
      </c>
      <c r="G7" s="29">
        <f>ROUND(I7/1.21,6)</f>
        <v>22.718912</v>
      </c>
      <c r="H7" s="14">
        <f>ROUND(I7-G7,6)</f>
        <v>4.7709710000000003</v>
      </c>
      <c r="I7" s="10">
        <f t="shared" ref="I7:I16" si="0">ROUND(F7/0.702804,6)</f>
        <v>27.489882999999999</v>
      </c>
      <c r="J7" s="8">
        <f t="shared" ref="J7:J16" si="1">ROUND(F7/0.702804,2)</f>
        <v>27.49</v>
      </c>
      <c r="K7" s="10">
        <f>J7-I7</f>
        <v>1.1699999999947863E-4</v>
      </c>
    </row>
    <row r="8" spans="1:11" s="4" customFormat="1" ht="36">
      <c r="A8" s="7" t="s">
        <v>4</v>
      </c>
      <c r="B8" s="7" t="s">
        <v>41</v>
      </c>
      <c r="C8" s="7" t="s">
        <v>42</v>
      </c>
      <c r="D8" s="26">
        <v>7.23</v>
      </c>
      <c r="E8" s="7">
        <v>1.52</v>
      </c>
      <c r="F8" s="7">
        <v>8.75</v>
      </c>
      <c r="G8" s="29">
        <f t="shared" ref="G8:G25" si="2">ROUND(I8/1.21,6)</f>
        <v>10.289362000000001</v>
      </c>
      <c r="H8" s="14">
        <f>ROUND(I8-G8,6)</f>
        <v>2.1607660000000002</v>
      </c>
      <c r="I8" s="10">
        <f t="shared" si="0"/>
        <v>12.450127999999999</v>
      </c>
      <c r="J8" s="8">
        <f t="shared" si="1"/>
        <v>12.45</v>
      </c>
      <c r="K8" s="10">
        <f t="shared" ref="K8:K25" si="3">J8-I8</f>
        <v>-1.2800000000012801E-4</v>
      </c>
    </row>
    <row r="9" spans="1:11" s="4" customFormat="1" ht="30" customHeight="1">
      <c r="A9" s="7" t="s">
        <v>15</v>
      </c>
      <c r="B9" s="7" t="s">
        <v>43</v>
      </c>
      <c r="C9" s="7" t="s">
        <v>44</v>
      </c>
      <c r="D9" s="7">
        <v>14.23</v>
      </c>
      <c r="E9" s="7">
        <v>2.99</v>
      </c>
      <c r="F9" s="7">
        <v>17.22</v>
      </c>
      <c r="G9" s="29">
        <f t="shared" si="2"/>
        <v>20.249465000000001</v>
      </c>
      <c r="H9" s="14">
        <f t="shared" ref="H9:H25" si="4">ROUND(I9-G9,6)</f>
        <v>4.2523879999999998</v>
      </c>
      <c r="I9" s="10">
        <f t="shared" si="0"/>
        <v>24.501853000000001</v>
      </c>
      <c r="J9" s="31">
        <f t="shared" si="1"/>
        <v>24.5</v>
      </c>
      <c r="K9" s="10">
        <f t="shared" si="3"/>
        <v>-1.8530000000005487E-3</v>
      </c>
    </row>
    <row r="10" spans="1:11" s="4" customFormat="1" ht="24">
      <c r="A10" s="7" t="s">
        <v>16</v>
      </c>
      <c r="B10" s="7" t="s">
        <v>45</v>
      </c>
      <c r="C10" s="7" t="s">
        <v>42</v>
      </c>
      <c r="D10" s="7">
        <v>17.66</v>
      </c>
      <c r="E10" s="7">
        <v>3.71</v>
      </c>
      <c r="F10" s="7">
        <v>21.37</v>
      </c>
      <c r="G10" s="29">
        <f t="shared" si="2"/>
        <v>25.129563000000001</v>
      </c>
      <c r="H10" s="14">
        <f t="shared" si="4"/>
        <v>5.2772079999999999</v>
      </c>
      <c r="I10" s="10">
        <f t="shared" si="0"/>
        <v>30.406770999999999</v>
      </c>
      <c r="J10" s="8">
        <f t="shared" si="1"/>
        <v>30.41</v>
      </c>
      <c r="K10" s="10">
        <f t="shared" si="3"/>
        <v>3.2290000000010366E-3</v>
      </c>
    </row>
    <row r="11" spans="1:11" s="4" customFormat="1" ht="33" customHeight="1">
      <c r="A11" s="7" t="s">
        <v>8</v>
      </c>
      <c r="B11" s="33" t="s">
        <v>46</v>
      </c>
      <c r="C11" s="7" t="s">
        <v>47</v>
      </c>
      <c r="D11" s="7">
        <v>17.66</v>
      </c>
      <c r="E11" s="7">
        <v>3.71</v>
      </c>
      <c r="F11" s="7">
        <v>21.37</v>
      </c>
      <c r="G11" s="29">
        <f>ROUND(I11/1.21,6)</f>
        <v>25.129563000000001</v>
      </c>
      <c r="H11" s="14">
        <f>ROUND(I11-G11,6)</f>
        <v>5.2772079999999999</v>
      </c>
      <c r="I11" s="10">
        <f t="shared" si="0"/>
        <v>30.406770999999999</v>
      </c>
      <c r="J11" s="8">
        <f t="shared" si="1"/>
        <v>30.41</v>
      </c>
      <c r="K11" s="10">
        <f>J11-I11</f>
        <v>3.2290000000010366E-3</v>
      </c>
    </row>
    <row r="12" spans="1:11" s="4" customFormat="1" ht="24">
      <c r="A12" s="7" t="s">
        <v>17</v>
      </c>
      <c r="B12" s="7" t="s">
        <v>48</v>
      </c>
      <c r="C12" s="7" t="s">
        <v>49</v>
      </c>
      <c r="D12" s="34">
        <v>19.5</v>
      </c>
      <c r="E12" s="34">
        <v>4.0999999999999996</v>
      </c>
      <c r="F12" s="34">
        <v>23.6</v>
      </c>
      <c r="G12" s="29">
        <f t="shared" si="2"/>
        <v>27.75188</v>
      </c>
      <c r="H12" s="14">
        <f t="shared" si="4"/>
        <v>5.8278949999999998</v>
      </c>
      <c r="I12" s="10">
        <f t="shared" si="0"/>
        <v>33.579774999999998</v>
      </c>
      <c r="J12" s="8">
        <f t="shared" si="1"/>
        <v>33.58</v>
      </c>
      <c r="K12" s="10">
        <f t="shared" si="3"/>
        <v>2.250000000003638E-4</v>
      </c>
    </row>
    <row r="13" spans="1:11" s="4" customFormat="1" ht="36">
      <c r="A13" s="7" t="s">
        <v>18</v>
      </c>
      <c r="B13" s="7" t="s">
        <v>50</v>
      </c>
      <c r="C13" s="8" t="s">
        <v>51</v>
      </c>
      <c r="D13" s="7">
        <v>68.989999999999995</v>
      </c>
      <c r="E13" s="7">
        <v>14.49</v>
      </c>
      <c r="F13" s="7">
        <v>83.48</v>
      </c>
      <c r="G13" s="29">
        <f t="shared" si="2"/>
        <v>98.166396000000006</v>
      </c>
      <c r="H13" s="14">
        <f t="shared" si="4"/>
        <v>20.614943</v>
      </c>
      <c r="I13" s="10">
        <f t="shared" si="0"/>
        <v>118.781339</v>
      </c>
      <c r="J13" s="8">
        <f t="shared" si="1"/>
        <v>118.78</v>
      </c>
      <c r="K13" s="10">
        <f t="shared" si="3"/>
        <v>-1.3390000000015334E-3</v>
      </c>
    </row>
    <row r="14" spans="1:11" s="4" customFormat="1" ht="24">
      <c r="A14" s="7" t="s">
        <v>19</v>
      </c>
      <c r="B14" s="7" t="s">
        <v>52</v>
      </c>
      <c r="C14" s="8" t="s">
        <v>51</v>
      </c>
      <c r="D14" s="7">
        <v>17.43</v>
      </c>
      <c r="E14" s="7">
        <v>3.66</v>
      </c>
      <c r="F14" s="7">
        <v>21.09</v>
      </c>
      <c r="G14" s="29">
        <f t="shared" si="2"/>
        <v>24.800301999999999</v>
      </c>
      <c r="H14" s="14">
        <f t="shared" si="4"/>
        <v>5.2080640000000002</v>
      </c>
      <c r="I14" s="10">
        <f t="shared" si="0"/>
        <v>30.008365999999999</v>
      </c>
      <c r="J14" s="8">
        <f t="shared" si="1"/>
        <v>30.01</v>
      </c>
      <c r="K14" s="10">
        <f t="shared" si="3"/>
        <v>1.6340000000027999E-3</v>
      </c>
    </row>
    <row r="15" spans="1:11" s="4" customFormat="1" ht="24">
      <c r="A15" s="7" t="s">
        <v>20</v>
      </c>
      <c r="B15" s="7" t="s">
        <v>53</v>
      </c>
      <c r="C15" s="7" t="s">
        <v>54</v>
      </c>
      <c r="D15" s="7">
        <v>0.28000000000000003</v>
      </c>
      <c r="E15" s="7">
        <v>0.06</v>
      </c>
      <c r="F15" s="7">
        <v>0.34</v>
      </c>
      <c r="G15" s="29">
        <f t="shared" si="2"/>
        <v>0.39981499999999998</v>
      </c>
      <c r="H15" s="14">
        <f t="shared" si="4"/>
        <v>8.3960999999999994E-2</v>
      </c>
      <c r="I15" s="10">
        <f t="shared" si="0"/>
        <v>0.48377599999999998</v>
      </c>
      <c r="J15" s="8">
        <f t="shared" si="1"/>
        <v>0.48</v>
      </c>
      <c r="K15" s="10">
        <f t="shared" si="3"/>
        <v>-3.7760000000000016E-3</v>
      </c>
    </row>
    <row r="16" spans="1:11" ht="27.75" customHeight="1">
      <c r="A16" s="35">
        <v>9</v>
      </c>
      <c r="B16" s="38" t="s">
        <v>55</v>
      </c>
      <c r="C16" s="36" t="s">
        <v>51</v>
      </c>
      <c r="D16" s="8">
        <v>15.23</v>
      </c>
      <c r="E16" s="8">
        <v>3.2</v>
      </c>
      <c r="F16" s="8">
        <v>18.43</v>
      </c>
      <c r="G16" s="29">
        <f t="shared" si="2"/>
        <v>21.672336000000001</v>
      </c>
      <c r="H16" s="14">
        <f t="shared" si="4"/>
        <v>4.5511910000000002</v>
      </c>
      <c r="I16" s="10">
        <f t="shared" si="0"/>
        <v>26.223527000000001</v>
      </c>
      <c r="J16" s="8">
        <f t="shared" si="1"/>
        <v>26.22</v>
      </c>
      <c r="K16" s="10">
        <f t="shared" si="3"/>
        <v>-3.5270000000018342E-3</v>
      </c>
    </row>
    <row r="17" spans="1:11" s="15" customFormat="1" ht="24">
      <c r="A17" s="13" t="s">
        <v>56</v>
      </c>
      <c r="B17" s="37" t="s">
        <v>53</v>
      </c>
      <c r="C17" s="7" t="s">
        <v>54</v>
      </c>
      <c r="D17" s="13">
        <v>0.12</v>
      </c>
      <c r="E17" s="13">
        <v>0.03</v>
      </c>
      <c r="F17" s="13">
        <v>0.15</v>
      </c>
      <c r="G17" s="14">
        <f t="shared" si="2"/>
        <v>0.17638899999999999</v>
      </c>
      <c r="H17" s="14">
        <f t="shared" si="4"/>
        <v>3.7041999999999999E-2</v>
      </c>
      <c r="I17" s="14">
        <f t="shared" ref="I17:I25" si="5">ROUND(F17/0.702804,6)</f>
        <v>0.21343100000000001</v>
      </c>
      <c r="J17" s="13">
        <f t="shared" ref="J17:J25" si="6">ROUND(F17/0.702804,2)</f>
        <v>0.21</v>
      </c>
      <c r="K17" s="14">
        <f t="shared" si="3"/>
        <v>-3.4310000000000174E-3</v>
      </c>
    </row>
    <row r="18" spans="1:11" s="15" customFormat="1" ht="24">
      <c r="A18" s="13">
        <v>10</v>
      </c>
      <c r="B18" s="12" t="s">
        <v>57</v>
      </c>
      <c r="C18" s="13" t="s">
        <v>58</v>
      </c>
      <c r="D18" s="13">
        <v>12.8</v>
      </c>
      <c r="E18" s="13">
        <v>2.69</v>
      </c>
      <c r="F18" s="13">
        <v>15.49</v>
      </c>
      <c r="G18" s="14">
        <f t="shared" si="2"/>
        <v>18.215111</v>
      </c>
      <c r="H18" s="14">
        <f t="shared" si="4"/>
        <v>3.8251729999999999</v>
      </c>
      <c r="I18" s="14">
        <f t="shared" si="5"/>
        <v>22.040284</v>
      </c>
      <c r="J18" s="13">
        <f t="shared" si="6"/>
        <v>22.04</v>
      </c>
      <c r="K18" s="14">
        <f t="shared" si="3"/>
        <v>-2.8400000000061709E-4</v>
      </c>
    </row>
    <row r="19" spans="1:11" ht="24">
      <c r="A19" s="8" t="s">
        <v>21</v>
      </c>
      <c r="B19" s="7" t="s">
        <v>59</v>
      </c>
      <c r="C19" s="7" t="s">
        <v>60</v>
      </c>
      <c r="D19" s="31">
        <v>0.5</v>
      </c>
      <c r="E19" s="31" t="s">
        <v>61</v>
      </c>
      <c r="F19" s="31">
        <v>0.5</v>
      </c>
      <c r="G19" s="29">
        <f>I19</f>
        <v>0.71143599999999996</v>
      </c>
      <c r="H19" s="28">
        <v>0</v>
      </c>
      <c r="I19" s="10">
        <f t="shared" si="5"/>
        <v>0.71143599999999996</v>
      </c>
      <c r="J19" s="8">
        <f t="shared" si="6"/>
        <v>0.71</v>
      </c>
      <c r="K19" s="10">
        <f t="shared" si="3"/>
        <v>-1.4359999999999928E-3</v>
      </c>
    </row>
    <row r="20" spans="1:11" ht="36">
      <c r="A20" s="8" t="s">
        <v>22</v>
      </c>
      <c r="B20" s="7" t="s">
        <v>62</v>
      </c>
      <c r="C20" s="7" t="s">
        <v>60</v>
      </c>
      <c r="D20" s="31">
        <v>0.2</v>
      </c>
      <c r="E20" s="31" t="s">
        <v>61</v>
      </c>
      <c r="F20" s="31">
        <v>0.2</v>
      </c>
      <c r="G20" s="29">
        <f>I20</f>
        <v>0.28457399999999999</v>
      </c>
      <c r="H20" s="28">
        <v>0</v>
      </c>
      <c r="I20" s="10">
        <f t="shared" si="5"/>
        <v>0.28457399999999999</v>
      </c>
      <c r="J20" s="8">
        <f t="shared" si="6"/>
        <v>0.28000000000000003</v>
      </c>
      <c r="K20" s="10">
        <f t="shared" si="3"/>
        <v>-4.573999999999967E-3</v>
      </c>
    </row>
    <row r="21" spans="1:11" ht="48">
      <c r="A21" s="8" t="s">
        <v>23</v>
      </c>
      <c r="B21" s="7" t="s">
        <v>63</v>
      </c>
      <c r="C21" s="7" t="s">
        <v>60</v>
      </c>
      <c r="D21" s="31">
        <v>1</v>
      </c>
      <c r="E21" s="31" t="s">
        <v>61</v>
      </c>
      <c r="F21" s="31">
        <v>1</v>
      </c>
      <c r="G21" s="29">
        <f>I21</f>
        <v>1.4228719999999999</v>
      </c>
      <c r="H21" s="28">
        <v>0</v>
      </c>
      <c r="I21" s="10">
        <f t="shared" si="5"/>
        <v>1.4228719999999999</v>
      </c>
      <c r="J21" s="8">
        <f t="shared" si="6"/>
        <v>1.42</v>
      </c>
      <c r="K21" s="10">
        <f t="shared" si="3"/>
        <v>-2.8719999999999857E-3</v>
      </c>
    </row>
    <row r="22" spans="1:11" ht="51" customHeight="1">
      <c r="A22" s="8" t="s">
        <v>24</v>
      </c>
      <c r="B22" s="7" t="s">
        <v>64</v>
      </c>
      <c r="C22" s="6" t="s">
        <v>65</v>
      </c>
      <c r="D22" s="31">
        <v>3</v>
      </c>
      <c r="E22" s="31" t="s">
        <v>61</v>
      </c>
      <c r="F22" s="31">
        <v>3</v>
      </c>
      <c r="G22" s="29">
        <f>I22</f>
        <v>4.2686149999999996</v>
      </c>
      <c r="H22" s="28">
        <v>0</v>
      </c>
      <c r="I22" s="10">
        <f t="shared" si="5"/>
        <v>4.2686149999999996</v>
      </c>
      <c r="J22" s="8">
        <f t="shared" si="6"/>
        <v>4.2699999999999996</v>
      </c>
      <c r="K22" s="10">
        <f t="shared" si="3"/>
        <v>1.3849999999999696E-3</v>
      </c>
    </row>
    <row r="23" spans="1:11" ht="24">
      <c r="A23" s="8" t="s">
        <v>25</v>
      </c>
      <c r="B23" s="7" t="s">
        <v>66</v>
      </c>
      <c r="C23" s="7" t="s">
        <v>67</v>
      </c>
      <c r="D23" s="31">
        <v>0.6</v>
      </c>
      <c r="E23" s="31" t="s">
        <v>61</v>
      </c>
      <c r="F23" s="31">
        <v>0.6</v>
      </c>
      <c r="G23" s="29">
        <f>I23</f>
        <v>0.85372300000000001</v>
      </c>
      <c r="H23" s="28">
        <v>0</v>
      </c>
      <c r="I23" s="10">
        <f t="shared" si="5"/>
        <v>0.85372300000000001</v>
      </c>
      <c r="J23" s="8">
        <f t="shared" si="6"/>
        <v>0.85</v>
      </c>
      <c r="K23" s="10">
        <f t="shared" si="3"/>
        <v>-3.7230000000000318E-3</v>
      </c>
    </row>
    <row r="24" spans="1:11" ht="72">
      <c r="A24" s="8" t="s">
        <v>26</v>
      </c>
      <c r="B24" s="7" t="s">
        <v>68</v>
      </c>
      <c r="C24" s="7" t="s">
        <v>69</v>
      </c>
      <c r="D24" s="8">
        <v>5.39</v>
      </c>
      <c r="E24" s="8">
        <v>1.1299999999999999</v>
      </c>
      <c r="F24" s="8">
        <v>6.52</v>
      </c>
      <c r="G24" s="29">
        <f t="shared" si="2"/>
        <v>7.6670449999999999</v>
      </c>
      <c r="H24" s="14">
        <f t="shared" si="4"/>
        <v>1.610079</v>
      </c>
      <c r="I24" s="10">
        <f t="shared" si="5"/>
        <v>9.2771240000000006</v>
      </c>
      <c r="J24" s="31">
        <f t="shared" si="6"/>
        <v>9.2799999999999994</v>
      </c>
      <c r="K24" s="10">
        <f t="shared" si="3"/>
        <v>2.8759999999987684E-3</v>
      </c>
    </row>
    <row r="25" spans="1:11" ht="24">
      <c r="A25" s="8" t="s">
        <v>27</v>
      </c>
      <c r="B25" s="7" t="s">
        <v>70</v>
      </c>
      <c r="C25" s="8" t="s">
        <v>51</v>
      </c>
      <c r="D25" s="8">
        <v>10.99</v>
      </c>
      <c r="E25" s="8">
        <v>2.31</v>
      </c>
      <c r="F25" s="31">
        <v>13.3</v>
      </c>
      <c r="G25" s="29">
        <f t="shared" si="2"/>
        <v>15.639830999999999</v>
      </c>
      <c r="H25" s="14">
        <f t="shared" si="4"/>
        <v>3.2843640000000001</v>
      </c>
      <c r="I25" s="10">
        <f t="shared" si="5"/>
        <v>18.924195000000001</v>
      </c>
      <c r="J25" s="8">
        <f t="shared" si="6"/>
        <v>18.920000000000002</v>
      </c>
      <c r="K25" s="10">
        <f t="shared" si="3"/>
        <v>-4.1949999999992826E-3</v>
      </c>
    </row>
    <row r="26" spans="1:11">
      <c r="A26" s="32" t="s">
        <v>71</v>
      </c>
    </row>
    <row r="30" spans="1:11" s="21" customFormat="1" ht="15.75">
      <c r="A30" s="18"/>
      <c r="B30" s="19"/>
      <c r="C30" s="20"/>
      <c r="D30" s="20"/>
      <c r="E30" s="20"/>
      <c r="F30" s="24"/>
      <c r="G30" s="24"/>
      <c r="H30" s="24"/>
      <c r="I30" s="20"/>
      <c r="J30" s="20"/>
      <c r="K30" s="19"/>
    </row>
    <row r="31" spans="1:11" s="21" customFormat="1" ht="15.7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19"/>
    </row>
    <row r="32" spans="1:11" ht="15.75">
      <c r="B32" s="16"/>
      <c r="C32"/>
      <c r="D32"/>
      <c r="E32"/>
      <c r="F32" s="23"/>
      <c r="G32" s="23"/>
      <c r="H32" s="23"/>
      <c r="I32" s="23"/>
      <c r="J32"/>
      <c r="K32"/>
    </row>
    <row r="33" spans="2:11" ht="15.75">
      <c r="B33" s="16"/>
      <c r="C33"/>
      <c r="D33"/>
      <c r="E33"/>
      <c r="F33" s="23"/>
      <c r="G33" s="23"/>
      <c r="H33" s="23"/>
      <c r="I33" s="23"/>
      <c r="J33"/>
      <c r="K33"/>
    </row>
    <row r="34" spans="2:11" ht="15.75">
      <c r="B34" s="16"/>
      <c r="C34"/>
      <c r="D34"/>
      <c r="E34"/>
      <c r="F34" s="23"/>
      <c r="G34" s="23"/>
      <c r="H34" s="23"/>
      <c r="I34" s="23"/>
      <c r="J34"/>
      <c r="K34"/>
    </row>
    <row r="35" spans="2:11" ht="15.75">
      <c r="B35" s="16"/>
      <c r="C35"/>
      <c r="D35"/>
      <c r="E35"/>
      <c r="F35" s="16"/>
      <c r="G35" s="16"/>
      <c r="H35" s="16"/>
      <c r="I35" s="22"/>
      <c r="J35"/>
      <c r="K35"/>
    </row>
    <row r="36" spans="2:11">
      <c r="B36" s="17"/>
      <c r="C36"/>
      <c r="D36"/>
      <c r="E36"/>
      <c r="F36"/>
      <c r="G36"/>
      <c r="H36"/>
      <c r="I36"/>
      <c r="J36"/>
      <c r="K36"/>
    </row>
    <row r="37" spans="2:11">
      <c r="B37" s="17"/>
      <c r="C37"/>
      <c r="D37"/>
      <c r="E37"/>
      <c r="F37"/>
      <c r="G37"/>
      <c r="H37"/>
      <c r="I37"/>
      <c r="J37"/>
      <c r="K37"/>
    </row>
    <row r="38" spans="2:11">
      <c r="B38" s="25"/>
      <c r="C38"/>
      <c r="D38"/>
      <c r="E38"/>
      <c r="F38"/>
      <c r="G38"/>
      <c r="H38"/>
      <c r="I38"/>
      <c r="J38"/>
      <c r="K38"/>
    </row>
  </sheetData>
  <mergeCells count="2">
    <mergeCell ref="A2:K2"/>
    <mergeCell ref="B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headerFooter>
    <oddFooter>&amp;L&amp;"Times New Roman,Regular"&amp;8IEMAnotp2_110613_cenradis_euro; Ministru kabineta noteikumu "Valsts ugunsdzēsības un glābšanas dienesta sniegto maksas pakalpojumu cenrādis"sākotnējās ietekmes novērtējuma ziņojuma (anotācijas) 2.pielikums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ligita.dzirkale@vp.gov.lv</dc:creator>
  <cp:lastModifiedBy>intars.opolais</cp:lastModifiedBy>
  <cp:lastPrinted>2013-08-09T08:37:18Z</cp:lastPrinted>
  <dcterms:created xsi:type="dcterms:W3CDTF">2013-05-16T06:36:27Z</dcterms:created>
  <dcterms:modified xsi:type="dcterms:W3CDTF">2013-08-12T10:21:17Z</dcterms:modified>
</cp:coreProperties>
</file>