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360" yWindow="315" windowWidth="19320" windowHeight="12525"/>
  </bookViews>
  <sheets>
    <sheet name="MKRik_347" sheetId="2" r:id="rId1"/>
    <sheet name="Sheet3" sheetId="3" r:id="rId2"/>
    <sheet name="Sheet1" sheetId="4" r:id="rId3"/>
  </sheets>
  <calcPr calcId="124519"/>
</workbook>
</file>

<file path=xl/calcChain.xml><?xml version="1.0" encoding="utf-8"?>
<calcChain xmlns="http://schemas.openxmlformats.org/spreadsheetml/2006/main">
  <c r="D33" i="3"/>
  <c r="F33" s="1"/>
  <c r="D32"/>
  <c r="F32" s="1"/>
  <c r="D31"/>
  <c r="F31" s="1"/>
  <c r="D30"/>
  <c r="F30" s="1"/>
  <c r="D29"/>
  <c r="F29" s="1"/>
  <c r="D28"/>
  <c r="F28" s="1"/>
  <c r="D27"/>
  <c r="F27" s="1"/>
  <c r="D26"/>
  <c r="F26" s="1"/>
  <c r="D25"/>
  <c r="F25" s="1"/>
  <c r="D24"/>
  <c r="F24" s="1"/>
  <c r="D23"/>
  <c r="F23" s="1"/>
  <c r="D22"/>
  <c r="F22" s="1"/>
  <c r="D21"/>
  <c r="F21" s="1"/>
  <c r="N27" s="1"/>
  <c r="D20"/>
  <c r="F20" s="1"/>
  <c r="D19"/>
  <c r="F19" s="1"/>
  <c r="D18"/>
  <c r="F18" s="1"/>
  <c r="D17"/>
  <c r="F17" s="1"/>
  <c r="D16"/>
  <c r="F16" s="1"/>
  <c r="D15"/>
  <c r="F15" s="1"/>
  <c r="D14"/>
  <c r="F14" s="1"/>
  <c r="D13"/>
  <c r="F13" s="1"/>
  <c r="D12"/>
  <c r="F12" s="1"/>
  <c r="D11"/>
  <c r="F11" s="1"/>
  <c r="D10"/>
  <c r="F10" s="1"/>
  <c r="D9"/>
  <c r="F9" s="1"/>
  <c r="D8"/>
  <c r="F8" s="1"/>
  <c r="D7"/>
  <c r="F7" s="1"/>
  <c r="D6"/>
  <c r="F6" s="1"/>
  <c r="D33" i="2"/>
  <c r="F33" s="1"/>
  <c r="D32"/>
  <c r="F32" s="1"/>
  <c r="D31"/>
  <c r="F31" s="1"/>
  <c r="D30"/>
  <c r="F30" s="1"/>
  <c r="D29"/>
  <c r="F29" s="1"/>
  <c r="D28"/>
  <c r="F28" s="1"/>
  <c r="D27"/>
  <c r="F27" s="1"/>
  <c r="D26"/>
  <c r="F26" s="1"/>
  <c r="D25"/>
  <c r="F25" s="1"/>
  <c r="D24"/>
  <c r="F24" s="1"/>
  <c r="D23"/>
  <c r="F23" s="1"/>
  <c r="D22"/>
  <c r="F22" s="1"/>
  <c r="D21"/>
  <c r="F21" s="1"/>
  <c r="D20"/>
  <c r="F20" s="1"/>
  <c r="D19"/>
  <c r="F19" s="1"/>
  <c r="D18"/>
  <c r="F18" s="1"/>
  <c r="D17"/>
  <c r="F17" s="1"/>
  <c r="D16"/>
  <c r="F16" s="1"/>
  <c r="D15"/>
  <c r="F15" s="1"/>
  <c r="D7"/>
  <c r="F7" s="1"/>
  <c r="D14"/>
  <c r="F14" s="1"/>
  <c r="D13"/>
  <c r="F13" s="1"/>
  <c r="D12"/>
  <c r="F12" s="1"/>
  <c r="D11"/>
  <c r="F11" s="1"/>
  <c r="D10"/>
  <c r="F10" s="1"/>
  <c r="D9"/>
  <c r="F9" s="1"/>
  <c r="D8"/>
  <c r="F8" s="1"/>
  <c r="D6"/>
  <c r="F6" s="1"/>
  <c r="N20" i="3" l="1"/>
  <c r="F34"/>
  <c r="N33"/>
</calcChain>
</file>

<file path=xl/sharedStrings.xml><?xml version="1.0" encoding="utf-8"?>
<sst xmlns="http://schemas.openxmlformats.org/spreadsheetml/2006/main" count="140" uniqueCount="44">
  <si>
    <t>Nr.p.k.</t>
  </si>
  <si>
    <t>Normatīvā akta pants, daļa, punkts (ja ir)</t>
  </si>
  <si>
    <t>Spēkā esošajā normatīvajā aktā paredzētā skaitļa izteiksme latos</t>
  </si>
  <si>
    <t>Matemātiskā noapaļošana uz euro 
(norāda 6 ciparus aiz komata)</t>
  </si>
  <si>
    <t>1.</t>
  </si>
  <si>
    <t>2.</t>
  </si>
  <si>
    <t>3.</t>
  </si>
  <si>
    <t>(4)=(3)/0,702804</t>
  </si>
  <si>
    <t>5.</t>
  </si>
  <si>
    <t xml:space="preserve">(6)=(5)-(4) 
</t>
  </si>
  <si>
    <t>4.</t>
  </si>
  <si>
    <r>
      <t xml:space="preserve">Normatīvajos aktos ietverto skaitļu pārrēķins no latiem uz </t>
    </r>
    <r>
      <rPr>
        <b/>
        <i/>
        <sz val="12"/>
        <color theme="1"/>
        <rFont val="Times"/>
        <family val="1"/>
      </rPr>
      <t>euro</t>
    </r>
  </si>
  <si>
    <t>6.</t>
  </si>
  <si>
    <t>7.</t>
  </si>
  <si>
    <t>8.</t>
  </si>
  <si>
    <t>9.</t>
  </si>
  <si>
    <r>
      <t>Summa, kas paredzēta normatīvā akta grozījumos,</t>
    </r>
    <r>
      <rPr>
        <i/>
        <sz val="12"/>
        <color theme="1"/>
        <rFont val="Times"/>
        <charset val="186"/>
      </rPr>
      <t xml:space="preserve"> euro</t>
    </r>
  </si>
  <si>
    <r>
      <t xml:space="preserve"> Izmaiņas pret sākotnējā normatīvajā aktā norādīto summu, </t>
    </r>
    <r>
      <rPr>
        <i/>
        <sz val="12"/>
        <color theme="1"/>
        <rFont val="Times"/>
        <charset val="186"/>
      </rPr>
      <t>euro</t>
    </r>
    <r>
      <rPr>
        <sz val="12"/>
        <color theme="1"/>
        <rFont val="Times"/>
        <family val="1"/>
      </rPr>
      <t xml:space="preserve"> 
(norāda 6 ciparus aiz komata) </t>
    </r>
  </si>
  <si>
    <t>Pielikums Ministru kabineta rīkojuma projekta "Grozījumi Ministru kabineta 2011.gada 27.jūlija rīkojumā Nr.347 „Par informācijas sistēmas darbības koncepcijas aprakstu "Pasu sistēmas un Vienotās migrācijas informācijas sistēmas attīstība elektronisko identifikācijas karšu un elektronisko uzturēšanās atļauju (karšu) izsniegšanai"" sākotnējās ietekmes novērtējuma ziņojumam (anotācijai)</t>
  </si>
  <si>
    <t>10.</t>
  </si>
  <si>
    <t>11.</t>
  </si>
  <si>
    <t>12.</t>
  </si>
  <si>
    <t>13.</t>
  </si>
  <si>
    <t>14.</t>
  </si>
  <si>
    <t>15.</t>
  </si>
  <si>
    <t>16.</t>
  </si>
  <si>
    <t>17.</t>
  </si>
  <si>
    <t>18.</t>
  </si>
  <si>
    <t>19.</t>
  </si>
  <si>
    <t>20.</t>
  </si>
  <si>
    <t>21.</t>
  </si>
  <si>
    <t>22.</t>
  </si>
  <si>
    <t>23.</t>
  </si>
  <si>
    <t>24.</t>
  </si>
  <si>
    <t>25.</t>
  </si>
  <si>
    <t>26.</t>
  </si>
  <si>
    <t>27.</t>
  </si>
  <si>
    <t>28.</t>
  </si>
  <si>
    <t>7.1.</t>
  </si>
  <si>
    <t>7.2.</t>
  </si>
  <si>
    <t>8.1.</t>
  </si>
  <si>
    <t>8.2.</t>
  </si>
  <si>
    <t>9.2.</t>
  </si>
  <si>
    <t>9.1.</t>
  </si>
</sst>
</file>

<file path=xl/styles.xml><?xml version="1.0" encoding="utf-8"?>
<styleSheet xmlns="http://schemas.openxmlformats.org/spreadsheetml/2006/main">
  <numFmts count="2">
    <numFmt numFmtId="164" formatCode="#,##0.000000"/>
    <numFmt numFmtId="165" formatCode="0.000000"/>
  </numFmts>
  <fonts count="12">
    <font>
      <sz val="11"/>
      <color theme="1"/>
      <name val="Calibri"/>
      <family val="2"/>
      <charset val="186"/>
      <scheme val="minor"/>
    </font>
    <font>
      <sz val="11"/>
      <color theme="1"/>
      <name val="Calibri"/>
      <family val="2"/>
      <scheme val="minor"/>
    </font>
    <font>
      <sz val="12"/>
      <color theme="1"/>
      <name val="Times"/>
      <family val="1"/>
    </font>
    <font>
      <b/>
      <sz val="12"/>
      <color theme="1"/>
      <name val="Times"/>
      <family val="1"/>
    </font>
    <font>
      <b/>
      <i/>
      <sz val="12"/>
      <color theme="1"/>
      <name val="Times"/>
      <family val="1"/>
    </font>
    <font>
      <i/>
      <sz val="12"/>
      <color theme="1"/>
      <name val="Times"/>
      <family val="1"/>
    </font>
    <font>
      <sz val="12"/>
      <color theme="1"/>
      <name val="Times"/>
      <charset val="186"/>
    </font>
    <font>
      <sz val="10"/>
      <color theme="1"/>
      <name val="Times"/>
      <charset val="186"/>
    </font>
    <font>
      <sz val="12"/>
      <color theme="1"/>
      <name val="Times New Roman"/>
      <family val="1"/>
      <charset val="186"/>
    </font>
    <font>
      <i/>
      <sz val="12"/>
      <color theme="1"/>
      <name val="Times"/>
      <charset val="186"/>
    </font>
    <font>
      <sz val="12"/>
      <color rgb="FFFF0000"/>
      <name val="Times"/>
      <family val="1"/>
    </font>
    <font>
      <sz val="12"/>
      <name val="Times"/>
      <family val="1"/>
    </font>
  </fonts>
  <fills count="10">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2"/>
        <bgColor indexed="64"/>
      </patternFill>
    </fill>
    <fill>
      <patternFill patternType="solid">
        <fgColor theme="2" tint="-0.249977111117893"/>
        <bgColor indexed="64"/>
      </patternFill>
    </fill>
    <fill>
      <patternFill patternType="solid">
        <fgColor theme="5"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50">
    <xf numFmtId="0" fontId="0" fillId="0" borderId="0" xfId="0"/>
    <xf numFmtId="0" fontId="2" fillId="2" borderId="0" xfId="1" applyFont="1" applyFill="1"/>
    <xf numFmtId="0" fontId="2" fillId="0" borderId="0" xfId="0" applyFont="1"/>
    <xf numFmtId="0" fontId="2" fillId="3" borderId="1" xfId="1" applyFont="1" applyFill="1" applyBorder="1" applyAlignment="1">
      <alignment horizontal="center" vertical="center" wrapText="1"/>
    </xf>
    <xf numFmtId="0" fontId="7" fillId="0" borderId="0" xfId="0" applyFont="1"/>
    <xf numFmtId="0" fontId="5" fillId="4" borderId="1" xfId="1" applyFont="1" applyFill="1" applyBorder="1" applyAlignment="1">
      <alignment horizontal="center" vertical="center"/>
    </xf>
    <xf numFmtId="0" fontId="2" fillId="0" borderId="1" xfId="0" applyFont="1" applyBorder="1"/>
    <xf numFmtId="164" fontId="10" fillId="0" borderId="1" xfId="0" applyNumberFormat="1" applyFont="1" applyBorder="1"/>
    <xf numFmtId="164" fontId="2" fillId="0" borderId="0" xfId="0" applyNumberFormat="1" applyFont="1"/>
    <xf numFmtId="165" fontId="2" fillId="0" borderId="0" xfId="0" applyNumberFormat="1" applyFont="1"/>
    <xf numFmtId="0" fontId="2" fillId="5" borderId="1" xfId="1" applyFont="1" applyFill="1" applyBorder="1" applyAlignment="1">
      <alignment horizontal="center" vertical="center" wrapText="1"/>
    </xf>
    <xf numFmtId="0" fontId="2" fillId="5" borderId="3" xfId="1" applyFont="1" applyFill="1" applyBorder="1" applyAlignment="1">
      <alignment horizontal="center" vertical="center" wrapText="1"/>
    </xf>
    <xf numFmtId="164" fontId="2" fillId="5" borderId="1" xfId="1" applyNumberFormat="1" applyFont="1" applyFill="1" applyBorder="1" applyAlignment="1">
      <alignment horizontal="right" vertical="center" wrapText="1"/>
    </xf>
    <xf numFmtId="0" fontId="2" fillId="5" borderId="1" xfId="0" applyFont="1" applyFill="1" applyBorder="1"/>
    <xf numFmtId="165" fontId="2" fillId="5" borderId="1" xfId="0" applyNumberFormat="1" applyFont="1" applyFill="1" applyBorder="1" applyAlignment="1">
      <alignment horizontal="right"/>
    </xf>
    <xf numFmtId="0" fontId="2" fillId="6" borderId="1" xfId="1" applyFont="1" applyFill="1" applyBorder="1" applyAlignment="1">
      <alignment horizontal="center" vertical="center" wrapText="1"/>
    </xf>
    <xf numFmtId="0" fontId="2" fillId="6" borderId="3" xfId="1" applyFont="1" applyFill="1" applyBorder="1" applyAlignment="1">
      <alignment horizontal="center" vertical="center" wrapText="1"/>
    </xf>
    <xf numFmtId="164" fontId="2" fillId="6" borderId="1" xfId="1" applyNumberFormat="1" applyFont="1" applyFill="1" applyBorder="1" applyAlignment="1">
      <alignment horizontal="right" vertical="center" wrapText="1"/>
    </xf>
    <xf numFmtId="0" fontId="2" fillId="6" borderId="1" xfId="0" applyFont="1" applyFill="1" applyBorder="1"/>
    <xf numFmtId="165" fontId="2" fillId="6" borderId="1" xfId="0" applyNumberFormat="1" applyFont="1" applyFill="1" applyBorder="1" applyAlignment="1">
      <alignment horizontal="right"/>
    </xf>
    <xf numFmtId="0" fontId="2" fillId="3" borderId="3" xfId="1" applyFont="1" applyFill="1" applyBorder="1" applyAlignment="1">
      <alignment horizontal="center" vertical="center" wrapText="1"/>
    </xf>
    <xf numFmtId="164" fontId="2" fillId="3" borderId="1" xfId="1" applyNumberFormat="1" applyFont="1" applyFill="1" applyBorder="1" applyAlignment="1">
      <alignment horizontal="right" vertical="center" wrapText="1"/>
    </xf>
    <xf numFmtId="0" fontId="2" fillId="3" borderId="1" xfId="0" applyFont="1" applyFill="1" applyBorder="1"/>
    <xf numFmtId="165" fontId="2" fillId="3" borderId="1" xfId="0" applyNumberFormat="1" applyFont="1" applyFill="1" applyBorder="1" applyAlignment="1">
      <alignment horizontal="right"/>
    </xf>
    <xf numFmtId="0" fontId="2" fillId="7" borderId="3" xfId="1" applyFont="1" applyFill="1" applyBorder="1" applyAlignment="1">
      <alignment horizontal="center" vertical="center" wrapText="1"/>
    </xf>
    <xf numFmtId="0" fontId="2" fillId="7" borderId="1" xfId="1" applyFont="1" applyFill="1" applyBorder="1" applyAlignment="1">
      <alignment horizontal="center" vertical="center" wrapText="1"/>
    </xf>
    <xf numFmtId="164" fontId="2" fillId="7" borderId="3" xfId="1" applyNumberFormat="1" applyFont="1" applyFill="1" applyBorder="1" applyAlignment="1">
      <alignment horizontal="right" vertical="center" wrapText="1"/>
    </xf>
    <xf numFmtId="3" fontId="2" fillId="7" borderId="3" xfId="1" applyNumberFormat="1" applyFont="1" applyFill="1" applyBorder="1" applyAlignment="1">
      <alignment horizontal="right" vertical="center" wrapText="1"/>
    </xf>
    <xf numFmtId="164" fontId="2" fillId="7" borderId="1" xfId="1" applyNumberFormat="1" applyFont="1" applyFill="1" applyBorder="1" applyAlignment="1">
      <alignment horizontal="right" vertical="center" wrapText="1"/>
    </xf>
    <xf numFmtId="1" fontId="2" fillId="7" borderId="1" xfId="1" applyNumberFormat="1" applyFont="1" applyFill="1" applyBorder="1" applyAlignment="1">
      <alignment horizontal="right" vertical="center" wrapText="1"/>
    </xf>
    <xf numFmtId="165" fontId="2" fillId="7" borderId="1" xfId="0" applyNumberFormat="1" applyFont="1" applyFill="1" applyBorder="1" applyAlignment="1">
      <alignment horizontal="right"/>
    </xf>
    <xf numFmtId="1" fontId="2" fillId="7" borderId="1" xfId="0" applyNumberFormat="1" applyFont="1" applyFill="1" applyBorder="1" applyAlignment="1">
      <alignment horizontal="right"/>
    </xf>
    <xf numFmtId="0" fontId="2" fillId="7" borderId="1" xfId="0" applyFont="1" applyFill="1" applyBorder="1"/>
    <xf numFmtId="165" fontId="2" fillId="7" borderId="1" xfId="0" applyNumberFormat="1" applyFont="1" applyFill="1" applyBorder="1"/>
    <xf numFmtId="0" fontId="2" fillId="8" borderId="1" xfId="1" applyFont="1" applyFill="1" applyBorder="1" applyAlignment="1">
      <alignment horizontal="center" vertical="center" wrapText="1"/>
    </xf>
    <xf numFmtId="0" fontId="2" fillId="8" borderId="3" xfId="1" applyFont="1" applyFill="1" applyBorder="1" applyAlignment="1">
      <alignment horizontal="center" vertical="center" wrapText="1"/>
    </xf>
    <xf numFmtId="164" fontId="2" fillId="8" borderId="1" xfId="1" applyNumberFormat="1" applyFont="1" applyFill="1" applyBorder="1" applyAlignment="1">
      <alignment horizontal="right" vertical="center" wrapText="1"/>
    </xf>
    <xf numFmtId="165" fontId="2" fillId="8" borderId="1" xfId="0" applyNumberFormat="1" applyFont="1" applyFill="1" applyBorder="1" applyAlignment="1">
      <alignment horizontal="right"/>
    </xf>
    <xf numFmtId="0" fontId="2" fillId="9" borderId="1" xfId="1" applyFont="1" applyFill="1" applyBorder="1" applyAlignment="1">
      <alignment horizontal="center" vertical="center" wrapText="1"/>
    </xf>
    <xf numFmtId="0" fontId="2" fillId="9" borderId="3" xfId="1" applyFont="1" applyFill="1" applyBorder="1" applyAlignment="1">
      <alignment horizontal="center" vertical="center" wrapText="1"/>
    </xf>
    <xf numFmtId="164" fontId="2" fillId="9" borderId="1" xfId="1" applyNumberFormat="1" applyFont="1" applyFill="1" applyBorder="1" applyAlignment="1">
      <alignment horizontal="right" vertical="center" wrapText="1"/>
    </xf>
    <xf numFmtId="0" fontId="2" fillId="9" borderId="1" xfId="0" applyFont="1" applyFill="1" applyBorder="1"/>
    <xf numFmtId="165" fontId="2" fillId="9" borderId="1" xfId="0" applyNumberFormat="1" applyFont="1" applyFill="1" applyBorder="1" applyAlignment="1">
      <alignment horizontal="right"/>
    </xf>
    <xf numFmtId="0" fontId="11" fillId="8" borderId="1" xfId="0" applyFont="1" applyFill="1" applyBorder="1"/>
    <xf numFmtId="1" fontId="2" fillId="0" borderId="0" xfId="0" applyNumberFormat="1" applyFont="1"/>
    <xf numFmtId="0" fontId="2" fillId="7" borderId="1" xfId="1" applyFont="1" applyFill="1" applyBorder="1" applyAlignment="1">
      <alignment horizontal="right" vertical="center" wrapText="1"/>
    </xf>
    <xf numFmtId="0" fontId="3" fillId="2" borderId="0" xfId="1" applyFont="1" applyFill="1" applyBorder="1" applyAlignment="1">
      <alignment horizontal="center" vertical="center" wrapText="1"/>
    </xf>
    <xf numFmtId="0" fontId="6" fillId="2" borderId="2" xfId="1" applyFont="1" applyFill="1" applyBorder="1" applyAlignment="1">
      <alignment horizontal="left" vertical="center" wrapText="1"/>
    </xf>
    <xf numFmtId="0" fontId="8" fillId="2" borderId="0" xfId="1" applyFont="1" applyFill="1" applyAlignment="1">
      <alignment horizontal="right" vertical="top" wrapText="1"/>
    </xf>
    <xf numFmtId="0" fontId="2" fillId="2" borderId="0" xfId="1" applyFont="1" applyFill="1" applyAlignment="1">
      <alignment horizontal="right" vertical="top"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35"/>
  <sheetViews>
    <sheetView tabSelected="1" view="pageLayout" topLeftCell="A22" workbookViewId="0">
      <selection activeCell="F48" sqref="F48"/>
    </sheetView>
  </sheetViews>
  <sheetFormatPr defaultRowHeight="15.75"/>
  <cols>
    <col min="1" max="1" width="9.140625" style="2"/>
    <col min="2" max="2" width="22.7109375" style="2" customWidth="1"/>
    <col min="3" max="3" width="12" style="2" customWidth="1"/>
    <col min="4" max="4" width="18.28515625" style="2" customWidth="1"/>
    <col min="5" max="5" width="11.85546875" style="2" customWidth="1"/>
    <col min="6" max="6" width="40.140625" style="2" customWidth="1"/>
    <col min="7" max="13" width="9.140625" style="2" hidden="1" customWidth="1"/>
    <col min="14" max="14" width="11.42578125" style="2" customWidth="1"/>
    <col min="15" max="16384" width="9.140625" style="2"/>
  </cols>
  <sheetData>
    <row r="1" spans="1:16" ht="121.5" customHeight="1">
      <c r="A1" s="1"/>
      <c r="B1" s="1"/>
      <c r="C1" s="1"/>
      <c r="D1" s="1"/>
      <c r="E1" s="48" t="s">
        <v>18</v>
      </c>
      <c r="F1" s="49"/>
    </row>
    <row r="2" spans="1:16">
      <c r="A2" s="1"/>
      <c r="B2" s="46" t="s">
        <v>11</v>
      </c>
      <c r="C2" s="46"/>
      <c r="D2" s="46"/>
      <c r="E2" s="46"/>
      <c r="F2" s="46"/>
    </row>
    <row r="3" spans="1:16" ht="13.5" customHeight="1">
      <c r="A3" s="47"/>
      <c r="B3" s="47"/>
      <c r="C3" s="47"/>
      <c r="D3" s="47"/>
      <c r="E3" s="47"/>
      <c r="F3" s="47"/>
      <c r="G3" s="4"/>
      <c r="H3" s="4"/>
      <c r="I3" s="4"/>
      <c r="J3" s="4"/>
      <c r="K3" s="4"/>
      <c r="L3" s="4"/>
      <c r="M3" s="4"/>
      <c r="N3" s="4"/>
      <c r="O3" s="4"/>
      <c r="P3" s="4"/>
    </row>
    <row r="4" spans="1:16" ht="126">
      <c r="A4" s="3" t="s">
        <v>0</v>
      </c>
      <c r="B4" s="3" t="s">
        <v>1</v>
      </c>
      <c r="C4" s="3" t="s">
        <v>2</v>
      </c>
      <c r="D4" s="3" t="s">
        <v>3</v>
      </c>
      <c r="E4" s="3" t="s">
        <v>16</v>
      </c>
      <c r="F4" s="3" t="s">
        <v>17</v>
      </c>
    </row>
    <row r="5" spans="1:16">
      <c r="A5" s="5" t="s">
        <v>4</v>
      </c>
      <c r="B5" s="5" t="s">
        <v>5</v>
      </c>
      <c r="C5" s="5" t="s">
        <v>6</v>
      </c>
      <c r="D5" s="5" t="s">
        <v>7</v>
      </c>
      <c r="E5" s="5" t="s">
        <v>8</v>
      </c>
      <c r="F5" s="5" t="s">
        <v>9</v>
      </c>
    </row>
    <row r="6" spans="1:16">
      <c r="A6" s="24" t="s">
        <v>4</v>
      </c>
      <c r="B6" s="24" t="s">
        <v>38</v>
      </c>
      <c r="C6" s="25">
        <v>5407387</v>
      </c>
      <c r="D6" s="26">
        <f t="shared" ref="D6:D33" si="0">C6/0.702804</f>
        <v>7694018.5314824618</v>
      </c>
      <c r="E6" s="45">
        <v>7694018</v>
      </c>
      <c r="F6" s="26">
        <f t="shared" ref="F6:F33" si="1">E6-D6</f>
        <v>-0.53148246183991432</v>
      </c>
    </row>
    <row r="7" spans="1:16">
      <c r="A7" s="25" t="s">
        <v>5</v>
      </c>
      <c r="B7" s="24" t="s">
        <v>38</v>
      </c>
      <c r="C7" s="25">
        <v>5041387</v>
      </c>
      <c r="D7" s="28">
        <f>C7/0.702804</f>
        <v>7173247.4487908436</v>
      </c>
      <c r="E7" s="45">
        <v>7173247</v>
      </c>
      <c r="F7" s="28">
        <f t="shared" si="1"/>
        <v>-0.4487908435985446</v>
      </c>
    </row>
    <row r="8" spans="1:16">
      <c r="A8" s="25" t="s">
        <v>6</v>
      </c>
      <c r="B8" s="24" t="s">
        <v>38</v>
      </c>
      <c r="C8" s="25">
        <v>4478762</v>
      </c>
      <c r="D8" s="28">
        <f t="shared" si="0"/>
        <v>6372704.1963335443</v>
      </c>
      <c r="E8" s="29">
        <v>6372704</v>
      </c>
      <c r="F8" s="30">
        <f t="shared" si="1"/>
        <v>-0.19633354432880878</v>
      </c>
    </row>
    <row r="9" spans="1:16">
      <c r="A9" s="25" t="s">
        <v>10</v>
      </c>
      <c r="B9" s="24" t="s">
        <v>38</v>
      </c>
      <c r="C9" s="25">
        <v>562625</v>
      </c>
      <c r="D9" s="28">
        <f t="shared" si="0"/>
        <v>800543.25245729962</v>
      </c>
      <c r="E9" s="29">
        <v>800543</v>
      </c>
      <c r="F9" s="30">
        <f t="shared" si="1"/>
        <v>-0.25245729961898178</v>
      </c>
    </row>
    <row r="10" spans="1:16">
      <c r="A10" s="25" t="s">
        <v>8</v>
      </c>
      <c r="B10" s="24" t="s">
        <v>38</v>
      </c>
      <c r="C10" s="25">
        <v>451301</v>
      </c>
      <c r="D10" s="28">
        <f t="shared" si="0"/>
        <v>642143.47101040976</v>
      </c>
      <c r="E10" s="29">
        <v>642143</v>
      </c>
      <c r="F10" s="30">
        <f t="shared" si="1"/>
        <v>-0.47101040976122022</v>
      </c>
    </row>
    <row r="11" spans="1:16">
      <c r="A11" s="25" t="s">
        <v>12</v>
      </c>
      <c r="B11" s="24" t="s">
        <v>38</v>
      </c>
      <c r="C11" s="25">
        <v>1562750</v>
      </c>
      <c r="D11" s="28">
        <f t="shared" si="0"/>
        <v>2223592.922066465</v>
      </c>
      <c r="E11" s="29">
        <v>2223593</v>
      </c>
      <c r="F11" s="30">
        <f t="shared" si="1"/>
        <v>7.7933534979820251E-2</v>
      </c>
    </row>
    <row r="12" spans="1:16">
      <c r="A12" s="25" t="s">
        <v>13</v>
      </c>
      <c r="B12" s="24" t="s">
        <v>38</v>
      </c>
      <c r="C12" s="25">
        <v>1269450</v>
      </c>
      <c r="D12" s="28">
        <f t="shared" si="0"/>
        <v>1806264.6200078542</v>
      </c>
      <c r="E12" s="29">
        <v>1806265</v>
      </c>
      <c r="F12" s="30">
        <f t="shared" si="1"/>
        <v>0.37999214581213892</v>
      </c>
    </row>
    <row r="13" spans="1:16">
      <c r="A13" s="25" t="s">
        <v>14</v>
      </c>
      <c r="B13" s="24" t="s">
        <v>38</v>
      </c>
      <c r="C13" s="25">
        <v>576685</v>
      </c>
      <c r="D13" s="28">
        <f t="shared" si="0"/>
        <v>820548.83011479734</v>
      </c>
      <c r="E13" s="29">
        <v>820549</v>
      </c>
      <c r="F13" s="30">
        <f t="shared" si="1"/>
        <v>0.16988520266022533</v>
      </c>
    </row>
    <row r="14" spans="1:16">
      <c r="A14" s="25" t="s">
        <v>15</v>
      </c>
      <c r="B14" s="24" t="s">
        <v>38</v>
      </c>
      <c r="C14" s="25">
        <v>594762</v>
      </c>
      <c r="D14" s="28">
        <f t="shared" si="0"/>
        <v>846270.08383560705</v>
      </c>
      <c r="E14" s="29">
        <v>846270</v>
      </c>
      <c r="F14" s="30">
        <f t="shared" si="1"/>
        <v>-8.3835607045330107E-2</v>
      </c>
    </row>
    <row r="15" spans="1:16">
      <c r="A15" s="25" t="s">
        <v>19</v>
      </c>
      <c r="B15" s="24" t="s">
        <v>38</v>
      </c>
      <c r="C15" s="25">
        <v>366000</v>
      </c>
      <c r="D15" s="28">
        <f t="shared" si="0"/>
        <v>520771.08269161818</v>
      </c>
      <c r="E15" s="45">
        <v>520771</v>
      </c>
      <c r="F15" s="30">
        <f t="shared" si="1"/>
        <v>-8.2691618183162063E-2</v>
      </c>
      <c r="N15" s="44"/>
    </row>
    <row r="16" spans="1:16">
      <c r="A16" s="25" t="s">
        <v>20</v>
      </c>
      <c r="B16" s="24" t="s">
        <v>38</v>
      </c>
      <c r="C16" s="25">
        <v>576685</v>
      </c>
      <c r="D16" s="28">
        <f t="shared" si="0"/>
        <v>820548.83011479734</v>
      </c>
      <c r="E16" s="32">
        <v>820549</v>
      </c>
      <c r="F16" s="33">
        <f t="shared" si="1"/>
        <v>0.16988520266022533</v>
      </c>
    </row>
    <row r="17" spans="1:14">
      <c r="A17" s="25" t="s">
        <v>21</v>
      </c>
      <c r="B17" s="24" t="s">
        <v>38</v>
      </c>
      <c r="C17" s="25">
        <v>14060</v>
      </c>
      <c r="D17" s="28">
        <f t="shared" si="0"/>
        <v>20005.577657497681</v>
      </c>
      <c r="E17" s="32">
        <v>20006</v>
      </c>
      <c r="F17" s="33">
        <f t="shared" si="1"/>
        <v>0.42234250231922488</v>
      </c>
    </row>
    <row r="18" spans="1:14">
      <c r="A18" s="25" t="s">
        <v>22</v>
      </c>
      <c r="B18" s="25" t="s">
        <v>38</v>
      </c>
      <c r="C18" s="25">
        <v>562625</v>
      </c>
      <c r="D18" s="28">
        <f t="shared" si="0"/>
        <v>800543.25245729962</v>
      </c>
      <c r="E18" s="32">
        <v>800543</v>
      </c>
      <c r="F18" s="30">
        <f t="shared" si="1"/>
        <v>-0.25245729961898178</v>
      </c>
    </row>
    <row r="19" spans="1:14">
      <c r="A19" s="25" t="s">
        <v>23</v>
      </c>
      <c r="B19" s="24" t="s">
        <v>38</v>
      </c>
      <c r="C19" s="25">
        <v>451301</v>
      </c>
      <c r="D19" s="28">
        <f t="shared" si="0"/>
        <v>642143.47101040976</v>
      </c>
      <c r="E19" s="32">
        <v>642143</v>
      </c>
      <c r="F19" s="30">
        <f t="shared" si="1"/>
        <v>-0.47101040976122022</v>
      </c>
    </row>
    <row r="20" spans="1:14">
      <c r="A20" s="34" t="s">
        <v>24</v>
      </c>
      <c r="B20" s="35" t="s">
        <v>39</v>
      </c>
      <c r="C20" s="34">
        <v>29828</v>
      </c>
      <c r="D20" s="36">
        <f t="shared" si="0"/>
        <v>42441.420367556246</v>
      </c>
      <c r="E20" s="43">
        <v>42441</v>
      </c>
      <c r="F20" s="37">
        <f t="shared" si="1"/>
        <v>-0.42036755624576472</v>
      </c>
      <c r="N20" s="8"/>
    </row>
    <row r="21" spans="1:14">
      <c r="A21" s="3" t="s">
        <v>25</v>
      </c>
      <c r="B21" s="20" t="s">
        <v>40</v>
      </c>
      <c r="C21" s="3">
        <v>4830702</v>
      </c>
      <c r="D21" s="21">
        <f t="shared" si="0"/>
        <v>6873469.7013676642</v>
      </c>
      <c r="E21" s="22">
        <v>6873470</v>
      </c>
      <c r="F21" s="23">
        <f t="shared" si="1"/>
        <v>0.29863233584910631</v>
      </c>
    </row>
    <row r="22" spans="1:14">
      <c r="A22" s="3" t="s">
        <v>26</v>
      </c>
      <c r="B22" s="20" t="s">
        <v>40</v>
      </c>
      <c r="C22" s="3">
        <v>4464702</v>
      </c>
      <c r="D22" s="21">
        <f t="shared" si="0"/>
        <v>6352698.6186760468</v>
      </c>
      <c r="E22" s="22">
        <v>6352699</v>
      </c>
      <c r="F22" s="23">
        <f t="shared" si="1"/>
        <v>0.38132395315915346</v>
      </c>
    </row>
    <row r="23" spans="1:14">
      <c r="A23" s="3" t="s">
        <v>27</v>
      </c>
      <c r="B23" s="20" t="s">
        <v>40</v>
      </c>
      <c r="C23" s="3">
        <v>1562750</v>
      </c>
      <c r="D23" s="21">
        <f t="shared" si="0"/>
        <v>2223592.922066465</v>
      </c>
      <c r="E23" s="22">
        <v>2223593</v>
      </c>
      <c r="F23" s="23">
        <f t="shared" si="1"/>
        <v>7.7933534979820251E-2</v>
      </c>
    </row>
    <row r="24" spans="1:14">
      <c r="A24" s="3" t="s">
        <v>28</v>
      </c>
      <c r="B24" s="20" t="s">
        <v>40</v>
      </c>
      <c r="C24" s="3">
        <v>1269450</v>
      </c>
      <c r="D24" s="21">
        <f t="shared" si="0"/>
        <v>1806264.6200078542</v>
      </c>
      <c r="E24" s="22">
        <v>1806265</v>
      </c>
      <c r="F24" s="23">
        <f t="shared" si="1"/>
        <v>0.37999214581213892</v>
      </c>
    </row>
    <row r="25" spans="1:14">
      <c r="A25" s="3" t="s">
        <v>29</v>
      </c>
      <c r="B25" s="20" t="s">
        <v>40</v>
      </c>
      <c r="C25" s="3">
        <v>594762</v>
      </c>
      <c r="D25" s="21">
        <f t="shared" si="0"/>
        <v>846270.08383560705</v>
      </c>
      <c r="E25" s="22">
        <v>846270</v>
      </c>
      <c r="F25" s="23">
        <f t="shared" si="1"/>
        <v>-8.3835607045330107E-2</v>
      </c>
    </row>
    <row r="26" spans="1:14">
      <c r="A26" s="3" t="s">
        <v>30</v>
      </c>
      <c r="B26" s="20" t="s">
        <v>40</v>
      </c>
      <c r="C26" s="3">
        <v>366000</v>
      </c>
      <c r="D26" s="21">
        <f t="shared" si="0"/>
        <v>520771.08269161818</v>
      </c>
      <c r="E26" s="22">
        <v>520771</v>
      </c>
      <c r="F26" s="23">
        <f t="shared" si="1"/>
        <v>-8.2691618183162063E-2</v>
      </c>
    </row>
    <row r="27" spans="1:14">
      <c r="A27" s="15" t="s">
        <v>31</v>
      </c>
      <c r="B27" s="16" t="s">
        <v>41</v>
      </c>
      <c r="C27" s="15">
        <v>29828</v>
      </c>
      <c r="D27" s="17">
        <f t="shared" si="0"/>
        <v>42441.420367556246</v>
      </c>
      <c r="E27" s="18">
        <v>42441</v>
      </c>
      <c r="F27" s="19">
        <f t="shared" si="1"/>
        <v>-0.42036755624576472</v>
      </c>
      <c r="N27" s="9"/>
    </row>
    <row r="28" spans="1:14">
      <c r="A28" s="10" t="s">
        <v>32</v>
      </c>
      <c r="B28" s="11" t="s">
        <v>43</v>
      </c>
      <c r="C28" s="10">
        <v>6257618</v>
      </c>
      <c r="D28" s="12">
        <f t="shared" si="0"/>
        <v>8903788.2539086286</v>
      </c>
      <c r="E28" s="13">
        <v>8903788</v>
      </c>
      <c r="F28" s="14">
        <f t="shared" si="1"/>
        <v>-0.25390862859785557</v>
      </c>
    </row>
    <row r="29" spans="1:14">
      <c r="A29" s="10" t="s">
        <v>33</v>
      </c>
      <c r="B29" s="11" t="s">
        <v>43</v>
      </c>
      <c r="C29" s="10">
        <v>4592570</v>
      </c>
      <c r="D29" s="12">
        <f t="shared" si="0"/>
        <v>6534638.3913580459</v>
      </c>
      <c r="E29" s="13">
        <v>6534638</v>
      </c>
      <c r="F29" s="14">
        <f t="shared" si="1"/>
        <v>-0.39135804586112499</v>
      </c>
    </row>
    <row r="30" spans="1:14">
      <c r="A30" s="10" t="s">
        <v>34</v>
      </c>
      <c r="B30" s="11" t="s">
        <v>43</v>
      </c>
      <c r="C30" s="10">
        <v>4517918</v>
      </c>
      <c r="D30" s="12">
        <f t="shared" si="0"/>
        <v>6428418.1649506837</v>
      </c>
      <c r="E30" s="13">
        <v>6428418</v>
      </c>
      <c r="F30" s="14">
        <f t="shared" si="1"/>
        <v>-0.16495068371295929</v>
      </c>
    </row>
    <row r="31" spans="1:14">
      <c r="A31" s="38" t="s">
        <v>35</v>
      </c>
      <c r="B31" s="39" t="s">
        <v>42</v>
      </c>
      <c r="C31" s="38">
        <v>3174470</v>
      </c>
      <c r="D31" s="40">
        <f t="shared" si="0"/>
        <v>4516863.8766996209</v>
      </c>
      <c r="E31" s="41">
        <v>4516864</v>
      </c>
      <c r="F31" s="42">
        <f t="shared" si="1"/>
        <v>0.12330037914216518</v>
      </c>
    </row>
    <row r="32" spans="1:14">
      <c r="A32" s="38" t="s">
        <v>36</v>
      </c>
      <c r="B32" s="39" t="s">
        <v>42</v>
      </c>
      <c r="C32" s="38">
        <v>2460956</v>
      </c>
      <c r="D32" s="40">
        <f t="shared" si="0"/>
        <v>3501624.9196077427</v>
      </c>
      <c r="E32" s="41">
        <v>3501625</v>
      </c>
      <c r="F32" s="42">
        <f t="shared" si="1"/>
        <v>8.0392257310450077E-2</v>
      </c>
    </row>
    <row r="33" spans="1:14">
      <c r="A33" s="38" t="s">
        <v>37</v>
      </c>
      <c r="B33" s="39" t="s">
        <v>42</v>
      </c>
      <c r="C33" s="38">
        <v>1958923</v>
      </c>
      <c r="D33" s="40">
        <f t="shared" si="0"/>
        <v>2787296.3159003081</v>
      </c>
      <c r="E33" s="41">
        <v>2787296</v>
      </c>
      <c r="F33" s="42">
        <f t="shared" si="1"/>
        <v>-0.31590030808001757</v>
      </c>
      <c r="N33" s="9"/>
    </row>
    <row r="34" spans="1:14">
      <c r="A34" s="6"/>
      <c r="B34" s="6"/>
      <c r="C34" s="6"/>
      <c r="D34" s="6"/>
      <c r="E34" s="6"/>
      <c r="F34" s="7"/>
    </row>
    <row r="35" spans="1:14">
      <c r="F35" s="8"/>
    </row>
  </sheetData>
  <mergeCells count="3">
    <mergeCell ref="B2:F2"/>
    <mergeCell ref="A3:F3"/>
    <mergeCell ref="E1:F1"/>
  </mergeCells>
  <pageMargins left="0.70866141732283472" right="0.70866141732283472" top="0.74803149606299213" bottom="0.74803149606299213" header="0.31496062992125984" footer="0.31496062992125984"/>
  <pageSetup paperSize="9" orientation="landscape" r:id="rId1"/>
  <headerFooter>
    <oddFooter xml:space="preserve">&amp;L&amp;"Times New Roman,Regular"&amp;10IEMAnotp_130813_347; Grozījums Ministru kabineta 2011.gada 27.jūlija rīkojumā Nr.347 </oddFooter>
  </headerFooter>
</worksheet>
</file>

<file path=xl/worksheets/sheet2.xml><?xml version="1.0" encoding="utf-8"?>
<worksheet xmlns="http://schemas.openxmlformats.org/spreadsheetml/2006/main" xmlns:r="http://schemas.openxmlformats.org/officeDocument/2006/relationships">
  <dimension ref="A1:P36"/>
  <sheetViews>
    <sheetView workbookViewId="0">
      <selection activeCell="O12" sqref="O12"/>
    </sheetView>
  </sheetViews>
  <sheetFormatPr defaultRowHeight="15.75"/>
  <cols>
    <col min="1" max="1" width="9.140625" style="2"/>
    <col min="2" max="2" width="22.7109375" style="2" customWidth="1"/>
    <col min="3" max="3" width="12" style="2" customWidth="1"/>
    <col min="4" max="4" width="18.28515625" style="2" customWidth="1"/>
    <col min="5" max="5" width="11.85546875" style="2" customWidth="1"/>
    <col min="6" max="6" width="40.140625" style="2" customWidth="1"/>
    <col min="7" max="13" width="9.140625" style="2" hidden="1" customWidth="1"/>
    <col min="14" max="14" width="11.42578125" style="2" customWidth="1"/>
    <col min="15" max="16384" width="9.140625" style="2"/>
  </cols>
  <sheetData>
    <row r="1" spans="1:16" ht="121.5" customHeight="1">
      <c r="A1" s="1"/>
      <c r="B1" s="1"/>
      <c r="C1" s="1"/>
      <c r="D1" s="1"/>
      <c r="E1" s="48" t="s">
        <v>18</v>
      </c>
      <c r="F1" s="49"/>
    </row>
    <row r="2" spans="1:16">
      <c r="A2" s="1"/>
      <c r="B2" s="46" t="s">
        <v>11</v>
      </c>
      <c r="C2" s="46"/>
      <c r="D2" s="46"/>
      <c r="E2" s="46"/>
      <c r="F2" s="46"/>
    </row>
    <row r="3" spans="1:16" ht="13.5" customHeight="1">
      <c r="A3" s="47"/>
      <c r="B3" s="47"/>
      <c r="C3" s="47"/>
      <c r="D3" s="47"/>
      <c r="E3" s="47"/>
      <c r="F3" s="47"/>
      <c r="G3" s="4"/>
      <c r="H3" s="4"/>
      <c r="I3" s="4"/>
      <c r="J3" s="4"/>
      <c r="K3" s="4"/>
      <c r="L3" s="4"/>
      <c r="M3" s="4"/>
      <c r="N3" s="4"/>
      <c r="O3" s="4"/>
      <c r="P3" s="4"/>
    </row>
    <row r="4" spans="1:16" ht="126">
      <c r="A4" s="3" t="s">
        <v>0</v>
      </c>
      <c r="B4" s="3" t="s">
        <v>1</v>
      </c>
      <c r="C4" s="3" t="s">
        <v>2</v>
      </c>
      <c r="D4" s="3" t="s">
        <v>3</v>
      </c>
      <c r="E4" s="3" t="s">
        <v>16</v>
      </c>
      <c r="F4" s="3" t="s">
        <v>17</v>
      </c>
    </row>
    <row r="5" spans="1:16">
      <c r="A5" s="5" t="s">
        <v>4</v>
      </c>
      <c r="B5" s="5" t="s">
        <v>5</v>
      </c>
      <c r="C5" s="5" t="s">
        <v>6</v>
      </c>
      <c r="D5" s="5" t="s">
        <v>7</v>
      </c>
      <c r="E5" s="5" t="s">
        <v>8</v>
      </c>
      <c r="F5" s="5" t="s">
        <v>9</v>
      </c>
    </row>
    <row r="6" spans="1:16">
      <c r="A6" s="24" t="s">
        <v>4</v>
      </c>
      <c r="B6" s="24" t="s">
        <v>38</v>
      </c>
      <c r="C6" s="25">
        <v>5407387</v>
      </c>
      <c r="D6" s="26">
        <f t="shared" ref="D6:D33" si="0">C6/0.702804</f>
        <v>7694018.5314824618</v>
      </c>
      <c r="E6" s="27">
        <v>7694019</v>
      </c>
      <c r="F6" s="26">
        <f t="shared" ref="F6:F33" si="1">E6-D6</f>
        <v>0.46851753816008568</v>
      </c>
    </row>
    <row r="7" spans="1:16">
      <c r="A7" s="25" t="s">
        <v>5</v>
      </c>
      <c r="B7" s="24" t="s">
        <v>38</v>
      </c>
      <c r="C7" s="25">
        <v>5041387</v>
      </c>
      <c r="D7" s="28">
        <f>C7/0.702804</f>
        <v>7173247.4487908436</v>
      </c>
      <c r="E7" s="29">
        <v>7173247</v>
      </c>
      <c r="F7" s="28">
        <f t="shared" si="1"/>
        <v>-0.4487908435985446</v>
      </c>
    </row>
    <row r="8" spans="1:16">
      <c r="A8" s="25" t="s">
        <v>6</v>
      </c>
      <c r="B8" s="24" t="s">
        <v>38</v>
      </c>
      <c r="C8" s="25">
        <v>4478762</v>
      </c>
      <c r="D8" s="28">
        <f t="shared" si="0"/>
        <v>6372704.1963335443</v>
      </c>
      <c r="E8" s="29">
        <v>6372704</v>
      </c>
      <c r="F8" s="30">
        <f t="shared" si="1"/>
        <v>-0.19633354432880878</v>
      </c>
    </row>
    <row r="9" spans="1:16">
      <c r="A9" s="25" t="s">
        <v>10</v>
      </c>
      <c r="B9" s="24" t="s">
        <v>38</v>
      </c>
      <c r="C9" s="25">
        <v>562625</v>
      </c>
      <c r="D9" s="28">
        <f t="shared" si="0"/>
        <v>800543.25245729962</v>
      </c>
      <c r="E9" s="29">
        <v>800543</v>
      </c>
      <c r="F9" s="30">
        <f t="shared" si="1"/>
        <v>-0.25245729961898178</v>
      </c>
    </row>
    <row r="10" spans="1:16">
      <c r="A10" s="25" t="s">
        <v>8</v>
      </c>
      <c r="B10" s="24" t="s">
        <v>38</v>
      </c>
      <c r="C10" s="25">
        <v>451301</v>
      </c>
      <c r="D10" s="28">
        <f t="shared" si="0"/>
        <v>642143.47101040976</v>
      </c>
      <c r="E10" s="29">
        <v>642143</v>
      </c>
      <c r="F10" s="30">
        <f t="shared" si="1"/>
        <v>-0.47101040976122022</v>
      </c>
    </row>
    <row r="11" spans="1:16">
      <c r="A11" s="25" t="s">
        <v>12</v>
      </c>
      <c r="B11" s="24" t="s">
        <v>38</v>
      </c>
      <c r="C11" s="25">
        <v>1562750</v>
      </c>
      <c r="D11" s="28">
        <f t="shared" si="0"/>
        <v>2223592.922066465</v>
      </c>
      <c r="E11" s="29">
        <v>2223593</v>
      </c>
      <c r="F11" s="30">
        <f t="shared" si="1"/>
        <v>7.7933534979820251E-2</v>
      </c>
    </row>
    <row r="12" spans="1:16">
      <c r="A12" s="25" t="s">
        <v>13</v>
      </c>
      <c r="B12" s="24" t="s">
        <v>38</v>
      </c>
      <c r="C12" s="25">
        <v>1269450</v>
      </c>
      <c r="D12" s="28">
        <f t="shared" si="0"/>
        <v>1806264.6200078542</v>
      </c>
      <c r="E12" s="29">
        <v>1806265</v>
      </c>
      <c r="F12" s="30">
        <f t="shared" si="1"/>
        <v>0.37999214581213892</v>
      </c>
    </row>
    <row r="13" spans="1:16">
      <c r="A13" s="25" t="s">
        <v>14</v>
      </c>
      <c r="B13" s="24" t="s">
        <v>38</v>
      </c>
      <c r="C13" s="25">
        <v>576685</v>
      </c>
      <c r="D13" s="28">
        <f t="shared" si="0"/>
        <v>820548.83011479734</v>
      </c>
      <c r="E13" s="29">
        <v>820549</v>
      </c>
      <c r="F13" s="30">
        <f t="shared" si="1"/>
        <v>0.16988520266022533</v>
      </c>
    </row>
    <row r="14" spans="1:16">
      <c r="A14" s="25" t="s">
        <v>15</v>
      </c>
      <c r="B14" s="24" t="s">
        <v>38</v>
      </c>
      <c r="C14" s="25">
        <v>594762</v>
      </c>
      <c r="D14" s="28">
        <f t="shared" si="0"/>
        <v>846270.08383560705</v>
      </c>
      <c r="E14" s="29">
        <v>846270</v>
      </c>
      <c r="F14" s="30">
        <f t="shared" si="1"/>
        <v>-8.3835607045330107E-2</v>
      </c>
    </row>
    <row r="15" spans="1:16">
      <c r="A15" s="25" t="s">
        <v>19</v>
      </c>
      <c r="B15" s="24" t="s">
        <v>38</v>
      </c>
      <c r="C15" s="25">
        <v>366000</v>
      </c>
      <c r="D15" s="28">
        <f t="shared" si="0"/>
        <v>520771.08269161818</v>
      </c>
      <c r="E15" s="31">
        <v>520771</v>
      </c>
      <c r="F15" s="30">
        <f t="shared" si="1"/>
        <v>-8.2691618183162063E-2</v>
      </c>
    </row>
    <row r="16" spans="1:16">
      <c r="A16" s="25" t="s">
        <v>20</v>
      </c>
      <c r="B16" s="24" t="s">
        <v>38</v>
      </c>
      <c r="C16" s="25">
        <v>576685</v>
      </c>
      <c r="D16" s="28">
        <f t="shared" si="0"/>
        <v>820548.83011479734</v>
      </c>
      <c r="E16" s="32">
        <v>820549</v>
      </c>
      <c r="F16" s="33">
        <f t="shared" si="1"/>
        <v>0.16988520266022533</v>
      </c>
    </row>
    <row r="17" spans="1:14">
      <c r="A17" s="25" t="s">
        <v>21</v>
      </c>
      <c r="B17" s="24" t="s">
        <v>38</v>
      </c>
      <c r="C17" s="25">
        <v>14060</v>
      </c>
      <c r="D17" s="28">
        <f t="shared" si="0"/>
        <v>20005.577657497681</v>
      </c>
      <c r="E17" s="32">
        <v>20006</v>
      </c>
      <c r="F17" s="33">
        <f t="shared" si="1"/>
        <v>0.42234250231922488</v>
      </c>
    </row>
    <row r="18" spans="1:14">
      <c r="A18" s="25" t="s">
        <v>22</v>
      </c>
      <c r="B18" s="25" t="s">
        <v>38</v>
      </c>
      <c r="C18" s="25">
        <v>562625</v>
      </c>
      <c r="D18" s="28">
        <f t="shared" si="0"/>
        <v>800543.25245729962</v>
      </c>
      <c r="E18" s="32">
        <v>800543</v>
      </c>
      <c r="F18" s="30">
        <f t="shared" si="1"/>
        <v>-0.25245729961898178</v>
      </c>
    </row>
    <row r="19" spans="1:14">
      <c r="A19" s="25" t="s">
        <v>23</v>
      </c>
      <c r="B19" s="24" t="s">
        <v>38</v>
      </c>
      <c r="C19" s="25">
        <v>451301</v>
      </c>
      <c r="D19" s="28">
        <f t="shared" si="0"/>
        <v>642143.47101040976</v>
      </c>
      <c r="E19" s="32">
        <v>642143</v>
      </c>
      <c r="F19" s="30">
        <f t="shared" si="1"/>
        <v>-0.47101040976122022</v>
      </c>
    </row>
    <row r="20" spans="1:14">
      <c r="A20" s="34" t="s">
        <v>24</v>
      </c>
      <c r="B20" s="35" t="s">
        <v>39</v>
      </c>
      <c r="C20" s="34">
        <v>29828</v>
      </c>
      <c r="D20" s="36">
        <f t="shared" si="0"/>
        <v>42441.420367556246</v>
      </c>
      <c r="E20" s="43">
        <v>42441</v>
      </c>
      <c r="F20" s="37">
        <f t="shared" si="1"/>
        <v>-0.42036755624576472</v>
      </c>
      <c r="N20" s="8">
        <f>SUM(F6:F20)</f>
        <v>-0.99039846157029388</v>
      </c>
    </row>
    <row r="21" spans="1:14">
      <c r="A21" s="3" t="s">
        <v>25</v>
      </c>
      <c r="B21" s="20" t="s">
        <v>40</v>
      </c>
      <c r="C21" s="3">
        <v>4830702</v>
      </c>
      <c r="D21" s="21">
        <f t="shared" si="0"/>
        <v>6873469.7013676642</v>
      </c>
      <c r="E21" s="22">
        <v>6873470</v>
      </c>
      <c r="F21" s="23">
        <f t="shared" si="1"/>
        <v>0.29863233584910631</v>
      </c>
    </row>
    <row r="22" spans="1:14">
      <c r="A22" s="3" t="s">
        <v>26</v>
      </c>
      <c r="B22" s="20" t="s">
        <v>40</v>
      </c>
      <c r="C22" s="3">
        <v>4464702</v>
      </c>
      <c r="D22" s="21">
        <f t="shared" si="0"/>
        <v>6352698.6186760468</v>
      </c>
      <c r="E22" s="22">
        <v>6352699</v>
      </c>
      <c r="F22" s="23">
        <f t="shared" si="1"/>
        <v>0.38132395315915346</v>
      </c>
    </row>
    <row r="23" spans="1:14">
      <c r="A23" s="3" t="s">
        <v>27</v>
      </c>
      <c r="B23" s="20" t="s">
        <v>40</v>
      </c>
      <c r="C23" s="3">
        <v>1562750</v>
      </c>
      <c r="D23" s="21">
        <f t="shared" si="0"/>
        <v>2223592.922066465</v>
      </c>
      <c r="E23" s="22">
        <v>2223593</v>
      </c>
      <c r="F23" s="23">
        <f t="shared" si="1"/>
        <v>7.7933534979820251E-2</v>
      </c>
    </row>
    <row r="24" spans="1:14">
      <c r="A24" s="3" t="s">
        <v>28</v>
      </c>
      <c r="B24" s="20" t="s">
        <v>40</v>
      </c>
      <c r="C24" s="3">
        <v>1269450</v>
      </c>
      <c r="D24" s="21">
        <f t="shared" si="0"/>
        <v>1806264.6200078542</v>
      </c>
      <c r="E24" s="22">
        <v>1806265</v>
      </c>
      <c r="F24" s="23">
        <f t="shared" si="1"/>
        <v>0.37999214581213892</v>
      </c>
    </row>
    <row r="25" spans="1:14">
      <c r="A25" s="3" t="s">
        <v>29</v>
      </c>
      <c r="B25" s="20" t="s">
        <v>40</v>
      </c>
      <c r="C25" s="3">
        <v>594762</v>
      </c>
      <c r="D25" s="21">
        <f t="shared" si="0"/>
        <v>846270.08383560705</v>
      </c>
      <c r="E25" s="22">
        <v>846270</v>
      </c>
      <c r="F25" s="23">
        <f t="shared" si="1"/>
        <v>-8.3835607045330107E-2</v>
      </c>
    </row>
    <row r="26" spans="1:14">
      <c r="A26" s="3" t="s">
        <v>30</v>
      </c>
      <c r="B26" s="20" t="s">
        <v>40</v>
      </c>
      <c r="C26" s="3">
        <v>366000</v>
      </c>
      <c r="D26" s="21">
        <f t="shared" si="0"/>
        <v>520771.08269161818</v>
      </c>
      <c r="E26" s="22">
        <v>520771</v>
      </c>
      <c r="F26" s="23">
        <f t="shared" si="1"/>
        <v>-8.2691618183162063E-2</v>
      </c>
    </row>
    <row r="27" spans="1:14">
      <c r="A27" s="15" t="s">
        <v>31</v>
      </c>
      <c r="B27" s="16" t="s">
        <v>41</v>
      </c>
      <c r="C27" s="15">
        <v>29828</v>
      </c>
      <c r="D27" s="17">
        <f t="shared" si="0"/>
        <v>42441.420367556246</v>
      </c>
      <c r="E27" s="18">
        <v>42441</v>
      </c>
      <c r="F27" s="19">
        <f t="shared" si="1"/>
        <v>-0.42036755624576472</v>
      </c>
      <c r="N27" s="9">
        <f>SUM(F21:F27)</f>
        <v>0.55098718832596205</v>
      </c>
    </row>
    <row r="28" spans="1:14">
      <c r="A28" s="10" t="s">
        <v>32</v>
      </c>
      <c r="B28" s="11" t="s">
        <v>43</v>
      </c>
      <c r="C28" s="10">
        <v>6257618</v>
      </c>
      <c r="D28" s="12">
        <f t="shared" si="0"/>
        <v>8903788.2539086286</v>
      </c>
      <c r="E28" s="13">
        <v>8903788</v>
      </c>
      <c r="F28" s="14">
        <f t="shared" si="1"/>
        <v>-0.25390862859785557</v>
      </c>
    </row>
    <row r="29" spans="1:14">
      <c r="A29" s="10" t="s">
        <v>33</v>
      </c>
      <c r="B29" s="11" t="s">
        <v>43</v>
      </c>
      <c r="C29" s="10">
        <v>4592570</v>
      </c>
      <c r="D29" s="12">
        <f t="shared" si="0"/>
        <v>6534638.3913580459</v>
      </c>
      <c r="E29" s="13">
        <v>6534638</v>
      </c>
      <c r="F29" s="14">
        <f t="shared" si="1"/>
        <v>-0.39135804586112499</v>
      </c>
    </row>
    <row r="30" spans="1:14">
      <c r="A30" s="10" t="s">
        <v>34</v>
      </c>
      <c r="B30" s="11" t="s">
        <v>43</v>
      </c>
      <c r="C30" s="10">
        <v>4517918</v>
      </c>
      <c r="D30" s="12">
        <f t="shared" si="0"/>
        <v>6428418.1649506837</v>
      </c>
      <c r="E30" s="13">
        <v>6428418</v>
      </c>
      <c r="F30" s="14">
        <f t="shared" si="1"/>
        <v>-0.16495068371295929</v>
      </c>
    </row>
    <row r="31" spans="1:14">
      <c r="A31" s="38" t="s">
        <v>35</v>
      </c>
      <c r="B31" s="39" t="s">
        <v>42</v>
      </c>
      <c r="C31" s="38">
        <v>3174470</v>
      </c>
      <c r="D31" s="40">
        <f t="shared" si="0"/>
        <v>4516863.8766996209</v>
      </c>
      <c r="E31" s="41">
        <v>4516864</v>
      </c>
      <c r="F31" s="42">
        <f t="shared" si="1"/>
        <v>0.12330037914216518</v>
      </c>
    </row>
    <row r="32" spans="1:14">
      <c r="A32" s="38" t="s">
        <v>36</v>
      </c>
      <c r="B32" s="39" t="s">
        <v>42</v>
      </c>
      <c r="C32" s="38">
        <v>2460956</v>
      </c>
      <c r="D32" s="40">
        <f t="shared" si="0"/>
        <v>3501624.9196077427</v>
      </c>
      <c r="E32" s="41">
        <v>3501625</v>
      </c>
      <c r="F32" s="42">
        <f t="shared" si="1"/>
        <v>8.0392257310450077E-2</v>
      </c>
    </row>
    <row r="33" spans="1:14">
      <c r="A33" s="38" t="s">
        <v>37</v>
      </c>
      <c r="B33" s="39" t="s">
        <v>42</v>
      </c>
      <c r="C33" s="38">
        <v>1958923</v>
      </c>
      <c r="D33" s="40">
        <f t="shared" si="0"/>
        <v>2787296.3159003081</v>
      </c>
      <c r="E33" s="41">
        <v>2787296</v>
      </c>
      <c r="F33" s="42">
        <f t="shared" si="1"/>
        <v>-0.31590030808001757</v>
      </c>
      <c r="N33" s="9">
        <f>SUM(F28:F33)</f>
        <v>-0.92242502979934216</v>
      </c>
    </row>
    <row r="34" spans="1:14">
      <c r="A34" s="6"/>
      <c r="B34" s="6"/>
      <c r="C34" s="6"/>
      <c r="D34" s="6"/>
      <c r="E34" s="6"/>
      <c r="F34" s="7">
        <f>SUM(F6:F33)</f>
        <v>-1.361836303043674</v>
      </c>
    </row>
    <row r="35" spans="1:14">
      <c r="A35" s="6"/>
      <c r="B35" s="6"/>
      <c r="C35" s="6"/>
      <c r="D35" s="6"/>
      <c r="E35" s="6"/>
      <c r="F35" s="6"/>
    </row>
    <row r="36" spans="1:14">
      <c r="A36" s="6"/>
      <c r="B36" s="6"/>
      <c r="C36" s="6"/>
      <c r="D36" s="6"/>
      <c r="E36" s="6"/>
      <c r="F36" s="6"/>
    </row>
  </sheetData>
  <mergeCells count="3">
    <mergeCell ref="E1:F1"/>
    <mergeCell ref="B2:F2"/>
    <mergeCell ref="A3:F3"/>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MKRik_347</vt:lpstr>
      <vt:lpstr>Sheet3</vt:lpstr>
      <vt:lpstr>Sheet1</vt:lpstr>
    </vt:vector>
  </TitlesOfParts>
  <Company>IeM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Dace Radzeviča</dc:creator>
  <cp:lastModifiedBy>AstraV</cp:lastModifiedBy>
  <cp:lastPrinted>2013-05-09T13:07:17Z</cp:lastPrinted>
  <dcterms:created xsi:type="dcterms:W3CDTF">2013-03-21T10:32:37Z</dcterms:created>
  <dcterms:modified xsi:type="dcterms:W3CDTF">2013-08-13T07:20:58Z</dcterms:modified>
</cp:coreProperties>
</file>