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2035" windowHeight="11325" tabRatio="889" activeTab="5"/>
  </bookViews>
  <sheets>
    <sheet name="568 pamats" sheetId="1" r:id="rId1"/>
    <sheet name="568_1.piel (6zīm)" sheetId="4" r:id="rId2"/>
    <sheet name="568_1.piel.pēd.prec." sheetId="7" r:id="rId3"/>
    <sheet name="568_starpība" sheetId="8" r:id="rId4"/>
    <sheet name="568_3.piel." sheetId="13" r:id="rId5"/>
    <sheet name="568_4. piel" sheetId="3" r:id="rId6"/>
    <sheet name="Sheet1" sheetId="12" r:id="rId7"/>
  </sheets>
  <definedNames>
    <definedName name="piel3" localSheetId="4">'568_3.piel.'!#REF!</definedName>
    <definedName name="piel3" localSheetId="5">'568_4. piel'!#REF!</definedName>
    <definedName name="piel4" localSheetId="4">'568_3.piel.'!#REF!</definedName>
    <definedName name="piel4" localSheetId="5">'568_4. piel'!#REF!</definedName>
    <definedName name="_xlnm.Print_Titles" localSheetId="4">'568_3.piel.'!#REF!</definedName>
    <definedName name="_xlnm.Print_Titles" localSheetId="5">'568_4. piel'!$3:$3</definedName>
    <definedName name="saist_18" localSheetId="4">'568_3.piel.'!#REF!</definedName>
    <definedName name="saist_18" localSheetId="5">'568_4. piel'!#REF!</definedName>
    <definedName name="saist_2" localSheetId="4">'568_3.piel.'!#REF!</definedName>
    <definedName name="saist_2" localSheetId="5">'568_4. piel'!#REF!</definedName>
    <definedName name="saist_4" localSheetId="4">'568_3.piel.'!#REF!</definedName>
    <definedName name="saist_4" localSheetId="5">'568_4. piel'!#REF!</definedName>
  </definedNames>
  <calcPr calcId="145621"/>
</workbook>
</file>

<file path=xl/calcChain.xml><?xml version="1.0" encoding="utf-8"?>
<calcChain xmlns="http://schemas.openxmlformats.org/spreadsheetml/2006/main">
  <c r="Q46" i="7" l="1"/>
  <c r="Q47" i="7"/>
  <c r="Q48" i="7"/>
  <c r="Q49" i="7"/>
  <c r="Q50" i="7"/>
  <c r="Q51" i="7"/>
  <c r="Q52" i="7"/>
  <c r="Q53" i="7"/>
  <c r="Q54" i="7"/>
  <c r="Q55" i="7"/>
  <c r="Q56" i="7"/>
  <c r="Q57" i="7"/>
  <c r="Q58" i="7"/>
  <c r="Q59" i="7"/>
  <c r="Q60" i="7"/>
  <c r="Q61" i="7"/>
  <c r="Q62" i="7"/>
  <c r="Q63" i="7"/>
  <c r="Q64" i="7"/>
  <c r="Q45" i="7"/>
  <c r="Q44" i="7"/>
  <c r="Q43" i="7"/>
  <c r="Q42" i="7"/>
  <c r="Q41" i="7"/>
  <c r="Q40" i="7"/>
  <c r="Q39" i="7"/>
  <c r="Q38" i="7"/>
  <c r="O46" i="7"/>
  <c r="O47" i="7"/>
  <c r="O48" i="7"/>
  <c r="O49" i="7"/>
  <c r="O50" i="7"/>
  <c r="O51" i="7"/>
  <c r="O52" i="7"/>
  <c r="O53" i="7"/>
  <c r="O54" i="7"/>
  <c r="O55" i="7"/>
  <c r="O56" i="7"/>
  <c r="O57" i="7"/>
  <c r="O58" i="7"/>
  <c r="O59" i="7"/>
  <c r="O60" i="7"/>
  <c r="O61" i="7"/>
  <c r="O62" i="7"/>
  <c r="O63" i="7"/>
  <c r="O64" i="7"/>
  <c r="O45" i="7"/>
  <c r="O44" i="7"/>
  <c r="O43" i="7"/>
  <c r="O42" i="7"/>
  <c r="O41" i="7"/>
  <c r="O40" i="7"/>
  <c r="O39" i="7"/>
  <c r="O38" i="7"/>
  <c r="M44" i="7"/>
  <c r="M45" i="7"/>
  <c r="M46" i="7"/>
  <c r="M47" i="7"/>
  <c r="M48" i="7"/>
  <c r="M49" i="7"/>
  <c r="M50" i="7"/>
  <c r="M51" i="7"/>
  <c r="M52" i="7"/>
  <c r="M53" i="7"/>
  <c r="M54" i="7"/>
  <c r="M55" i="7"/>
  <c r="M56" i="7"/>
  <c r="M57" i="7"/>
  <c r="M58" i="7"/>
  <c r="M59" i="7"/>
  <c r="M60" i="7"/>
  <c r="M61" i="7"/>
  <c r="M62" i="7"/>
  <c r="M63" i="7"/>
  <c r="M64" i="7"/>
  <c r="M43" i="7"/>
  <c r="M42" i="7"/>
  <c r="M41" i="7"/>
  <c r="M40" i="7"/>
  <c r="M39" i="7"/>
  <c r="M38" i="7"/>
  <c r="K43" i="7"/>
  <c r="K44" i="7"/>
  <c r="K45" i="7"/>
  <c r="K46" i="7"/>
  <c r="K47" i="7"/>
  <c r="K48" i="7"/>
  <c r="K49" i="7"/>
  <c r="K50" i="7"/>
  <c r="K51" i="7"/>
  <c r="K52" i="7"/>
  <c r="K53" i="7"/>
  <c r="K54" i="7"/>
  <c r="K55" i="7"/>
  <c r="K56" i="7"/>
  <c r="K57" i="7"/>
  <c r="K58" i="7"/>
  <c r="K59" i="7"/>
  <c r="K60" i="7"/>
  <c r="K61" i="7"/>
  <c r="K62" i="7"/>
  <c r="K63" i="7"/>
  <c r="K64" i="7"/>
  <c r="K42" i="7"/>
  <c r="K41" i="7"/>
  <c r="K40" i="7"/>
  <c r="K39" i="7"/>
  <c r="K38" i="7"/>
  <c r="I43" i="7"/>
  <c r="I44" i="7"/>
  <c r="I45" i="7"/>
  <c r="I46" i="7"/>
  <c r="I47" i="7"/>
  <c r="I48" i="7"/>
  <c r="I49" i="7"/>
  <c r="I50" i="7"/>
  <c r="I51" i="7"/>
  <c r="I52" i="7"/>
  <c r="I53" i="7"/>
  <c r="I54" i="7"/>
  <c r="I55" i="7"/>
  <c r="I56" i="7"/>
  <c r="I57" i="7"/>
  <c r="I58" i="7"/>
  <c r="I59" i="7"/>
  <c r="I60" i="7"/>
  <c r="I61" i="7"/>
  <c r="I62" i="7"/>
  <c r="I63" i="7"/>
  <c r="I64" i="7"/>
  <c r="I42" i="7"/>
  <c r="I41" i="7"/>
  <c r="I40" i="7"/>
  <c r="I39" i="7"/>
  <c r="I38" i="7"/>
  <c r="G42" i="7"/>
  <c r="G43" i="7"/>
  <c r="G44" i="7"/>
  <c r="G45" i="7"/>
  <c r="G46" i="7"/>
  <c r="G47" i="7"/>
  <c r="G48" i="7"/>
  <c r="G49" i="7"/>
  <c r="G50" i="7"/>
  <c r="G51" i="7"/>
  <c r="G52" i="7"/>
  <c r="G53" i="7"/>
  <c r="G54" i="7"/>
  <c r="G55" i="7"/>
  <c r="G56" i="7"/>
  <c r="G57" i="7"/>
  <c r="G58" i="7"/>
  <c r="G59" i="7"/>
  <c r="G60" i="7"/>
  <c r="G61" i="7"/>
  <c r="G62" i="7"/>
  <c r="G63" i="7"/>
  <c r="G64" i="7"/>
  <c r="G41" i="7"/>
  <c r="G40" i="7"/>
  <c r="G39" i="7"/>
  <c r="G38" i="7"/>
  <c r="E40" i="7"/>
  <c r="E41" i="7"/>
  <c r="E42" i="7"/>
  <c r="E43" i="7"/>
  <c r="E44" i="7"/>
  <c r="E45" i="7"/>
  <c r="E46" i="7"/>
  <c r="E47" i="7"/>
  <c r="E48" i="7"/>
  <c r="E49" i="7"/>
  <c r="E50" i="7"/>
  <c r="E51" i="7"/>
  <c r="E52" i="7"/>
  <c r="E53" i="7"/>
  <c r="E54" i="7"/>
  <c r="E55" i="7"/>
  <c r="E56" i="7"/>
  <c r="E57" i="7"/>
  <c r="E58" i="7"/>
  <c r="E59" i="7"/>
  <c r="E60" i="7"/>
  <c r="E61" i="7"/>
  <c r="E62" i="7"/>
  <c r="E63" i="7"/>
  <c r="E64" i="7"/>
  <c r="E39" i="7"/>
  <c r="E38" i="7"/>
  <c r="C63" i="7"/>
  <c r="C39" i="7"/>
  <c r="C40" i="7"/>
  <c r="C41" i="7"/>
  <c r="C42" i="7"/>
  <c r="C43" i="7"/>
  <c r="C44" i="7"/>
  <c r="C45" i="7"/>
  <c r="C46" i="7"/>
  <c r="C47" i="7"/>
  <c r="C48" i="7"/>
  <c r="C49" i="7"/>
  <c r="C50" i="7"/>
  <c r="C51" i="7"/>
  <c r="C52" i="7"/>
  <c r="C53" i="7"/>
  <c r="C54" i="7"/>
  <c r="C55" i="7"/>
  <c r="C56" i="7"/>
  <c r="C57" i="7"/>
  <c r="C58" i="7"/>
  <c r="C59" i="7"/>
  <c r="C60" i="7"/>
  <c r="C61" i="7"/>
  <c r="C62" i="7"/>
  <c r="C64" i="7"/>
  <c r="C38" i="7"/>
  <c r="D19" i="13" l="1"/>
  <c r="E19" i="13" s="1"/>
  <c r="D18" i="13"/>
  <c r="G18" i="13" s="1"/>
  <c r="D17" i="13"/>
  <c r="G17" i="13" s="1"/>
  <c r="D16" i="13"/>
  <c r="G16" i="13" s="1"/>
  <c r="D15" i="13"/>
  <c r="G15" i="13" s="1"/>
  <c r="D14" i="13"/>
  <c r="G14" i="13" s="1"/>
  <c r="D13" i="13"/>
  <c r="E13" i="13" s="1"/>
  <c r="D12" i="13"/>
  <c r="E12" i="13" s="1"/>
  <c r="D11" i="13"/>
  <c r="G11" i="13" s="1"/>
  <c r="G10" i="13"/>
  <c r="D10" i="13"/>
  <c r="E10" i="13" s="1"/>
  <c r="D9" i="13"/>
  <c r="G9" i="13" s="1"/>
  <c r="D8" i="13"/>
  <c r="G8" i="13" s="1"/>
  <c r="G12" i="13" l="1"/>
  <c r="G13" i="13"/>
  <c r="G19" i="13"/>
  <c r="E15" i="13"/>
  <c r="E16" i="13"/>
  <c r="D22" i="3"/>
  <c r="G22" i="3" s="1"/>
  <c r="D21" i="3"/>
  <c r="G21" i="3" s="1"/>
  <c r="D20" i="3"/>
  <c r="G20" i="3" s="1"/>
  <c r="D19" i="3"/>
  <c r="G19" i="3" s="1"/>
  <c r="D18" i="3"/>
  <c r="G18" i="3" s="1"/>
  <c r="D17" i="3"/>
  <c r="G17" i="3" s="1"/>
  <c r="D16" i="3"/>
  <c r="G16" i="3" s="1"/>
  <c r="D15" i="3"/>
  <c r="G15" i="3" s="1"/>
  <c r="D14" i="3"/>
  <c r="G14" i="3" s="1"/>
  <c r="D13" i="3"/>
  <c r="G13" i="3" s="1"/>
  <c r="D12" i="3"/>
  <c r="G12" i="3" s="1"/>
  <c r="D11" i="3"/>
  <c r="D10" i="3"/>
  <c r="D9" i="3"/>
  <c r="E9" i="3" s="1"/>
  <c r="D8" i="3"/>
  <c r="E8" i="3" s="1"/>
  <c r="D7" i="3"/>
  <c r="E7" i="3" s="1"/>
  <c r="D7" i="4"/>
  <c r="F7" i="4" s="1"/>
  <c r="G7" i="3" l="1"/>
  <c r="G8" i="3"/>
  <c r="G9" i="3"/>
  <c r="G10" i="3"/>
  <c r="G11" i="3"/>
  <c r="E19" i="3"/>
  <c r="E20" i="3"/>
  <c r="E21" i="3"/>
  <c r="C45" i="4" l="1"/>
  <c r="C38" i="8" s="1"/>
  <c r="D38" i="7" l="1"/>
  <c r="R71" i="4"/>
  <c r="R64" i="8" s="1"/>
  <c r="Q71" i="4"/>
  <c r="Q64" i="8" s="1"/>
  <c r="P71" i="4"/>
  <c r="P64" i="8" s="1"/>
  <c r="O71" i="4"/>
  <c r="O64" i="8" s="1"/>
  <c r="N71" i="4"/>
  <c r="N64" i="8" s="1"/>
  <c r="M71" i="4"/>
  <c r="M64" i="8" s="1"/>
  <c r="L71" i="4"/>
  <c r="L64" i="8" s="1"/>
  <c r="K71" i="4"/>
  <c r="K64" i="8" s="1"/>
  <c r="J71" i="4"/>
  <c r="J64" i="8" s="1"/>
  <c r="I71" i="4"/>
  <c r="I64" i="8" s="1"/>
  <c r="H71" i="4"/>
  <c r="H64" i="8" s="1"/>
  <c r="G71" i="4"/>
  <c r="G64" i="8" s="1"/>
  <c r="F71" i="4"/>
  <c r="F64" i="8" s="1"/>
  <c r="E71" i="4"/>
  <c r="E64" i="8" s="1"/>
  <c r="D71" i="4"/>
  <c r="D64" i="8" s="1"/>
  <c r="C71" i="4"/>
  <c r="C64" i="8" s="1"/>
  <c r="R70" i="4"/>
  <c r="R63" i="8" s="1"/>
  <c r="Q70" i="4"/>
  <c r="Q63" i="8" s="1"/>
  <c r="P70" i="4"/>
  <c r="P63" i="8" s="1"/>
  <c r="O70" i="4"/>
  <c r="O63" i="8" s="1"/>
  <c r="N70" i="4"/>
  <c r="N63" i="8" s="1"/>
  <c r="M70" i="4"/>
  <c r="M63" i="8" s="1"/>
  <c r="L70" i="4"/>
  <c r="L63" i="8" s="1"/>
  <c r="K70" i="4"/>
  <c r="K63" i="8" s="1"/>
  <c r="J70" i="4"/>
  <c r="J63" i="8" s="1"/>
  <c r="I70" i="4"/>
  <c r="I63" i="8" s="1"/>
  <c r="H70" i="4"/>
  <c r="H63" i="8" s="1"/>
  <c r="G70" i="4"/>
  <c r="G63" i="8" s="1"/>
  <c r="F70" i="4"/>
  <c r="F63" i="8" s="1"/>
  <c r="E70" i="4"/>
  <c r="E63" i="8" s="1"/>
  <c r="D70" i="4"/>
  <c r="D63" i="8" s="1"/>
  <c r="C70" i="4"/>
  <c r="C63" i="8" s="1"/>
  <c r="R69" i="4"/>
  <c r="R62" i="8" s="1"/>
  <c r="Q69" i="4"/>
  <c r="Q62" i="8" s="1"/>
  <c r="P69" i="4"/>
  <c r="P62" i="8" s="1"/>
  <c r="O69" i="4"/>
  <c r="O62" i="8" s="1"/>
  <c r="N69" i="4"/>
  <c r="N62" i="8" s="1"/>
  <c r="M69" i="4"/>
  <c r="M62" i="8" s="1"/>
  <c r="L69" i="4"/>
  <c r="L62" i="8" s="1"/>
  <c r="K69" i="4"/>
  <c r="K62" i="8" s="1"/>
  <c r="J69" i="4"/>
  <c r="J62" i="8" s="1"/>
  <c r="I69" i="4"/>
  <c r="I62" i="8" s="1"/>
  <c r="H69" i="4"/>
  <c r="H62" i="8" s="1"/>
  <c r="G69" i="4"/>
  <c r="G62" i="8" s="1"/>
  <c r="F69" i="4"/>
  <c r="F62" i="8" s="1"/>
  <c r="E69" i="4"/>
  <c r="E62" i="8" s="1"/>
  <c r="D69" i="4"/>
  <c r="D62" i="8" s="1"/>
  <c r="C69" i="4"/>
  <c r="C62" i="8" s="1"/>
  <c r="R68" i="4"/>
  <c r="R61" i="8" s="1"/>
  <c r="Q68" i="4"/>
  <c r="Q61" i="8" s="1"/>
  <c r="P68" i="4"/>
  <c r="P61" i="8" s="1"/>
  <c r="O68" i="4"/>
  <c r="O61" i="8" s="1"/>
  <c r="N68" i="4"/>
  <c r="N61" i="8" s="1"/>
  <c r="M68" i="4"/>
  <c r="M61" i="8" s="1"/>
  <c r="L68" i="4"/>
  <c r="L61" i="8" s="1"/>
  <c r="K68" i="4"/>
  <c r="K61" i="8" s="1"/>
  <c r="J68" i="4"/>
  <c r="J61" i="8" s="1"/>
  <c r="I68" i="4"/>
  <c r="I61" i="8" s="1"/>
  <c r="H68" i="4"/>
  <c r="H61" i="8" s="1"/>
  <c r="G68" i="4"/>
  <c r="G61" i="8" s="1"/>
  <c r="F68" i="4"/>
  <c r="F61" i="8" s="1"/>
  <c r="E68" i="4"/>
  <c r="E61" i="8" s="1"/>
  <c r="D68" i="4"/>
  <c r="D61" i="8" s="1"/>
  <c r="C68" i="4"/>
  <c r="C61" i="8" s="1"/>
  <c r="R67" i="4"/>
  <c r="R60" i="8" s="1"/>
  <c r="Q67" i="4"/>
  <c r="Q60" i="8" s="1"/>
  <c r="P67" i="4"/>
  <c r="P60" i="8" s="1"/>
  <c r="O67" i="4"/>
  <c r="O60" i="8" s="1"/>
  <c r="N67" i="4"/>
  <c r="N60" i="8" s="1"/>
  <c r="M67" i="4"/>
  <c r="M60" i="8" s="1"/>
  <c r="L67" i="4"/>
  <c r="L60" i="8" s="1"/>
  <c r="K67" i="4"/>
  <c r="K60" i="8" s="1"/>
  <c r="J67" i="4"/>
  <c r="J60" i="8" s="1"/>
  <c r="I67" i="4"/>
  <c r="I60" i="8" s="1"/>
  <c r="H67" i="4"/>
  <c r="H60" i="8" s="1"/>
  <c r="G67" i="4"/>
  <c r="G60" i="8" s="1"/>
  <c r="F67" i="4"/>
  <c r="F60" i="8" s="1"/>
  <c r="E67" i="4"/>
  <c r="E60" i="8" s="1"/>
  <c r="D67" i="4"/>
  <c r="D60" i="8" s="1"/>
  <c r="C67" i="4"/>
  <c r="C60" i="8" s="1"/>
  <c r="R66" i="4"/>
  <c r="R59" i="8" s="1"/>
  <c r="Q66" i="4"/>
  <c r="Q59" i="8" s="1"/>
  <c r="P66" i="4"/>
  <c r="P59" i="8" s="1"/>
  <c r="O66" i="4"/>
  <c r="O59" i="8" s="1"/>
  <c r="N66" i="4"/>
  <c r="N59" i="8" s="1"/>
  <c r="M66" i="4"/>
  <c r="M59" i="8" s="1"/>
  <c r="L66" i="4"/>
  <c r="L59" i="8" s="1"/>
  <c r="K66" i="4"/>
  <c r="K59" i="8" s="1"/>
  <c r="J66" i="4"/>
  <c r="J59" i="8" s="1"/>
  <c r="I66" i="4"/>
  <c r="I59" i="8" s="1"/>
  <c r="H66" i="4"/>
  <c r="H59" i="8" s="1"/>
  <c r="G66" i="4"/>
  <c r="G59" i="8" s="1"/>
  <c r="F66" i="4"/>
  <c r="F59" i="8" s="1"/>
  <c r="E66" i="4"/>
  <c r="E59" i="8" s="1"/>
  <c r="D66" i="4"/>
  <c r="D59" i="8" s="1"/>
  <c r="C66" i="4"/>
  <c r="C59" i="8" s="1"/>
  <c r="R65" i="4"/>
  <c r="R58" i="8" s="1"/>
  <c r="Q65" i="4"/>
  <c r="Q58" i="8" s="1"/>
  <c r="P65" i="4"/>
  <c r="P58" i="8" s="1"/>
  <c r="O65" i="4"/>
  <c r="O58" i="8" s="1"/>
  <c r="N65" i="4"/>
  <c r="N58" i="8" s="1"/>
  <c r="M65" i="4"/>
  <c r="M58" i="8" s="1"/>
  <c r="L65" i="4"/>
  <c r="L58" i="8" s="1"/>
  <c r="K65" i="4"/>
  <c r="K58" i="8" s="1"/>
  <c r="J65" i="4"/>
  <c r="J58" i="8" s="1"/>
  <c r="I65" i="4"/>
  <c r="I58" i="8" s="1"/>
  <c r="H65" i="4"/>
  <c r="H58" i="8" s="1"/>
  <c r="G65" i="4"/>
  <c r="G58" i="8" s="1"/>
  <c r="F65" i="4"/>
  <c r="F58" i="8" s="1"/>
  <c r="E65" i="4"/>
  <c r="E58" i="8" s="1"/>
  <c r="D65" i="4"/>
  <c r="D58" i="8" s="1"/>
  <c r="C65" i="4"/>
  <c r="C58" i="8" s="1"/>
  <c r="R64" i="4"/>
  <c r="R57" i="8" s="1"/>
  <c r="Q64" i="4"/>
  <c r="Q57" i="8" s="1"/>
  <c r="P64" i="4"/>
  <c r="P57" i="8" s="1"/>
  <c r="O64" i="4"/>
  <c r="O57" i="8" s="1"/>
  <c r="N64" i="4"/>
  <c r="N57" i="8" s="1"/>
  <c r="M64" i="4"/>
  <c r="M57" i="8" s="1"/>
  <c r="L64" i="4"/>
  <c r="L57" i="8" s="1"/>
  <c r="K64" i="4"/>
  <c r="K57" i="8" s="1"/>
  <c r="J64" i="4"/>
  <c r="J57" i="8" s="1"/>
  <c r="I64" i="4"/>
  <c r="I57" i="8" s="1"/>
  <c r="H64" i="4"/>
  <c r="H57" i="8" s="1"/>
  <c r="G64" i="4"/>
  <c r="G57" i="8" s="1"/>
  <c r="F64" i="4"/>
  <c r="F57" i="8" s="1"/>
  <c r="E64" i="4"/>
  <c r="E57" i="8" s="1"/>
  <c r="D64" i="4"/>
  <c r="D57" i="8" s="1"/>
  <c r="C64" i="4"/>
  <c r="C57" i="8" s="1"/>
  <c r="R63" i="4"/>
  <c r="R56" i="8" s="1"/>
  <c r="Q63" i="4"/>
  <c r="Q56" i="8" s="1"/>
  <c r="P63" i="4"/>
  <c r="P56" i="8" s="1"/>
  <c r="O63" i="4"/>
  <c r="O56" i="8" s="1"/>
  <c r="N63" i="4"/>
  <c r="N56" i="8" s="1"/>
  <c r="M63" i="4"/>
  <c r="M56" i="8" s="1"/>
  <c r="L63" i="4"/>
  <c r="L56" i="8" s="1"/>
  <c r="K63" i="4"/>
  <c r="K56" i="8" s="1"/>
  <c r="J63" i="4"/>
  <c r="J56" i="8" s="1"/>
  <c r="I63" i="4"/>
  <c r="I56" i="8" s="1"/>
  <c r="H63" i="4"/>
  <c r="H56" i="8" s="1"/>
  <c r="G63" i="4"/>
  <c r="G56" i="8" s="1"/>
  <c r="F63" i="4"/>
  <c r="F56" i="8" s="1"/>
  <c r="E63" i="4"/>
  <c r="E56" i="8" s="1"/>
  <c r="D63" i="4"/>
  <c r="D56" i="8" s="1"/>
  <c r="C63" i="4"/>
  <c r="C56" i="8" s="1"/>
  <c r="R62" i="4"/>
  <c r="R55" i="8" s="1"/>
  <c r="Q62" i="4"/>
  <c r="Q55" i="8" s="1"/>
  <c r="P62" i="4"/>
  <c r="P55" i="8" s="1"/>
  <c r="O62" i="4"/>
  <c r="O55" i="8" s="1"/>
  <c r="N62" i="4"/>
  <c r="N55" i="8" s="1"/>
  <c r="M62" i="4"/>
  <c r="M55" i="8" s="1"/>
  <c r="L62" i="4"/>
  <c r="L55" i="8" s="1"/>
  <c r="K62" i="4"/>
  <c r="K55" i="8" s="1"/>
  <c r="J62" i="4"/>
  <c r="J55" i="8" s="1"/>
  <c r="I62" i="4"/>
  <c r="I55" i="8" s="1"/>
  <c r="H62" i="4"/>
  <c r="H55" i="8" s="1"/>
  <c r="G62" i="4"/>
  <c r="G55" i="8" s="1"/>
  <c r="F62" i="4"/>
  <c r="F55" i="8" s="1"/>
  <c r="E62" i="4"/>
  <c r="E55" i="8" s="1"/>
  <c r="D62" i="4"/>
  <c r="D55" i="8" s="1"/>
  <c r="C62" i="4"/>
  <c r="C55" i="8" s="1"/>
  <c r="R61" i="4"/>
  <c r="R54" i="8" s="1"/>
  <c r="Q61" i="4"/>
  <c r="Q54" i="8" s="1"/>
  <c r="P61" i="4"/>
  <c r="P54" i="8" s="1"/>
  <c r="O61" i="4"/>
  <c r="O54" i="8" s="1"/>
  <c r="N61" i="4"/>
  <c r="N54" i="8" s="1"/>
  <c r="M61" i="4"/>
  <c r="M54" i="8" s="1"/>
  <c r="L61" i="4"/>
  <c r="L54" i="8" s="1"/>
  <c r="K61" i="4"/>
  <c r="K54" i="8" s="1"/>
  <c r="J61" i="4"/>
  <c r="J54" i="8" s="1"/>
  <c r="I61" i="4"/>
  <c r="I54" i="8" s="1"/>
  <c r="H61" i="4"/>
  <c r="H54" i="8" s="1"/>
  <c r="G61" i="4"/>
  <c r="G54" i="8" s="1"/>
  <c r="F61" i="4"/>
  <c r="F54" i="8" s="1"/>
  <c r="E61" i="4"/>
  <c r="E54" i="8" s="1"/>
  <c r="D61" i="4"/>
  <c r="D54" i="8" s="1"/>
  <c r="C61" i="4"/>
  <c r="C54" i="8" s="1"/>
  <c r="R60" i="4"/>
  <c r="R53" i="8" s="1"/>
  <c r="Q60" i="4"/>
  <c r="Q53" i="8" s="1"/>
  <c r="P60" i="4"/>
  <c r="P53" i="8" s="1"/>
  <c r="O60" i="4"/>
  <c r="O53" i="8" s="1"/>
  <c r="N60" i="4"/>
  <c r="N53" i="8" s="1"/>
  <c r="M60" i="4"/>
  <c r="M53" i="8" s="1"/>
  <c r="L60" i="4"/>
  <c r="L53" i="8" s="1"/>
  <c r="K60" i="4"/>
  <c r="K53" i="8" s="1"/>
  <c r="J60" i="4"/>
  <c r="J53" i="8" s="1"/>
  <c r="I60" i="4"/>
  <c r="I53" i="8" s="1"/>
  <c r="H60" i="4"/>
  <c r="H53" i="8" s="1"/>
  <c r="G60" i="4"/>
  <c r="G53" i="8" s="1"/>
  <c r="F60" i="4"/>
  <c r="F53" i="8" s="1"/>
  <c r="E60" i="4"/>
  <c r="E53" i="8" s="1"/>
  <c r="D60" i="4"/>
  <c r="D53" i="8" s="1"/>
  <c r="C60" i="4"/>
  <c r="C53" i="8" s="1"/>
  <c r="R59" i="4"/>
  <c r="R52" i="8" s="1"/>
  <c r="Q59" i="4"/>
  <c r="Q52" i="8" s="1"/>
  <c r="P59" i="4"/>
  <c r="P52" i="8" s="1"/>
  <c r="O59" i="4"/>
  <c r="O52" i="8" s="1"/>
  <c r="N59" i="4"/>
  <c r="N52" i="8" s="1"/>
  <c r="M59" i="4"/>
  <c r="M52" i="8" s="1"/>
  <c r="L59" i="4"/>
  <c r="L52" i="8" s="1"/>
  <c r="K59" i="4"/>
  <c r="K52" i="8" s="1"/>
  <c r="J59" i="4"/>
  <c r="J52" i="8" s="1"/>
  <c r="I59" i="4"/>
  <c r="I52" i="8" s="1"/>
  <c r="H59" i="4"/>
  <c r="H52" i="8" s="1"/>
  <c r="G59" i="4"/>
  <c r="G52" i="8" s="1"/>
  <c r="F59" i="4"/>
  <c r="F52" i="8" s="1"/>
  <c r="E59" i="4"/>
  <c r="E52" i="8" s="1"/>
  <c r="D59" i="4"/>
  <c r="D52" i="8" s="1"/>
  <c r="C59" i="4"/>
  <c r="C52" i="8" s="1"/>
  <c r="R58" i="4"/>
  <c r="R51" i="8" s="1"/>
  <c r="Q58" i="4"/>
  <c r="Q51" i="8" s="1"/>
  <c r="P58" i="4"/>
  <c r="P51" i="8" s="1"/>
  <c r="O58" i="4"/>
  <c r="O51" i="8" s="1"/>
  <c r="N58" i="4"/>
  <c r="N51" i="8" s="1"/>
  <c r="M58" i="4"/>
  <c r="M51" i="8" s="1"/>
  <c r="L58" i="4"/>
  <c r="L51" i="8" s="1"/>
  <c r="K58" i="4"/>
  <c r="K51" i="8" s="1"/>
  <c r="J58" i="4"/>
  <c r="J51" i="8" s="1"/>
  <c r="I58" i="4"/>
  <c r="I51" i="8" s="1"/>
  <c r="H58" i="4"/>
  <c r="H51" i="8" s="1"/>
  <c r="G58" i="4"/>
  <c r="G51" i="8" s="1"/>
  <c r="F58" i="4"/>
  <c r="F51" i="8" s="1"/>
  <c r="E58" i="4"/>
  <c r="E51" i="8" s="1"/>
  <c r="D58" i="4"/>
  <c r="D51" i="8" s="1"/>
  <c r="C58" i="4"/>
  <c r="C51" i="8" s="1"/>
  <c r="R57" i="4"/>
  <c r="R50" i="8" s="1"/>
  <c r="Q57" i="4"/>
  <c r="Q50" i="8" s="1"/>
  <c r="P57" i="4"/>
  <c r="P50" i="8" s="1"/>
  <c r="O57" i="4"/>
  <c r="O50" i="8" s="1"/>
  <c r="N57" i="4"/>
  <c r="N50" i="8" s="1"/>
  <c r="M57" i="4"/>
  <c r="M50" i="8" s="1"/>
  <c r="L57" i="4"/>
  <c r="L50" i="8" s="1"/>
  <c r="K57" i="4"/>
  <c r="K50" i="8" s="1"/>
  <c r="J57" i="4"/>
  <c r="J50" i="8" s="1"/>
  <c r="I57" i="4"/>
  <c r="I50" i="8" s="1"/>
  <c r="H57" i="4"/>
  <c r="H50" i="8" s="1"/>
  <c r="G57" i="4"/>
  <c r="G50" i="8" s="1"/>
  <c r="F57" i="4"/>
  <c r="F50" i="8" s="1"/>
  <c r="E57" i="4"/>
  <c r="E50" i="8" s="1"/>
  <c r="D57" i="4"/>
  <c r="D50" i="8" s="1"/>
  <c r="C57" i="4"/>
  <c r="C50" i="8" s="1"/>
  <c r="R56" i="4"/>
  <c r="R49" i="8" s="1"/>
  <c r="Q56" i="4"/>
  <c r="Q49" i="8" s="1"/>
  <c r="P56" i="4"/>
  <c r="P49" i="8" s="1"/>
  <c r="O56" i="4"/>
  <c r="O49" i="8" s="1"/>
  <c r="N56" i="4"/>
  <c r="N49" i="8" s="1"/>
  <c r="M56" i="4"/>
  <c r="M49" i="8" s="1"/>
  <c r="L56" i="4"/>
  <c r="L49" i="8" s="1"/>
  <c r="K56" i="4"/>
  <c r="K49" i="8" s="1"/>
  <c r="J56" i="4"/>
  <c r="J49" i="8" s="1"/>
  <c r="I56" i="4"/>
  <c r="I49" i="8" s="1"/>
  <c r="H56" i="4"/>
  <c r="H49" i="8" s="1"/>
  <c r="G56" i="4"/>
  <c r="G49" i="8" s="1"/>
  <c r="F56" i="4"/>
  <c r="F49" i="8" s="1"/>
  <c r="E56" i="4"/>
  <c r="E49" i="8" s="1"/>
  <c r="D56" i="4"/>
  <c r="D49" i="8" s="1"/>
  <c r="C56" i="4"/>
  <c r="C49" i="8" s="1"/>
  <c r="R55" i="4"/>
  <c r="R48" i="8" s="1"/>
  <c r="Q55" i="4"/>
  <c r="Q48" i="8" s="1"/>
  <c r="P55" i="4"/>
  <c r="P48" i="8" s="1"/>
  <c r="O55" i="4"/>
  <c r="O48" i="8" s="1"/>
  <c r="N55" i="4"/>
  <c r="N48" i="8" s="1"/>
  <c r="M55" i="4"/>
  <c r="M48" i="8" s="1"/>
  <c r="L55" i="4"/>
  <c r="L48" i="8" s="1"/>
  <c r="K55" i="4"/>
  <c r="K48" i="8" s="1"/>
  <c r="J55" i="4"/>
  <c r="J48" i="8" s="1"/>
  <c r="I55" i="4"/>
  <c r="I48" i="8" s="1"/>
  <c r="H55" i="4"/>
  <c r="H48" i="8" s="1"/>
  <c r="G55" i="4"/>
  <c r="G48" i="8" s="1"/>
  <c r="F55" i="4"/>
  <c r="F48" i="8" s="1"/>
  <c r="E55" i="4"/>
  <c r="E48" i="8" s="1"/>
  <c r="D55" i="4"/>
  <c r="D48" i="8" s="1"/>
  <c r="C55" i="4"/>
  <c r="C48" i="8" s="1"/>
  <c r="R54" i="4"/>
  <c r="R47" i="8" s="1"/>
  <c r="Q54" i="4"/>
  <c r="Q47" i="8" s="1"/>
  <c r="P54" i="4"/>
  <c r="P47" i="8" s="1"/>
  <c r="O54" i="4"/>
  <c r="O47" i="8" s="1"/>
  <c r="N54" i="4"/>
  <c r="N47" i="8" s="1"/>
  <c r="M54" i="4"/>
  <c r="M47" i="8" s="1"/>
  <c r="L54" i="4"/>
  <c r="L47" i="8" s="1"/>
  <c r="K54" i="4"/>
  <c r="K47" i="8" s="1"/>
  <c r="J54" i="4"/>
  <c r="J47" i="8" s="1"/>
  <c r="I54" i="4"/>
  <c r="I47" i="8" s="1"/>
  <c r="H54" i="4"/>
  <c r="H47" i="8" s="1"/>
  <c r="G54" i="4"/>
  <c r="G47" i="8" s="1"/>
  <c r="F54" i="4"/>
  <c r="F47" i="8" s="1"/>
  <c r="E54" i="4"/>
  <c r="E47" i="8" s="1"/>
  <c r="D54" i="4"/>
  <c r="D47" i="8" s="1"/>
  <c r="C54" i="4"/>
  <c r="C47" i="8" s="1"/>
  <c r="R53" i="4"/>
  <c r="R46" i="8" s="1"/>
  <c r="Q53" i="4"/>
  <c r="Q46" i="8" s="1"/>
  <c r="P53" i="4"/>
  <c r="P46" i="8" s="1"/>
  <c r="O53" i="4"/>
  <c r="O46" i="8" s="1"/>
  <c r="N53" i="4"/>
  <c r="N46" i="8" s="1"/>
  <c r="M53" i="4"/>
  <c r="M46" i="8" s="1"/>
  <c r="L53" i="4"/>
  <c r="L46" i="8" s="1"/>
  <c r="K53" i="4"/>
  <c r="K46" i="8" s="1"/>
  <c r="J53" i="4"/>
  <c r="J46" i="8" s="1"/>
  <c r="I53" i="4"/>
  <c r="I46" i="8" s="1"/>
  <c r="H53" i="4"/>
  <c r="H46" i="8" s="1"/>
  <c r="G53" i="4"/>
  <c r="G46" i="8" s="1"/>
  <c r="F53" i="4"/>
  <c r="F46" i="8" s="1"/>
  <c r="E53" i="4"/>
  <c r="E46" i="8" s="1"/>
  <c r="D53" i="4"/>
  <c r="D46" i="8" s="1"/>
  <c r="C53" i="4"/>
  <c r="C46" i="8" s="1"/>
  <c r="R52" i="4"/>
  <c r="R45" i="8" s="1"/>
  <c r="Q52" i="4"/>
  <c r="Q45" i="8" s="1"/>
  <c r="P52" i="4"/>
  <c r="P45" i="8" s="1"/>
  <c r="O52" i="4"/>
  <c r="O45" i="8" s="1"/>
  <c r="N52" i="4"/>
  <c r="N45" i="8" s="1"/>
  <c r="M52" i="4"/>
  <c r="M45" i="8" s="1"/>
  <c r="L52" i="4"/>
  <c r="L45" i="8" s="1"/>
  <c r="K52" i="4"/>
  <c r="K45" i="8" s="1"/>
  <c r="J52" i="4"/>
  <c r="J45" i="8" s="1"/>
  <c r="I52" i="4"/>
  <c r="I45" i="8" s="1"/>
  <c r="H52" i="4"/>
  <c r="H45" i="8" s="1"/>
  <c r="G52" i="4"/>
  <c r="G45" i="8" s="1"/>
  <c r="F52" i="4"/>
  <c r="F45" i="8" s="1"/>
  <c r="E52" i="4"/>
  <c r="E45" i="8" s="1"/>
  <c r="D52" i="4"/>
  <c r="D45" i="8" s="1"/>
  <c r="C52" i="4"/>
  <c r="C45" i="8" s="1"/>
  <c r="R51" i="4"/>
  <c r="R44" i="8" s="1"/>
  <c r="Q51" i="4"/>
  <c r="Q44" i="8" s="1"/>
  <c r="P51" i="4"/>
  <c r="P44" i="8" s="1"/>
  <c r="O51" i="4"/>
  <c r="O44" i="8" s="1"/>
  <c r="N51" i="4"/>
  <c r="N44" i="8" s="1"/>
  <c r="M51" i="4"/>
  <c r="M44" i="8" s="1"/>
  <c r="L51" i="4"/>
  <c r="L44" i="8" s="1"/>
  <c r="K51" i="4"/>
  <c r="K44" i="8" s="1"/>
  <c r="J51" i="4"/>
  <c r="J44" i="8" s="1"/>
  <c r="I51" i="4"/>
  <c r="I44" i="8" s="1"/>
  <c r="H51" i="4"/>
  <c r="H44" i="8" s="1"/>
  <c r="G51" i="4"/>
  <c r="G44" i="8" s="1"/>
  <c r="F51" i="4"/>
  <c r="F44" i="8" s="1"/>
  <c r="E51" i="4"/>
  <c r="E44" i="8" s="1"/>
  <c r="D51" i="4"/>
  <c r="D44" i="8" s="1"/>
  <c r="C51" i="4"/>
  <c r="C44" i="8" s="1"/>
  <c r="R50" i="4"/>
  <c r="R43" i="8" s="1"/>
  <c r="Q50" i="4"/>
  <c r="Q43" i="8" s="1"/>
  <c r="P50" i="4"/>
  <c r="P43" i="8" s="1"/>
  <c r="O50" i="4"/>
  <c r="O43" i="8" s="1"/>
  <c r="N50" i="4"/>
  <c r="N43" i="8" s="1"/>
  <c r="M50" i="4"/>
  <c r="L50" i="4"/>
  <c r="L43" i="8" s="1"/>
  <c r="K50" i="4"/>
  <c r="K43" i="8" s="1"/>
  <c r="J50" i="4"/>
  <c r="J43" i="8" s="1"/>
  <c r="I50" i="4"/>
  <c r="I43" i="8" s="1"/>
  <c r="H50" i="4"/>
  <c r="H43" i="8" s="1"/>
  <c r="G50" i="4"/>
  <c r="G43" i="8" s="1"/>
  <c r="F50" i="4"/>
  <c r="F43" i="8" s="1"/>
  <c r="E50" i="4"/>
  <c r="E43" i="8" s="1"/>
  <c r="D50" i="4"/>
  <c r="D43" i="8" s="1"/>
  <c r="C50" i="4"/>
  <c r="C43" i="8" s="1"/>
  <c r="R49" i="4"/>
  <c r="R42" i="8" s="1"/>
  <c r="Q49" i="4"/>
  <c r="Q42" i="8" s="1"/>
  <c r="P49" i="4"/>
  <c r="P42" i="8" s="1"/>
  <c r="O49" i="4"/>
  <c r="O42" i="8" s="1"/>
  <c r="N49" i="4"/>
  <c r="N42" i="8" s="1"/>
  <c r="M49" i="4"/>
  <c r="M42" i="8" s="1"/>
  <c r="L49" i="4"/>
  <c r="L42" i="8" s="1"/>
  <c r="K49" i="4"/>
  <c r="K42" i="8" s="1"/>
  <c r="J49" i="4"/>
  <c r="J42" i="8" s="1"/>
  <c r="I49" i="4"/>
  <c r="I42" i="8" s="1"/>
  <c r="H49" i="4"/>
  <c r="H42" i="8" s="1"/>
  <c r="G49" i="4"/>
  <c r="G42" i="8" s="1"/>
  <c r="F49" i="4"/>
  <c r="F42" i="8" s="1"/>
  <c r="E49" i="4"/>
  <c r="E42" i="8" s="1"/>
  <c r="D49" i="4"/>
  <c r="D42" i="8" s="1"/>
  <c r="C49" i="4"/>
  <c r="C42" i="8" s="1"/>
  <c r="R48" i="4"/>
  <c r="R41" i="8" s="1"/>
  <c r="Q48" i="4"/>
  <c r="Q41" i="8" s="1"/>
  <c r="P48" i="4"/>
  <c r="P41" i="8" s="1"/>
  <c r="O48" i="4"/>
  <c r="O41" i="8" s="1"/>
  <c r="N48" i="4"/>
  <c r="N41" i="8" s="1"/>
  <c r="M48" i="4"/>
  <c r="M41" i="8" s="1"/>
  <c r="L48" i="4"/>
  <c r="L41" i="8" s="1"/>
  <c r="K48" i="4"/>
  <c r="K41" i="8" s="1"/>
  <c r="J48" i="4"/>
  <c r="J41" i="8" s="1"/>
  <c r="I48" i="4"/>
  <c r="I41" i="8" s="1"/>
  <c r="H48" i="4"/>
  <c r="H41" i="8" s="1"/>
  <c r="G48" i="4"/>
  <c r="G41" i="8" s="1"/>
  <c r="F48" i="4"/>
  <c r="F41" i="8" s="1"/>
  <c r="E48" i="4"/>
  <c r="E41" i="8" s="1"/>
  <c r="D48" i="4"/>
  <c r="D41" i="8" s="1"/>
  <c r="C48" i="4"/>
  <c r="C41" i="8" s="1"/>
  <c r="R47" i="4"/>
  <c r="R40" i="8" s="1"/>
  <c r="Q47" i="4"/>
  <c r="Q40" i="8" s="1"/>
  <c r="P47" i="4"/>
  <c r="P40" i="8" s="1"/>
  <c r="O47" i="4"/>
  <c r="O40" i="8" s="1"/>
  <c r="N47" i="4"/>
  <c r="N40" i="8" s="1"/>
  <c r="M47" i="4"/>
  <c r="M40" i="8" s="1"/>
  <c r="L47" i="4"/>
  <c r="L40" i="8" s="1"/>
  <c r="K47" i="4"/>
  <c r="K40" i="8" s="1"/>
  <c r="J47" i="4"/>
  <c r="J40" i="8" s="1"/>
  <c r="I47" i="4"/>
  <c r="I40" i="8" s="1"/>
  <c r="H47" i="4"/>
  <c r="H40" i="8" s="1"/>
  <c r="G47" i="4"/>
  <c r="G40" i="8" s="1"/>
  <c r="F47" i="4"/>
  <c r="F40" i="8" s="1"/>
  <c r="E47" i="4"/>
  <c r="E40" i="8" s="1"/>
  <c r="D47" i="4"/>
  <c r="D40" i="8" s="1"/>
  <c r="C47" i="4"/>
  <c r="C40" i="8" s="1"/>
  <c r="R46" i="4"/>
  <c r="R39" i="8" s="1"/>
  <c r="Q46" i="4"/>
  <c r="Q39" i="8" s="1"/>
  <c r="P46" i="4"/>
  <c r="P39" i="8" s="1"/>
  <c r="O46" i="4"/>
  <c r="O39" i="8" s="1"/>
  <c r="N46" i="4"/>
  <c r="N39" i="8" s="1"/>
  <c r="M46" i="4"/>
  <c r="M39" i="8" s="1"/>
  <c r="L46" i="4"/>
  <c r="L39" i="8" s="1"/>
  <c r="K46" i="4"/>
  <c r="K39" i="8" s="1"/>
  <c r="J46" i="4"/>
  <c r="J39" i="8" s="1"/>
  <c r="I46" i="4"/>
  <c r="I39" i="8" s="1"/>
  <c r="H46" i="4"/>
  <c r="H39" i="8" s="1"/>
  <c r="G46" i="4"/>
  <c r="G39" i="8" s="1"/>
  <c r="F46" i="4"/>
  <c r="F39" i="8" s="1"/>
  <c r="E46" i="4"/>
  <c r="E39" i="8" s="1"/>
  <c r="D46" i="4"/>
  <c r="D39" i="8" s="1"/>
  <c r="C46" i="4"/>
  <c r="C39" i="8" s="1"/>
  <c r="R45" i="4"/>
  <c r="R38" i="8" s="1"/>
  <c r="Q45" i="4"/>
  <c r="Q38" i="8" s="1"/>
  <c r="P45" i="4"/>
  <c r="P38" i="8" s="1"/>
  <c r="O45" i="4"/>
  <c r="O38" i="8" s="1"/>
  <c r="N45" i="4"/>
  <c r="N38" i="8" s="1"/>
  <c r="M45" i="4"/>
  <c r="M38" i="8" s="1"/>
  <c r="L45" i="4"/>
  <c r="L38" i="8" s="1"/>
  <c r="K45" i="4"/>
  <c r="K38" i="8" s="1"/>
  <c r="J45" i="4"/>
  <c r="J38" i="8" s="1"/>
  <c r="I45" i="4"/>
  <c r="I38" i="8" s="1"/>
  <c r="H45" i="4"/>
  <c r="H38" i="8" s="1"/>
  <c r="G45" i="4"/>
  <c r="G38" i="8" s="1"/>
  <c r="F45" i="4"/>
  <c r="F38" i="8" s="1"/>
  <c r="E45" i="4"/>
  <c r="E38" i="8" s="1"/>
  <c r="D45" i="4"/>
  <c r="D38" i="8" s="1"/>
  <c r="M43" i="8" l="1"/>
</calcChain>
</file>

<file path=xl/sharedStrings.xml><?xml version="1.0" encoding="utf-8"?>
<sst xmlns="http://schemas.openxmlformats.org/spreadsheetml/2006/main" count="525" uniqueCount="106">
  <si>
    <t xml:space="preserve">Amatpersonu mēnešalga (latos) </t>
  </si>
  <si>
    <t>Amata kategorija</t>
  </si>
  <si>
    <t>Amata līmenis</t>
  </si>
  <si>
    <t>Izdiena</t>
  </si>
  <si>
    <t>līdz 2 gadiem</t>
  </si>
  <si>
    <t>2–5 gadi</t>
  </si>
  <si>
    <t>5–8 gadi</t>
  </si>
  <si>
    <t>8–12 gadi</t>
  </si>
  <si>
    <t>12–16 gadi</t>
  </si>
  <si>
    <t>16–20 gadi</t>
  </si>
  <si>
    <t>20–25 gadi</t>
  </si>
  <si>
    <t>vairāk par 25 gadiem</t>
  </si>
  <si>
    <t>min.</t>
  </si>
  <si>
    <t>maks.</t>
  </si>
  <si>
    <t>A</t>
  </si>
  <si>
    <t>B</t>
  </si>
  <si>
    <t>C</t>
  </si>
  <si>
    <t>D</t>
  </si>
  <si>
    <t>3.pielikums</t>
  </si>
  <si>
    <t>Piemaksa par speciālo dienesta pakāpi</t>
  </si>
  <si>
    <t>Nr. p.k.</t>
  </si>
  <si>
    <t>Speciālā dienesta pakāpe</t>
  </si>
  <si>
    <t>Piemaksas apmērs mēnesī (latos)</t>
  </si>
  <si>
    <t>1.</t>
  </si>
  <si>
    <t>Ģenerālis</t>
  </si>
  <si>
    <t>2.</t>
  </si>
  <si>
    <t>Pulkvedis</t>
  </si>
  <si>
    <t>3.</t>
  </si>
  <si>
    <t>Pulkvežleitnants</t>
  </si>
  <si>
    <t>4.</t>
  </si>
  <si>
    <t>Majors</t>
  </si>
  <si>
    <t>5.</t>
  </si>
  <si>
    <t>Kapteinis</t>
  </si>
  <si>
    <t>6.</t>
  </si>
  <si>
    <t>Virsleitnants</t>
  </si>
  <si>
    <t>7.</t>
  </si>
  <si>
    <t>Leitnants</t>
  </si>
  <si>
    <t>8.</t>
  </si>
  <si>
    <t>Virsniekvietnieks</t>
  </si>
  <si>
    <t>9.</t>
  </si>
  <si>
    <t>Virsseržants</t>
  </si>
  <si>
    <t>10.</t>
  </si>
  <si>
    <t>Seržants</t>
  </si>
  <si>
    <t>11.</t>
  </si>
  <si>
    <t>Kaprālis</t>
  </si>
  <si>
    <t>12.</t>
  </si>
  <si>
    <t>Ierindnieks</t>
  </si>
  <si>
    <t>4.pielikums</t>
  </si>
  <si>
    <t>Piemaksas par dienestu, kas saistīts ar īpašu risku, un par nosacījumiem, kas saistīti ar dienesta specifiku</t>
  </si>
  <si>
    <t>Par tiešu organizētās noziedzības apkarošanu, kā arī apkarošanas vadību</t>
  </si>
  <si>
    <t>līdz 250 latiem</t>
  </si>
  <si>
    <t>Par tiešu smago noziegumu apkarošanu, kā arī apkarošanas vadību</t>
  </si>
  <si>
    <t>līdz 200 latiem</t>
  </si>
  <si>
    <t>Amatpersonām, kuras organizē un veic iekšējās kontroles un uzraudzības funkcijas korupcijas apkarošanas jomā iestādē</t>
  </si>
  <si>
    <t>Par tiešu piedalīšanos ugunsgrēku dzēšanā un avāriju seku likvidēšanā, kā arī šo darbu vadību</t>
  </si>
  <si>
    <t>līdz 150 latiem</t>
  </si>
  <si>
    <t>Par tiešu robežkontroli, kā arī tās vadību</t>
  </si>
  <si>
    <t>Valsts policijas un Valsts robežsardzes amatpersonām, kuras apsargā un pavada apsardzes uzraudzībā aizturētos, notiesātos vai apcietinātos</t>
  </si>
  <si>
    <t>līdz 50 latiem</t>
  </si>
  <si>
    <t>Amatpersonām, kuras veic pirmstiesas izmeklēšanu</t>
  </si>
  <si>
    <t>līdz 100 latiem</t>
  </si>
  <si>
    <t>Rīgas reģiona pārvaldes amatpersonām, kas operatīvi veic speciālus uzdevumus sabiedriskās kārtības nodrošināšanā</t>
  </si>
  <si>
    <t>līdz 20 latiem</t>
  </si>
  <si>
    <t>Valsts policijas amatpersonām, kuras apsargā vēstniecības un speciālos objektus</t>
  </si>
  <si>
    <t>Valsts policijas amatpersonām, kuras tieši veic, organizē vai vada speciālus pasākumus tiesībpārkāpumu novēršanā un atklāšanā</t>
  </si>
  <si>
    <t>Valsts policijas amatpersonām, kuras pilda dienesta pienākumus speciālo uzdevumu bataljonā</t>
  </si>
  <si>
    <t>Par dienesta pienākumu pildīšanu uz kuģa</t>
  </si>
  <si>
    <t>13.</t>
  </si>
  <si>
    <t>Par dienesta pienākumu pildīšanu uz gaisa kuģa</t>
  </si>
  <si>
    <t>līdz 300 latiem</t>
  </si>
  <si>
    <t>14.</t>
  </si>
  <si>
    <t>Par darbu ar ieslodzītajiem Latvijas Cietumu slimnīcā</t>
  </si>
  <si>
    <t>līdz 160 latiem</t>
  </si>
  <si>
    <t>15.</t>
  </si>
  <si>
    <t>Par darbu ar ieslodzītajiem, kuri notiesāti ar brīvības atņemšanu uz mūžu</t>
  </si>
  <si>
    <t>16.</t>
  </si>
  <si>
    <t>Par apcietinājuma kā drošības līdzekļa vai brīvības atņemšanas kā kriminālsoda izpildes nodrošināšanu</t>
  </si>
  <si>
    <t>17.</t>
  </si>
  <si>
    <t>Par amata pienākumu pildīšanu informācijas tehnoloģiju un sakaru jomā</t>
  </si>
  <si>
    <t>līdz 20 % no mēnešalgas</t>
  </si>
  <si>
    <t>18.</t>
  </si>
  <si>
    <t>Par dienesta pienākumu pildīšanu kopā ar dienesta suni</t>
  </si>
  <si>
    <t xml:space="preserve">Amatpersonu mēnešalga (euro) </t>
  </si>
  <si>
    <t>9.punkts</t>
  </si>
  <si>
    <t>1.pielikums</t>
  </si>
  <si>
    <t>Nr.p.k.</t>
  </si>
  <si>
    <t>Normatīvā akta pants, daļa, punkts (ja ir)</t>
  </si>
  <si>
    <t>Spēkā esošajā normatīvajā aktā paredzētā skaitļa izteiksme latos</t>
  </si>
  <si>
    <t>Matemātiskā noapaļošana uz euro, (norādā 6 ciparus aiz komata)</t>
  </si>
  <si>
    <t>Summa, kas paredzēta normatīvā akta grozījumos, euro</t>
  </si>
  <si>
    <t>Izmaiņas pret sākotnējā normatīvajā aktā norādīto summu, euro(norāda 6 ciparus aiz komata)</t>
  </si>
  <si>
    <t>(4)=(3)/0,702804</t>
  </si>
  <si>
    <t>(6)=(5)-(4)</t>
  </si>
  <si>
    <t>Spēkā esošajā normatīvajā aktā paredzētā skaitļa izteiksme latos:</t>
  </si>
  <si>
    <t>Matemātiskā noapaļošana uz euro, (norādā 6 ciparus aiz komata):</t>
  </si>
  <si>
    <r>
      <t xml:space="preserve">Normatīvajos aktos ietverto skaitļu pārrēķins no latiem uz </t>
    </r>
    <r>
      <rPr>
        <b/>
        <i/>
        <sz val="11"/>
        <color theme="1"/>
        <rFont val="Times New Roman"/>
        <family val="1"/>
        <charset val="186"/>
      </rPr>
      <t>euro</t>
    </r>
  </si>
  <si>
    <t>Izmaiņas pret sākotnējā normatīvajā aktā norādīto summu, euro (norāda 6 ciparus aiz komata)</t>
  </si>
  <si>
    <t>Pielikums Ministru kabineta noteikuma projekta 
" Grozījumi Ministru kabineta 2010.gada 21. jūnija noteikumos Nr.568 „Noteikumi par Iekšlietu ministrijas sistēmas iestāžu un Ieslodzījuma vietu pārvaldes amatpersonu ar speciālajām dienesta pakāpēm mēnešalgu un speciālajām piemaksām" sākotnējās ietekmes novērtējuma ziņojumam (anotācijai)</t>
  </si>
  <si>
    <t>1.tabula</t>
  </si>
  <si>
    <t>2.tabula</t>
  </si>
  <si>
    <t>3.tabula</t>
  </si>
  <si>
    <t xml:space="preserve">Summa, kas paredzēta normatīvā akta grozījumos, euro </t>
  </si>
  <si>
    <t>4.tabula</t>
  </si>
  <si>
    <t>5.tabula</t>
  </si>
  <si>
    <t>6.tabula</t>
  </si>
  <si>
    <t>IEMAnotp_140613_algas; Pielikums Ministru kabineta noteikuma projekta " Grozījumi Ministru kabineta 2010.gada 21. jūnija noteikumos Nr.568 „Noteikumi par Iekšlietu ministrijas sistēmas iestāžu un Ieslodzījuma vietu pārvaldes amatpersonu ar speciālajām dienesta pakāpēm mēnešalgu un speciālajām piemaksām""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</si>
</sst>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
  </numFmts>
  <fonts count="15" x14ac:knownFonts="1">
    <font>
      <sz val="11"/>
      <color theme="1"/>
      <name val="Calibri"/>
      <family val="2"/>
      <charset val="186"/>
      <scheme val="minor"/>
    </font>
    <font>
      <u/>
      <sz val="11"/>
      <color theme="10"/>
      <name val="Calibri"/>
      <family val="2"/>
      <charset val="186"/>
      <scheme val="minor"/>
    </font>
    <font>
      <sz val="9"/>
      <color theme="1"/>
      <name val="Times New Roman"/>
      <family val="1"/>
      <charset val="186"/>
    </font>
    <font>
      <sz val="11"/>
      <color theme="1"/>
      <name val="Times New Roman"/>
      <family val="1"/>
      <charset val="186"/>
    </font>
    <font>
      <b/>
      <sz val="10"/>
      <color theme="1"/>
      <name val="Times New Roman"/>
      <family val="1"/>
      <charset val="186"/>
    </font>
    <font>
      <b/>
      <sz val="9"/>
      <color theme="1"/>
      <name val="Times New Roman"/>
      <family val="1"/>
      <charset val="186"/>
    </font>
    <font>
      <b/>
      <sz val="11"/>
      <color theme="1"/>
      <name val="Times New Roman"/>
      <family val="1"/>
      <charset val="186"/>
    </font>
    <font>
      <sz val="9"/>
      <color rgb="FF000000"/>
      <name val="Times New Roman"/>
      <family val="1"/>
      <charset val="186"/>
    </font>
    <font>
      <i/>
      <sz val="9"/>
      <color rgb="FF000000"/>
      <name val="Times New Roman"/>
      <family val="1"/>
      <charset val="186"/>
    </font>
    <font>
      <sz val="9"/>
      <color theme="1"/>
      <name val="Calibri"/>
      <family val="2"/>
      <charset val="186"/>
      <scheme val="minor"/>
    </font>
    <font>
      <b/>
      <i/>
      <sz val="11"/>
      <color theme="1"/>
      <name val="Times New Roman"/>
      <family val="1"/>
      <charset val="186"/>
    </font>
    <font>
      <u/>
      <sz val="9"/>
      <color theme="10"/>
      <name val="Times New Roman"/>
      <family val="1"/>
      <charset val="186"/>
    </font>
    <font>
      <sz val="10"/>
      <color theme="1"/>
      <name val="Times New Roman"/>
      <family val="1"/>
      <charset val="186"/>
    </font>
    <font>
      <sz val="10"/>
      <color rgb="FF000000"/>
      <name val="Times New Roman"/>
      <family val="1"/>
      <charset val="186"/>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rgb="FF000000"/>
      </left>
      <right style="hair">
        <color rgb="FF000000"/>
      </right>
      <top style="hair">
        <color rgb="FF000000"/>
      </top>
      <bottom style="hair">
        <color rgb="FF000000"/>
      </bottom>
      <diagonal/>
    </border>
    <border>
      <left style="thin">
        <color indexed="64"/>
      </left>
      <right style="hair">
        <color rgb="FF000000"/>
      </right>
      <top style="thin">
        <color indexed="64"/>
      </top>
      <bottom style="hair">
        <color rgb="FF000000"/>
      </bottom>
      <diagonal/>
    </border>
    <border>
      <left style="hair">
        <color rgb="FF000000"/>
      </left>
      <right style="thin">
        <color indexed="64"/>
      </right>
      <top style="thin">
        <color indexed="64"/>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indexed="64"/>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indexed="64"/>
      </right>
      <top style="hair">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hair">
        <color rgb="FF000000"/>
      </left>
      <right style="hair">
        <color rgb="FF000000"/>
      </right>
      <top style="thin">
        <color indexed="64"/>
      </top>
      <bottom style="hair">
        <color rgb="FF000000"/>
      </bottom>
      <diagonal/>
    </border>
  </borders>
  <cellStyleXfs count="2">
    <xf numFmtId="0" fontId="0" fillId="0" borderId="0"/>
    <xf numFmtId="0" fontId="1" fillId="0" borderId="0" applyNumberFormat="0" applyFill="0" applyBorder="0" applyAlignment="0" applyProtection="0"/>
  </cellStyleXfs>
  <cellXfs count="131">
    <xf numFmtId="0" fontId="0" fillId="0" borderId="0" xfId="0"/>
    <xf numFmtId="0" fontId="3" fillId="0" borderId="0" xfId="0" applyFont="1"/>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164" fontId="2" fillId="0" borderId="1" xfId="0" applyNumberFormat="1" applyFont="1" applyBorder="1" applyAlignment="1">
      <alignment horizontal="center" vertical="center" wrapText="1"/>
    </xf>
    <xf numFmtId="0" fontId="3" fillId="0" borderId="0" xfId="0" applyFont="1" applyAlignment="1">
      <alignment horizontal="center"/>
    </xf>
    <xf numFmtId="0" fontId="5" fillId="0" borderId="1" xfId="0" applyFont="1" applyBorder="1" applyAlignment="1">
      <alignment horizontal="center" vertical="center" wrapText="1"/>
    </xf>
    <xf numFmtId="0" fontId="2" fillId="3" borderId="9" xfId="0" applyFont="1" applyFill="1" applyBorder="1" applyAlignment="1">
      <alignment horizontal="right" vertical="center" wrapText="1"/>
    </xf>
    <xf numFmtId="0" fontId="2" fillId="0" borderId="2" xfId="0" applyFont="1" applyBorder="1" applyAlignment="1">
      <alignment horizontal="center" vertical="center" wrapText="1"/>
    </xf>
    <xf numFmtId="0" fontId="7" fillId="0" borderId="9" xfId="0" applyFont="1" applyBorder="1" applyAlignment="1">
      <alignment horizontal="left" vertical="center" wrapText="1"/>
    </xf>
    <xf numFmtId="0" fontId="9" fillId="0" borderId="0" xfId="0" applyFont="1"/>
    <xf numFmtId="165" fontId="2" fillId="0" borderId="9" xfId="0" applyNumberFormat="1" applyFont="1" applyBorder="1" applyAlignment="1">
      <alignment horizontal="center"/>
    </xf>
    <xf numFmtId="0" fontId="2" fillId="0" borderId="9" xfId="0" applyFont="1" applyBorder="1" applyAlignment="1">
      <alignment horizontal="center"/>
    </xf>
    <xf numFmtId="0" fontId="8" fillId="0" borderId="9" xfId="0" applyFont="1" applyBorder="1" applyAlignment="1">
      <alignment horizontal="center" vertical="center" wrapText="1"/>
    </xf>
    <xf numFmtId="0" fontId="2" fillId="0" borderId="12"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1" fontId="2" fillId="0" borderId="12" xfId="0" applyNumberFormat="1" applyFont="1" applyBorder="1" applyAlignment="1">
      <alignment horizontal="center"/>
    </xf>
    <xf numFmtId="0" fontId="2" fillId="0" borderId="0" xfId="0" applyFont="1"/>
    <xf numFmtId="0" fontId="2" fillId="0" borderId="1" xfId="0" applyFont="1" applyBorder="1" applyAlignment="1">
      <alignment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2" fillId="0" borderId="0" xfId="0" applyFont="1" applyBorder="1" applyAlignment="1">
      <alignment horizontal="center"/>
    </xf>
    <xf numFmtId="165" fontId="2" fillId="0" borderId="0" xfId="0" applyNumberFormat="1" applyFont="1" applyBorder="1" applyAlignment="1">
      <alignment horizontal="center"/>
    </xf>
    <xf numFmtId="0" fontId="2" fillId="0" borderId="9" xfId="0" applyFont="1" applyBorder="1"/>
    <xf numFmtId="0" fontId="2" fillId="0" borderId="10" xfId="0" applyFont="1" applyBorder="1" applyAlignment="1">
      <alignment horizontal="center"/>
    </xf>
    <xf numFmtId="0" fontId="5" fillId="0" borderId="0" xfId="0" applyFont="1"/>
    <xf numFmtId="0" fontId="11" fillId="0" borderId="0" xfId="1" applyFont="1" applyAlignment="1">
      <alignment vertical="center"/>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1" fontId="2" fillId="0" borderId="23" xfId="0" applyNumberFormat="1" applyFont="1" applyBorder="1" applyAlignment="1">
      <alignment horizontal="center"/>
    </xf>
    <xf numFmtId="0" fontId="2" fillId="0" borderId="23" xfId="0" applyFont="1" applyBorder="1" applyAlignment="1">
      <alignment horizontal="center"/>
    </xf>
    <xf numFmtId="0" fontId="5" fillId="3" borderId="9" xfId="0" applyFont="1" applyFill="1" applyBorder="1" applyAlignment="1">
      <alignment horizontal="right" vertical="center" wrapText="1"/>
    </xf>
    <xf numFmtId="0" fontId="3" fillId="0" borderId="11" xfId="0" applyFont="1" applyBorder="1"/>
    <xf numFmtId="0" fontId="5" fillId="0" borderId="0" xfId="0" applyFont="1" applyBorder="1" applyAlignment="1">
      <alignment horizontal="center" vertical="center" wrapText="1"/>
    </xf>
    <xf numFmtId="0" fontId="2" fillId="3" borderId="0" xfId="0" applyFont="1" applyFill="1" applyBorder="1" applyAlignment="1">
      <alignment horizontal="righ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 xfId="0" applyFont="1" applyFill="1" applyBorder="1" applyAlignment="1">
      <alignment horizontal="center" vertical="center" wrapText="1"/>
    </xf>
    <xf numFmtId="0" fontId="8" fillId="0" borderId="22" xfId="0" applyFont="1" applyBorder="1" applyAlignment="1">
      <alignment horizontal="center" vertical="center" wrapText="1"/>
    </xf>
    <xf numFmtId="0" fontId="2" fillId="3" borderId="12" xfId="0" applyFont="1" applyFill="1" applyBorder="1" applyAlignment="1">
      <alignment vertical="top" wrapText="1"/>
    </xf>
    <xf numFmtId="0" fontId="2" fillId="3" borderId="12"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13" xfId="0" applyFont="1" applyFill="1" applyBorder="1" applyAlignment="1">
      <alignment vertical="top" wrapText="1"/>
    </xf>
    <xf numFmtId="0" fontId="2" fillId="3" borderId="23" xfId="0" applyFont="1" applyFill="1" applyBorder="1" applyAlignment="1">
      <alignment vertical="top" wrapText="1"/>
    </xf>
    <xf numFmtId="0" fontId="2" fillId="3" borderId="23" xfId="0" applyFont="1" applyFill="1" applyBorder="1" applyAlignment="1">
      <alignment horizontal="center" vertical="center" wrapText="1"/>
    </xf>
    <xf numFmtId="0" fontId="2" fillId="0" borderId="14" xfId="0" applyFont="1" applyBorder="1" applyAlignment="1">
      <alignment horizontal="center"/>
    </xf>
    <xf numFmtId="0" fontId="2" fillId="3" borderId="15" xfId="0" applyFont="1" applyFill="1" applyBorder="1" applyAlignment="1">
      <alignment vertical="center" wrapText="1"/>
    </xf>
    <xf numFmtId="0" fontId="2" fillId="3" borderId="17" xfId="0" applyFont="1" applyFill="1" applyBorder="1" applyAlignment="1">
      <alignment vertical="center" wrapText="1"/>
    </xf>
    <xf numFmtId="0" fontId="2" fillId="3" borderId="18"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wrapText="1"/>
    </xf>
    <xf numFmtId="0" fontId="2" fillId="3" borderId="12" xfId="0" applyFont="1" applyFill="1" applyBorder="1"/>
    <xf numFmtId="0" fontId="2" fillId="0" borderId="12" xfId="0" applyFont="1" applyBorder="1"/>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16" xfId="0" applyFont="1" applyBorder="1"/>
    <xf numFmtId="0" fontId="2" fillId="3" borderId="17" xfId="0" applyFont="1" applyFill="1" applyBorder="1" applyAlignment="1">
      <alignment horizontal="center" vertical="center" wrapText="1"/>
    </xf>
    <xf numFmtId="0" fontId="2" fillId="3" borderId="18" xfId="0" applyFont="1" applyFill="1" applyBorder="1" applyAlignment="1">
      <alignment wrapText="1"/>
    </xf>
    <xf numFmtId="0" fontId="2" fillId="0" borderId="18" xfId="0" applyFont="1" applyBorder="1"/>
    <xf numFmtId="0" fontId="2" fillId="0" borderId="19" xfId="0" applyFont="1" applyBorder="1"/>
    <xf numFmtId="1" fontId="12" fillId="2" borderId="1" xfId="0" applyNumberFormat="1" applyFont="1" applyFill="1" applyBorder="1" applyAlignment="1">
      <alignment horizontal="center" vertical="center" wrapText="1"/>
    </xf>
    <xf numFmtId="0" fontId="12" fillId="0" borderId="0" xfId="0" applyFont="1" applyBorder="1"/>
    <xf numFmtId="0" fontId="7" fillId="4" borderId="9" xfId="0" applyFont="1" applyFill="1" applyBorder="1" applyAlignment="1">
      <alignment horizontal="center" vertical="center" wrapText="1"/>
    </xf>
    <xf numFmtId="0" fontId="2" fillId="0" borderId="0" xfId="0" applyFont="1" applyAlignment="1">
      <alignment horizontal="right"/>
    </xf>
    <xf numFmtId="0" fontId="12" fillId="2" borderId="1" xfId="0" applyFont="1" applyFill="1" applyBorder="1" applyAlignment="1">
      <alignment horizontal="center" vertical="center" wrapText="1"/>
    </xf>
    <xf numFmtId="0" fontId="3" fillId="2" borderId="0" xfId="0" applyFont="1" applyFill="1"/>
    <xf numFmtId="0" fontId="12" fillId="2" borderId="0" xfId="0"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vertical="top" wrapText="1"/>
    </xf>
    <xf numFmtId="0" fontId="2" fillId="2" borderId="0" xfId="0" applyFont="1" applyFill="1"/>
    <xf numFmtId="0" fontId="4" fillId="2" borderId="1" xfId="0"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2" fontId="14" fillId="2" borderId="1" xfId="0" applyNumberFormat="1" applyFont="1" applyFill="1" applyBorder="1" applyAlignment="1">
      <alignment horizontal="center" vertical="center" wrapText="1"/>
    </xf>
    <xf numFmtId="164" fontId="3" fillId="0" borderId="0" xfId="0" applyNumberFormat="1" applyFont="1" applyAlignment="1">
      <alignment horizontal="center"/>
    </xf>
    <xf numFmtId="2" fontId="2" fillId="2" borderId="23" xfId="0" applyNumberFormat="1" applyFont="1" applyFill="1" applyBorder="1" applyAlignment="1">
      <alignment horizontal="center"/>
    </xf>
    <xf numFmtId="2" fontId="2" fillId="2" borderId="12" xfId="0" applyNumberFormat="1" applyFont="1" applyFill="1" applyBorder="1" applyAlignment="1">
      <alignment horizontal="center"/>
    </xf>
    <xf numFmtId="2" fontId="2" fillId="2" borderId="18" xfId="0" applyNumberFormat="1"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right" wrapText="1"/>
    </xf>
    <xf numFmtId="0" fontId="5" fillId="0" borderId="0" xfId="0" applyFont="1" applyAlignment="1">
      <alignment horizontal="center" vertical="center"/>
    </xf>
    <xf numFmtId="0" fontId="6" fillId="0" borderId="0" xfId="0" applyFont="1" applyAlignment="1">
      <alignment horizontal="center"/>
    </xf>
    <xf numFmtId="0" fontId="7"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right"/>
    </xf>
    <xf numFmtId="0" fontId="5" fillId="0" borderId="0" xfId="0" applyFont="1" applyAlignment="1">
      <alignment horizontal="left"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3" fillId="0" borderId="0" xfId="0" applyFont="1" applyBorder="1" applyAlignment="1">
      <alignment horizontal="left" vertical="center" wrapText="1"/>
    </xf>
    <xf numFmtId="0" fontId="5" fillId="0" borderId="0" xfId="0" applyFont="1" applyBorder="1" applyAlignment="1">
      <alignment horizontal="center" vertical="center"/>
    </xf>
    <xf numFmtId="0" fontId="4" fillId="2"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0" xfId="0" applyFont="1" applyFill="1" applyAlignment="1">
      <alignment horizont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4" fillId="0" borderId="0" xfId="0" applyFont="1" applyBorder="1" applyAlignment="1">
      <alignment horizontal="center" vertical="center"/>
    </xf>
    <xf numFmtId="0" fontId="5" fillId="3" borderId="8" xfId="0" applyFont="1" applyFill="1" applyBorder="1" applyAlignment="1">
      <alignment horizontal="center" vertical="center" wrapText="1"/>
    </xf>
    <xf numFmtId="0" fontId="2" fillId="3" borderId="0" xfId="0" applyFont="1" applyFill="1" applyBorder="1" applyAlignment="1">
      <alignment vertical="center" wrapText="1"/>
    </xf>
    <xf numFmtId="0" fontId="5" fillId="3" borderId="0" xfId="0" applyFont="1" applyFill="1" applyAlignment="1">
      <alignment horizontal="center" vertical="center" wrapText="1"/>
    </xf>
    <xf numFmtId="0" fontId="2" fillId="0" borderId="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hyperlink" Target="javascript:%20history.go(-1)"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hyperlink" Target="javascript:%20history.go(-1)"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66675</xdr:colOff>
      <xdr:row>19</xdr:row>
      <xdr:rowOff>66675</xdr:rowOff>
    </xdr:to>
    <xdr:pic>
      <xdr:nvPicPr>
        <xdr:cNvPr id="2" name="Picture 1"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6377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85725</xdr:colOff>
      <xdr:row>19</xdr:row>
      <xdr:rowOff>104775</xdr:rowOff>
    </xdr:to>
    <xdr:pic>
      <xdr:nvPicPr>
        <xdr:cNvPr id="3" name="Picture 2"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63775"/>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104775</xdr:colOff>
      <xdr:row>19</xdr:row>
      <xdr:rowOff>104775</xdr:rowOff>
    </xdr:to>
    <xdr:pic>
      <xdr:nvPicPr>
        <xdr:cNvPr id="4" name="Picture 3" descr="http://www.likumi.lv/shared/bildes/kons.jpg">
          <a:hlinkClick xmlns:r="http://schemas.openxmlformats.org/officeDocument/2006/relationships" r:i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963775"/>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66675</xdr:colOff>
      <xdr:row>19</xdr:row>
      <xdr:rowOff>66675</xdr:rowOff>
    </xdr:to>
    <xdr:pic>
      <xdr:nvPicPr>
        <xdr:cNvPr id="5" name="Picture 4"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6377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85725</xdr:colOff>
      <xdr:row>19</xdr:row>
      <xdr:rowOff>104775</xdr:rowOff>
    </xdr:to>
    <xdr:pic>
      <xdr:nvPicPr>
        <xdr:cNvPr id="6" name="Picture 5"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63775"/>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85725</xdr:colOff>
      <xdr:row>19</xdr:row>
      <xdr:rowOff>104775</xdr:rowOff>
    </xdr:to>
    <xdr:pic>
      <xdr:nvPicPr>
        <xdr:cNvPr id="7" name="Picture 6"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63775"/>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85725</xdr:colOff>
      <xdr:row>19</xdr:row>
      <xdr:rowOff>104775</xdr:rowOff>
    </xdr:to>
    <xdr:pic>
      <xdr:nvPicPr>
        <xdr:cNvPr id="8" name="Picture 7"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63775"/>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85725</xdr:colOff>
      <xdr:row>19</xdr:row>
      <xdr:rowOff>104775</xdr:rowOff>
    </xdr:to>
    <xdr:pic>
      <xdr:nvPicPr>
        <xdr:cNvPr id="9" name="Picture 8"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63775"/>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66675</xdr:colOff>
      <xdr:row>19</xdr:row>
      <xdr:rowOff>66675</xdr:rowOff>
    </xdr:to>
    <xdr:pic>
      <xdr:nvPicPr>
        <xdr:cNvPr id="10" name="Picture 9"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6377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76200</xdr:colOff>
      <xdr:row>19</xdr:row>
      <xdr:rowOff>104775</xdr:rowOff>
    </xdr:to>
    <xdr:pic>
      <xdr:nvPicPr>
        <xdr:cNvPr id="11" name="Picture 10" descr="http://www.likumi.lv/shared/bildes/mini_back.gif">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963775"/>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104775</xdr:colOff>
      <xdr:row>19</xdr:row>
      <xdr:rowOff>76200</xdr:rowOff>
    </xdr:to>
    <xdr:pic>
      <xdr:nvPicPr>
        <xdr:cNvPr id="12" name="Picture 11" descr="http://www.likumi.lv/shared/bildes/mini_top.gif">
          <a:hlinkClick xmlns:r="http://schemas.openxmlformats.org/officeDocument/2006/relationships" r:id=""/>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4963775"/>
          <a:ext cx="104775"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66675</xdr:colOff>
      <xdr:row>24</xdr:row>
      <xdr:rowOff>66675</xdr:rowOff>
    </xdr:to>
    <xdr:pic>
      <xdr:nvPicPr>
        <xdr:cNvPr id="2" name="Picture 1"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4238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85725</xdr:colOff>
      <xdr:row>24</xdr:row>
      <xdr:rowOff>104775</xdr:rowOff>
    </xdr:to>
    <xdr:pic>
      <xdr:nvPicPr>
        <xdr:cNvPr id="3" name="Picture 2"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424350"/>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104775</xdr:colOff>
      <xdr:row>24</xdr:row>
      <xdr:rowOff>104775</xdr:rowOff>
    </xdr:to>
    <xdr:pic>
      <xdr:nvPicPr>
        <xdr:cNvPr id="4" name="Picture 3" descr="http://www.likumi.lv/shared/bildes/kons.jpg">
          <a:hlinkClick xmlns:r="http://schemas.openxmlformats.org/officeDocument/2006/relationships" r:id=""/>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47235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66675</xdr:colOff>
      <xdr:row>24</xdr:row>
      <xdr:rowOff>66675</xdr:rowOff>
    </xdr:to>
    <xdr:pic>
      <xdr:nvPicPr>
        <xdr:cNvPr id="5" name="Picture 4"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628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85725</xdr:colOff>
      <xdr:row>24</xdr:row>
      <xdr:rowOff>104775</xdr:rowOff>
    </xdr:to>
    <xdr:pic>
      <xdr:nvPicPr>
        <xdr:cNvPr id="6" name="Picture 5"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930300"/>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85725</xdr:colOff>
      <xdr:row>24</xdr:row>
      <xdr:rowOff>104775</xdr:rowOff>
    </xdr:to>
    <xdr:pic>
      <xdr:nvPicPr>
        <xdr:cNvPr id="7" name="Picture 6"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197750"/>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85725</xdr:colOff>
      <xdr:row>24</xdr:row>
      <xdr:rowOff>104775</xdr:rowOff>
    </xdr:to>
    <xdr:pic>
      <xdr:nvPicPr>
        <xdr:cNvPr id="8" name="Picture 7"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4465200"/>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85725</xdr:colOff>
      <xdr:row>24</xdr:row>
      <xdr:rowOff>104775</xdr:rowOff>
    </xdr:to>
    <xdr:pic>
      <xdr:nvPicPr>
        <xdr:cNvPr id="9" name="Picture 8" descr="http://www.likumi.lv/bildes/ico_lapina.gif">
          <a:hlinkClick xmlns:r="http://schemas.openxmlformats.org/officeDocument/2006/relationships" r:id=""/>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732650"/>
          <a:ext cx="857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66675</xdr:colOff>
      <xdr:row>24</xdr:row>
      <xdr:rowOff>66675</xdr:rowOff>
    </xdr:to>
    <xdr:pic>
      <xdr:nvPicPr>
        <xdr:cNvPr id="10" name="Picture 9" descr="http://www.likumi.lv/bildes/red_squa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1136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76200</xdr:colOff>
      <xdr:row>24</xdr:row>
      <xdr:rowOff>104775</xdr:rowOff>
    </xdr:to>
    <xdr:pic>
      <xdr:nvPicPr>
        <xdr:cNvPr id="11" name="Picture 10" descr="http://www.likumi.lv/shared/bildes/mini_back.gif">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72694800"/>
          <a:ext cx="762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104775</xdr:colOff>
      <xdr:row>24</xdr:row>
      <xdr:rowOff>76200</xdr:rowOff>
    </xdr:to>
    <xdr:pic>
      <xdr:nvPicPr>
        <xdr:cNvPr id="12" name="Picture 11" descr="http://www.likumi.lv/shared/bildes/mini_top.gif">
          <a:hlinkClick xmlns:r="http://schemas.openxmlformats.org/officeDocument/2006/relationships" r:id=""/>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72885300"/>
          <a:ext cx="104775"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R65"/>
  <sheetViews>
    <sheetView topLeftCell="A11" workbookViewId="0">
      <selection activeCell="J41" sqref="J41"/>
    </sheetView>
  </sheetViews>
  <sheetFormatPr defaultRowHeight="15" x14ac:dyDescent="0.25"/>
  <cols>
    <col min="1" max="1" width="10.7109375" style="1" customWidth="1"/>
    <col min="2" max="2" width="9.140625" style="1"/>
    <col min="3" max="18" width="8.7109375" style="1" customWidth="1"/>
    <col min="19" max="16384" width="9.140625" style="1"/>
  </cols>
  <sheetData>
    <row r="1" spans="1:18" ht="58.5" customHeight="1" x14ac:dyDescent="0.25">
      <c r="J1" s="91" t="s">
        <v>97</v>
      </c>
      <c r="K1" s="91"/>
      <c r="L1" s="91"/>
      <c r="M1" s="91"/>
      <c r="N1" s="91"/>
      <c r="O1" s="91"/>
      <c r="P1" s="91"/>
      <c r="Q1" s="91"/>
      <c r="R1" s="91"/>
    </row>
    <row r="2" spans="1:18" x14ac:dyDescent="0.25">
      <c r="A2" s="93" t="s">
        <v>95</v>
      </c>
      <c r="B2" s="93"/>
      <c r="C2" s="93"/>
      <c r="D2" s="93"/>
      <c r="E2" s="93"/>
      <c r="F2" s="93"/>
      <c r="G2" s="93"/>
      <c r="H2" s="93"/>
      <c r="I2" s="93"/>
      <c r="J2" s="93"/>
      <c r="K2" s="93"/>
      <c r="L2" s="93"/>
      <c r="M2" s="93"/>
      <c r="N2" s="93"/>
      <c r="O2" s="93"/>
      <c r="P2" s="93"/>
      <c r="Q2" s="93"/>
      <c r="R2" s="93"/>
    </row>
    <row r="3" spans="1:18" ht="18.75" customHeight="1" x14ac:dyDescent="0.25">
      <c r="A3" s="94" t="s">
        <v>93</v>
      </c>
      <c r="B3" s="94"/>
      <c r="C3" s="94"/>
      <c r="D3" s="94"/>
      <c r="E3" s="94"/>
      <c r="F3" s="94"/>
      <c r="G3" s="94"/>
      <c r="H3" s="94"/>
      <c r="I3" s="36"/>
      <c r="J3" s="36"/>
      <c r="K3" s="36"/>
      <c r="L3" s="36"/>
      <c r="M3" s="36"/>
      <c r="N3" s="36"/>
      <c r="O3" s="36"/>
      <c r="P3" s="36"/>
      <c r="Q3" s="37" t="s">
        <v>98</v>
      </c>
      <c r="R3" s="36"/>
    </row>
    <row r="4" spans="1:18" ht="24.75" customHeight="1" x14ac:dyDescent="0.25">
      <c r="A4" s="92" t="s">
        <v>0</v>
      </c>
      <c r="B4" s="92"/>
      <c r="C4" s="92"/>
      <c r="D4" s="92"/>
      <c r="E4" s="92"/>
      <c r="F4" s="92"/>
      <c r="G4" s="92"/>
      <c r="H4" s="92"/>
      <c r="I4" s="92"/>
      <c r="J4" s="92"/>
      <c r="K4" s="92"/>
      <c r="L4" s="92"/>
      <c r="M4" s="92"/>
      <c r="N4" s="92"/>
      <c r="O4" s="92"/>
      <c r="P4" s="92"/>
      <c r="Q4" s="92"/>
      <c r="R4" s="92"/>
    </row>
    <row r="5" spans="1:18" ht="18" customHeight="1" x14ac:dyDescent="0.25">
      <c r="A5" s="29"/>
      <c r="B5" s="20"/>
      <c r="C5" s="20"/>
      <c r="D5" s="20"/>
      <c r="E5" s="20"/>
      <c r="F5" s="20"/>
      <c r="G5" s="20"/>
      <c r="H5" s="20"/>
      <c r="I5" s="20"/>
      <c r="J5" s="20"/>
      <c r="K5" s="20"/>
      <c r="L5" s="20"/>
      <c r="M5" s="20"/>
      <c r="N5" s="20"/>
      <c r="O5" s="35"/>
      <c r="P5" s="20"/>
      <c r="Q5" s="20"/>
      <c r="R5" s="20"/>
    </row>
    <row r="6" spans="1:18" x14ac:dyDescent="0.25">
      <c r="A6" s="95" t="s">
        <v>1</v>
      </c>
      <c r="B6" s="95" t="s">
        <v>2</v>
      </c>
      <c r="C6" s="97" t="s">
        <v>3</v>
      </c>
      <c r="D6" s="98"/>
      <c r="E6" s="98"/>
      <c r="F6" s="98"/>
      <c r="G6" s="98"/>
      <c r="H6" s="98"/>
      <c r="I6" s="98"/>
      <c r="J6" s="98"/>
      <c r="K6" s="98"/>
      <c r="L6" s="98"/>
      <c r="M6" s="98"/>
      <c r="N6" s="98"/>
      <c r="O6" s="99"/>
      <c r="P6" s="98"/>
      <c r="Q6" s="98"/>
      <c r="R6" s="100"/>
    </row>
    <row r="7" spans="1:18" ht="11.25" customHeight="1" x14ac:dyDescent="0.25">
      <c r="A7" s="96"/>
      <c r="B7" s="96"/>
      <c r="C7" s="97" t="s">
        <v>4</v>
      </c>
      <c r="D7" s="100"/>
      <c r="E7" s="97" t="s">
        <v>5</v>
      </c>
      <c r="F7" s="100"/>
      <c r="G7" s="97" t="s">
        <v>6</v>
      </c>
      <c r="H7" s="100"/>
      <c r="I7" s="97" t="s">
        <v>7</v>
      </c>
      <c r="J7" s="100"/>
      <c r="K7" s="97" t="s">
        <v>8</v>
      </c>
      <c r="L7" s="100"/>
      <c r="M7" s="97" t="s">
        <v>9</v>
      </c>
      <c r="N7" s="100"/>
      <c r="O7" s="97" t="s">
        <v>10</v>
      </c>
      <c r="P7" s="100"/>
      <c r="Q7" s="97" t="s">
        <v>11</v>
      </c>
      <c r="R7" s="100"/>
    </row>
    <row r="8" spans="1:18" x14ac:dyDescent="0.25">
      <c r="A8" s="96"/>
      <c r="B8" s="96"/>
      <c r="C8" s="9" t="s">
        <v>12</v>
      </c>
      <c r="D8" s="9" t="s">
        <v>13</v>
      </c>
      <c r="E8" s="9" t="s">
        <v>12</v>
      </c>
      <c r="F8" s="9" t="s">
        <v>13</v>
      </c>
      <c r="G8" s="9" t="s">
        <v>12</v>
      </c>
      <c r="H8" s="9" t="s">
        <v>13</v>
      </c>
      <c r="I8" s="9" t="s">
        <v>12</v>
      </c>
      <c r="J8" s="9" t="s">
        <v>13</v>
      </c>
      <c r="K8" s="9" t="s">
        <v>12</v>
      </c>
      <c r="L8" s="9" t="s">
        <v>13</v>
      </c>
      <c r="M8" s="9" t="s">
        <v>12</v>
      </c>
      <c r="N8" s="9" t="s">
        <v>13</v>
      </c>
      <c r="O8" s="9" t="s">
        <v>12</v>
      </c>
      <c r="P8" s="9" t="s">
        <v>13</v>
      </c>
      <c r="Q8" s="9" t="s">
        <v>12</v>
      </c>
      <c r="R8" s="9" t="s">
        <v>13</v>
      </c>
    </row>
    <row r="9" spans="1:18" ht="22.5" customHeight="1" x14ac:dyDescent="0.25">
      <c r="A9" s="39">
        <v>2</v>
      </c>
      <c r="B9" s="40" t="s">
        <v>14</v>
      </c>
      <c r="C9" s="40">
        <v>320</v>
      </c>
      <c r="D9" s="40">
        <v>376</v>
      </c>
      <c r="E9" s="40">
        <v>334</v>
      </c>
      <c r="F9" s="40">
        <v>378</v>
      </c>
      <c r="G9" s="40">
        <v>337</v>
      </c>
      <c r="H9" s="40">
        <v>381</v>
      </c>
      <c r="I9" s="40">
        <v>339</v>
      </c>
      <c r="J9" s="40">
        <v>383</v>
      </c>
      <c r="K9" s="40">
        <v>342</v>
      </c>
      <c r="L9" s="40">
        <v>386</v>
      </c>
      <c r="M9" s="40">
        <v>344</v>
      </c>
      <c r="N9" s="40">
        <v>388</v>
      </c>
      <c r="O9" s="40">
        <v>346</v>
      </c>
      <c r="P9" s="40">
        <v>390</v>
      </c>
      <c r="Q9" s="40">
        <v>352</v>
      </c>
      <c r="R9" s="41">
        <v>396</v>
      </c>
    </row>
    <row r="10" spans="1:18" x14ac:dyDescent="0.25">
      <c r="A10" s="42">
        <v>3</v>
      </c>
      <c r="B10" s="38" t="s">
        <v>14</v>
      </c>
      <c r="C10" s="38">
        <v>336</v>
      </c>
      <c r="D10" s="38">
        <v>420</v>
      </c>
      <c r="E10" s="38">
        <v>338</v>
      </c>
      <c r="F10" s="38">
        <v>422</v>
      </c>
      <c r="G10" s="38">
        <v>341</v>
      </c>
      <c r="H10" s="38">
        <v>425</v>
      </c>
      <c r="I10" s="38">
        <v>343</v>
      </c>
      <c r="J10" s="38">
        <v>427</v>
      </c>
      <c r="K10" s="38">
        <v>346</v>
      </c>
      <c r="L10" s="38">
        <v>430</v>
      </c>
      <c r="M10" s="38">
        <v>348</v>
      </c>
      <c r="N10" s="38">
        <v>432</v>
      </c>
      <c r="O10" s="38">
        <v>350</v>
      </c>
      <c r="P10" s="38">
        <v>434</v>
      </c>
      <c r="Q10" s="38">
        <v>356</v>
      </c>
      <c r="R10" s="43">
        <v>440</v>
      </c>
    </row>
    <row r="11" spans="1:18" x14ac:dyDescent="0.25">
      <c r="A11" s="42">
        <v>4</v>
      </c>
      <c r="B11" s="38" t="s">
        <v>14</v>
      </c>
      <c r="C11" s="38">
        <v>348</v>
      </c>
      <c r="D11" s="38">
        <v>432</v>
      </c>
      <c r="E11" s="38">
        <v>350</v>
      </c>
      <c r="F11" s="38">
        <v>434</v>
      </c>
      <c r="G11" s="38">
        <v>353</v>
      </c>
      <c r="H11" s="38">
        <v>437</v>
      </c>
      <c r="I11" s="38">
        <v>355</v>
      </c>
      <c r="J11" s="38">
        <v>439</v>
      </c>
      <c r="K11" s="38">
        <v>358</v>
      </c>
      <c r="L11" s="38">
        <v>442</v>
      </c>
      <c r="M11" s="38">
        <v>360</v>
      </c>
      <c r="N11" s="38">
        <v>444</v>
      </c>
      <c r="O11" s="38">
        <v>362</v>
      </c>
      <c r="P11" s="38">
        <v>446</v>
      </c>
      <c r="Q11" s="38">
        <v>368</v>
      </c>
      <c r="R11" s="43">
        <v>452</v>
      </c>
    </row>
    <row r="12" spans="1:18" x14ac:dyDescent="0.25">
      <c r="A12" s="44"/>
      <c r="B12" s="38" t="s">
        <v>15</v>
      </c>
      <c r="C12" s="38">
        <v>344</v>
      </c>
      <c r="D12" s="38">
        <v>428</v>
      </c>
      <c r="E12" s="38">
        <v>346</v>
      </c>
      <c r="F12" s="38">
        <v>430</v>
      </c>
      <c r="G12" s="38">
        <v>349</v>
      </c>
      <c r="H12" s="38">
        <v>433</v>
      </c>
      <c r="I12" s="38">
        <v>351</v>
      </c>
      <c r="J12" s="38">
        <v>435</v>
      </c>
      <c r="K12" s="38">
        <v>354</v>
      </c>
      <c r="L12" s="38">
        <v>438</v>
      </c>
      <c r="M12" s="38">
        <v>356</v>
      </c>
      <c r="N12" s="38">
        <v>440</v>
      </c>
      <c r="O12" s="38">
        <v>358</v>
      </c>
      <c r="P12" s="38">
        <v>442</v>
      </c>
      <c r="Q12" s="38">
        <v>364</v>
      </c>
      <c r="R12" s="43">
        <v>448</v>
      </c>
    </row>
    <row r="13" spans="1:18" x14ac:dyDescent="0.25">
      <c r="A13" s="44"/>
      <c r="B13" s="38" t="s">
        <v>16</v>
      </c>
      <c r="C13" s="38">
        <v>340</v>
      </c>
      <c r="D13" s="38">
        <v>424</v>
      </c>
      <c r="E13" s="38">
        <v>342</v>
      </c>
      <c r="F13" s="38">
        <v>426</v>
      </c>
      <c r="G13" s="38">
        <v>345</v>
      </c>
      <c r="H13" s="38">
        <v>429</v>
      </c>
      <c r="I13" s="38">
        <v>347</v>
      </c>
      <c r="J13" s="38">
        <v>431</v>
      </c>
      <c r="K13" s="38">
        <v>350</v>
      </c>
      <c r="L13" s="38">
        <v>434</v>
      </c>
      <c r="M13" s="38">
        <v>352</v>
      </c>
      <c r="N13" s="38">
        <v>436</v>
      </c>
      <c r="O13" s="38">
        <v>354</v>
      </c>
      <c r="P13" s="38">
        <v>438</v>
      </c>
      <c r="Q13" s="38">
        <v>360</v>
      </c>
      <c r="R13" s="43">
        <v>444</v>
      </c>
    </row>
    <row r="14" spans="1:18" x14ac:dyDescent="0.25">
      <c r="A14" s="42">
        <v>5</v>
      </c>
      <c r="B14" s="38" t="s">
        <v>14</v>
      </c>
      <c r="C14" s="38">
        <v>364</v>
      </c>
      <c r="D14" s="38">
        <v>472</v>
      </c>
      <c r="E14" s="38">
        <v>366</v>
      </c>
      <c r="F14" s="38">
        <v>474</v>
      </c>
      <c r="G14" s="38">
        <v>369</v>
      </c>
      <c r="H14" s="38">
        <v>477</v>
      </c>
      <c r="I14" s="38">
        <v>371</v>
      </c>
      <c r="J14" s="38">
        <v>479</v>
      </c>
      <c r="K14" s="38">
        <v>374</v>
      </c>
      <c r="L14" s="38">
        <v>482</v>
      </c>
      <c r="M14" s="38">
        <v>376</v>
      </c>
      <c r="N14" s="38">
        <v>484</v>
      </c>
      <c r="O14" s="38">
        <v>378</v>
      </c>
      <c r="P14" s="38">
        <v>486</v>
      </c>
      <c r="Q14" s="38">
        <v>384</v>
      </c>
      <c r="R14" s="43">
        <v>492</v>
      </c>
    </row>
    <row r="15" spans="1:18" x14ac:dyDescent="0.25">
      <c r="A15" s="44"/>
      <c r="B15" s="38" t="s">
        <v>15</v>
      </c>
      <c r="C15" s="38">
        <v>356</v>
      </c>
      <c r="D15" s="38">
        <v>464</v>
      </c>
      <c r="E15" s="38">
        <v>358</v>
      </c>
      <c r="F15" s="38">
        <v>466</v>
      </c>
      <c r="G15" s="38">
        <v>361</v>
      </c>
      <c r="H15" s="38">
        <v>469</v>
      </c>
      <c r="I15" s="38">
        <v>363</v>
      </c>
      <c r="J15" s="38">
        <v>471</v>
      </c>
      <c r="K15" s="38">
        <v>366</v>
      </c>
      <c r="L15" s="38">
        <v>474</v>
      </c>
      <c r="M15" s="38">
        <v>368</v>
      </c>
      <c r="N15" s="38">
        <v>476</v>
      </c>
      <c r="O15" s="38">
        <v>370</v>
      </c>
      <c r="P15" s="38">
        <v>478</v>
      </c>
      <c r="Q15" s="38">
        <v>376</v>
      </c>
      <c r="R15" s="43">
        <v>484</v>
      </c>
    </row>
    <row r="16" spans="1:18" x14ac:dyDescent="0.25">
      <c r="A16" s="44"/>
      <c r="B16" s="38" t="s">
        <v>16</v>
      </c>
      <c r="C16" s="38">
        <v>352</v>
      </c>
      <c r="D16" s="38">
        <v>460</v>
      </c>
      <c r="E16" s="38">
        <v>354</v>
      </c>
      <c r="F16" s="38">
        <v>462</v>
      </c>
      <c r="G16" s="38">
        <v>357</v>
      </c>
      <c r="H16" s="38">
        <v>465</v>
      </c>
      <c r="I16" s="38">
        <v>359</v>
      </c>
      <c r="J16" s="38">
        <v>467</v>
      </c>
      <c r="K16" s="38">
        <v>362</v>
      </c>
      <c r="L16" s="38">
        <v>470</v>
      </c>
      <c r="M16" s="38">
        <v>364</v>
      </c>
      <c r="N16" s="38">
        <v>472</v>
      </c>
      <c r="O16" s="38">
        <v>366</v>
      </c>
      <c r="P16" s="38">
        <v>474</v>
      </c>
      <c r="Q16" s="38">
        <v>372</v>
      </c>
      <c r="R16" s="43">
        <v>480</v>
      </c>
    </row>
    <row r="17" spans="1:18" x14ac:dyDescent="0.25">
      <c r="A17" s="42">
        <v>6</v>
      </c>
      <c r="B17" s="38" t="s">
        <v>14</v>
      </c>
      <c r="C17" s="38">
        <v>396</v>
      </c>
      <c r="D17" s="38">
        <v>496</v>
      </c>
      <c r="E17" s="38">
        <v>398</v>
      </c>
      <c r="F17" s="38">
        <v>498</v>
      </c>
      <c r="G17" s="38">
        <v>401</v>
      </c>
      <c r="H17" s="38">
        <v>501</v>
      </c>
      <c r="I17" s="38">
        <v>404</v>
      </c>
      <c r="J17" s="38">
        <v>504</v>
      </c>
      <c r="K17" s="38">
        <v>406</v>
      </c>
      <c r="L17" s="38">
        <v>506</v>
      </c>
      <c r="M17" s="38">
        <v>409</v>
      </c>
      <c r="N17" s="38">
        <v>509</v>
      </c>
      <c r="O17" s="38">
        <v>411</v>
      </c>
      <c r="P17" s="38">
        <v>511</v>
      </c>
      <c r="Q17" s="38">
        <v>418</v>
      </c>
      <c r="R17" s="43">
        <v>518</v>
      </c>
    </row>
    <row r="18" spans="1:18" x14ac:dyDescent="0.25">
      <c r="A18" s="42">
        <v>7</v>
      </c>
      <c r="B18" s="38" t="s">
        <v>14</v>
      </c>
      <c r="C18" s="38">
        <v>412</v>
      </c>
      <c r="D18" s="38">
        <v>528</v>
      </c>
      <c r="E18" s="38">
        <v>414</v>
      </c>
      <c r="F18" s="38">
        <v>530</v>
      </c>
      <c r="G18" s="38">
        <v>417</v>
      </c>
      <c r="H18" s="38">
        <v>533</v>
      </c>
      <c r="I18" s="38">
        <v>420</v>
      </c>
      <c r="J18" s="38">
        <v>536</v>
      </c>
      <c r="K18" s="38">
        <v>422</v>
      </c>
      <c r="L18" s="38">
        <v>538</v>
      </c>
      <c r="M18" s="38">
        <v>425</v>
      </c>
      <c r="N18" s="38">
        <v>541</v>
      </c>
      <c r="O18" s="38">
        <v>427</v>
      </c>
      <c r="P18" s="38">
        <v>543</v>
      </c>
      <c r="Q18" s="38">
        <v>434</v>
      </c>
      <c r="R18" s="43">
        <v>550</v>
      </c>
    </row>
    <row r="19" spans="1:18" x14ac:dyDescent="0.25">
      <c r="A19" s="44"/>
      <c r="B19" s="38" t="s">
        <v>15</v>
      </c>
      <c r="C19" s="38">
        <v>404</v>
      </c>
      <c r="D19" s="38">
        <v>512</v>
      </c>
      <c r="E19" s="38">
        <v>406</v>
      </c>
      <c r="F19" s="38">
        <v>514</v>
      </c>
      <c r="G19" s="38">
        <v>409</v>
      </c>
      <c r="H19" s="38">
        <v>517</v>
      </c>
      <c r="I19" s="38">
        <v>412</v>
      </c>
      <c r="J19" s="38">
        <v>520</v>
      </c>
      <c r="K19" s="38">
        <v>414</v>
      </c>
      <c r="L19" s="38">
        <v>522</v>
      </c>
      <c r="M19" s="38">
        <v>417</v>
      </c>
      <c r="N19" s="38">
        <v>525</v>
      </c>
      <c r="O19" s="38">
        <v>419</v>
      </c>
      <c r="P19" s="38">
        <v>527</v>
      </c>
      <c r="Q19" s="38">
        <v>426</v>
      </c>
      <c r="R19" s="43">
        <v>534</v>
      </c>
    </row>
    <row r="20" spans="1:18" x14ac:dyDescent="0.25">
      <c r="A20" s="44"/>
      <c r="B20" s="38" t="s">
        <v>16</v>
      </c>
      <c r="C20" s="38">
        <v>400</v>
      </c>
      <c r="D20" s="38">
        <v>500</v>
      </c>
      <c r="E20" s="38">
        <v>402</v>
      </c>
      <c r="F20" s="38">
        <v>502</v>
      </c>
      <c r="G20" s="38">
        <v>405</v>
      </c>
      <c r="H20" s="38">
        <v>505</v>
      </c>
      <c r="I20" s="38">
        <v>408</v>
      </c>
      <c r="J20" s="38">
        <v>508</v>
      </c>
      <c r="K20" s="38">
        <v>410</v>
      </c>
      <c r="L20" s="38">
        <v>510</v>
      </c>
      <c r="M20" s="38">
        <v>413</v>
      </c>
      <c r="N20" s="38">
        <v>513</v>
      </c>
      <c r="O20" s="38">
        <v>415</v>
      </c>
      <c r="P20" s="38">
        <v>515</v>
      </c>
      <c r="Q20" s="38">
        <v>422</v>
      </c>
      <c r="R20" s="43">
        <v>522</v>
      </c>
    </row>
    <row r="21" spans="1:18" x14ac:dyDescent="0.25">
      <c r="A21" s="42">
        <v>8</v>
      </c>
      <c r="B21" s="38" t="s">
        <v>14</v>
      </c>
      <c r="C21" s="38">
        <v>432</v>
      </c>
      <c r="D21" s="38">
        <v>552</v>
      </c>
      <c r="E21" s="38">
        <v>434</v>
      </c>
      <c r="F21" s="38">
        <v>554</v>
      </c>
      <c r="G21" s="38">
        <v>438</v>
      </c>
      <c r="H21" s="38">
        <v>558</v>
      </c>
      <c r="I21" s="38">
        <v>441</v>
      </c>
      <c r="J21" s="38">
        <v>561</v>
      </c>
      <c r="K21" s="38">
        <v>444</v>
      </c>
      <c r="L21" s="38">
        <v>564</v>
      </c>
      <c r="M21" s="38">
        <v>446</v>
      </c>
      <c r="N21" s="38">
        <v>566</v>
      </c>
      <c r="O21" s="38">
        <v>450</v>
      </c>
      <c r="P21" s="38">
        <v>570</v>
      </c>
      <c r="Q21" s="38">
        <v>455</v>
      </c>
      <c r="R21" s="43">
        <v>575</v>
      </c>
    </row>
    <row r="22" spans="1:18" x14ac:dyDescent="0.25">
      <c r="A22" s="44"/>
      <c r="B22" s="38" t="s">
        <v>15</v>
      </c>
      <c r="C22" s="38">
        <v>424</v>
      </c>
      <c r="D22" s="38">
        <v>544</v>
      </c>
      <c r="E22" s="38">
        <v>426</v>
      </c>
      <c r="F22" s="38">
        <v>546</v>
      </c>
      <c r="G22" s="38">
        <v>430</v>
      </c>
      <c r="H22" s="38">
        <v>550</v>
      </c>
      <c r="I22" s="38">
        <v>433</v>
      </c>
      <c r="J22" s="38">
        <v>553</v>
      </c>
      <c r="K22" s="38">
        <v>436</v>
      </c>
      <c r="L22" s="38">
        <v>556</v>
      </c>
      <c r="M22" s="38">
        <v>438</v>
      </c>
      <c r="N22" s="38">
        <v>558</v>
      </c>
      <c r="O22" s="38">
        <v>442</v>
      </c>
      <c r="P22" s="38">
        <v>562</v>
      </c>
      <c r="Q22" s="38">
        <v>447</v>
      </c>
      <c r="R22" s="43">
        <v>567</v>
      </c>
    </row>
    <row r="23" spans="1:18" x14ac:dyDescent="0.25">
      <c r="A23" s="44"/>
      <c r="B23" s="38" t="s">
        <v>16</v>
      </c>
      <c r="C23" s="38">
        <v>420</v>
      </c>
      <c r="D23" s="38">
        <v>536</v>
      </c>
      <c r="E23" s="38">
        <v>422</v>
      </c>
      <c r="F23" s="38">
        <v>538</v>
      </c>
      <c r="G23" s="38">
        <v>426</v>
      </c>
      <c r="H23" s="38">
        <v>542</v>
      </c>
      <c r="I23" s="38">
        <v>429</v>
      </c>
      <c r="J23" s="38">
        <v>545</v>
      </c>
      <c r="K23" s="38">
        <v>432</v>
      </c>
      <c r="L23" s="38">
        <v>548</v>
      </c>
      <c r="M23" s="38">
        <v>434</v>
      </c>
      <c r="N23" s="38">
        <v>550</v>
      </c>
      <c r="O23" s="38">
        <v>438</v>
      </c>
      <c r="P23" s="38">
        <v>554</v>
      </c>
      <c r="Q23" s="38">
        <v>443</v>
      </c>
      <c r="R23" s="43">
        <v>559</v>
      </c>
    </row>
    <row r="24" spans="1:18" x14ac:dyDescent="0.25">
      <c r="A24" s="42">
        <v>9</v>
      </c>
      <c r="B24" s="38" t="s">
        <v>14</v>
      </c>
      <c r="C24" s="38">
        <v>456</v>
      </c>
      <c r="D24" s="38">
        <v>660</v>
      </c>
      <c r="E24" s="38">
        <v>459</v>
      </c>
      <c r="F24" s="38">
        <v>663</v>
      </c>
      <c r="G24" s="38">
        <v>462</v>
      </c>
      <c r="H24" s="38">
        <v>666</v>
      </c>
      <c r="I24" s="38">
        <v>466</v>
      </c>
      <c r="J24" s="38">
        <v>670</v>
      </c>
      <c r="K24" s="38">
        <v>469</v>
      </c>
      <c r="L24" s="38">
        <v>673</v>
      </c>
      <c r="M24" s="38">
        <v>473</v>
      </c>
      <c r="N24" s="38">
        <v>677</v>
      </c>
      <c r="O24" s="38">
        <v>475</v>
      </c>
      <c r="P24" s="38">
        <v>679</v>
      </c>
      <c r="Q24" s="38">
        <v>482</v>
      </c>
      <c r="R24" s="43">
        <v>686</v>
      </c>
    </row>
    <row r="25" spans="1:18" x14ac:dyDescent="0.25">
      <c r="A25" s="44"/>
      <c r="B25" s="38" t="s">
        <v>15</v>
      </c>
      <c r="C25" s="38">
        <v>448</v>
      </c>
      <c r="D25" s="38">
        <v>652</v>
      </c>
      <c r="E25" s="38">
        <v>451</v>
      </c>
      <c r="F25" s="38">
        <v>655</v>
      </c>
      <c r="G25" s="38">
        <v>454</v>
      </c>
      <c r="H25" s="38">
        <v>658</v>
      </c>
      <c r="I25" s="38">
        <v>458</v>
      </c>
      <c r="J25" s="38">
        <v>662</v>
      </c>
      <c r="K25" s="38">
        <v>461</v>
      </c>
      <c r="L25" s="38">
        <v>665</v>
      </c>
      <c r="M25" s="38">
        <v>465</v>
      </c>
      <c r="N25" s="38">
        <v>669</v>
      </c>
      <c r="O25" s="38">
        <v>467</v>
      </c>
      <c r="P25" s="38">
        <v>671</v>
      </c>
      <c r="Q25" s="38">
        <v>474</v>
      </c>
      <c r="R25" s="43">
        <v>678</v>
      </c>
    </row>
    <row r="26" spans="1:18" x14ac:dyDescent="0.25">
      <c r="A26" s="44"/>
      <c r="B26" s="38" t="s">
        <v>16</v>
      </c>
      <c r="C26" s="38">
        <v>444</v>
      </c>
      <c r="D26" s="38">
        <v>644</v>
      </c>
      <c r="E26" s="38">
        <v>447</v>
      </c>
      <c r="F26" s="38">
        <v>647</v>
      </c>
      <c r="G26" s="38">
        <v>450</v>
      </c>
      <c r="H26" s="38">
        <v>650</v>
      </c>
      <c r="I26" s="38">
        <v>454</v>
      </c>
      <c r="J26" s="38">
        <v>654</v>
      </c>
      <c r="K26" s="38">
        <v>457</v>
      </c>
      <c r="L26" s="38">
        <v>657</v>
      </c>
      <c r="M26" s="38">
        <v>461</v>
      </c>
      <c r="N26" s="38">
        <v>661</v>
      </c>
      <c r="O26" s="38">
        <v>463</v>
      </c>
      <c r="P26" s="38">
        <v>663</v>
      </c>
      <c r="Q26" s="38">
        <v>470</v>
      </c>
      <c r="R26" s="43">
        <v>670</v>
      </c>
    </row>
    <row r="27" spans="1:18" x14ac:dyDescent="0.25">
      <c r="A27" s="44"/>
      <c r="B27" s="38" t="s">
        <v>17</v>
      </c>
      <c r="C27" s="38">
        <v>440</v>
      </c>
      <c r="D27" s="38">
        <v>636</v>
      </c>
      <c r="E27" s="38">
        <v>443</v>
      </c>
      <c r="F27" s="38">
        <v>639</v>
      </c>
      <c r="G27" s="38">
        <v>446</v>
      </c>
      <c r="H27" s="38">
        <v>642</v>
      </c>
      <c r="I27" s="38">
        <v>450</v>
      </c>
      <c r="J27" s="38">
        <v>646</v>
      </c>
      <c r="K27" s="38">
        <v>453</v>
      </c>
      <c r="L27" s="38">
        <v>649</v>
      </c>
      <c r="M27" s="38">
        <v>457</v>
      </c>
      <c r="N27" s="38">
        <v>653</v>
      </c>
      <c r="O27" s="38">
        <v>459</v>
      </c>
      <c r="P27" s="38">
        <v>655</v>
      </c>
      <c r="Q27" s="38">
        <v>466</v>
      </c>
      <c r="R27" s="43">
        <v>662</v>
      </c>
    </row>
    <row r="28" spans="1:18" x14ac:dyDescent="0.25">
      <c r="A28" s="42">
        <v>10</v>
      </c>
      <c r="B28" s="38" t="s">
        <v>14</v>
      </c>
      <c r="C28" s="38">
        <v>552</v>
      </c>
      <c r="D28" s="38">
        <v>684</v>
      </c>
      <c r="E28" s="38">
        <v>555</v>
      </c>
      <c r="F28" s="38">
        <v>687</v>
      </c>
      <c r="G28" s="38">
        <v>558</v>
      </c>
      <c r="H28" s="38">
        <v>690</v>
      </c>
      <c r="I28" s="38">
        <v>562</v>
      </c>
      <c r="J28" s="38">
        <v>694</v>
      </c>
      <c r="K28" s="38">
        <v>565</v>
      </c>
      <c r="L28" s="38">
        <v>697</v>
      </c>
      <c r="M28" s="38">
        <v>569</v>
      </c>
      <c r="N28" s="38">
        <v>701</v>
      </c>
      <c r="O28" s="38">
        <v>571</v>
      </c>
      <c r="P28" s="38">
        <v>703</v>
      </c>
      <c r="Q28" s="38">
        <v>578</v>
      </c>
      <c r="R28" s="43">
        <v>710</v>
      </c>
    </row>
    <row r="29" spans="1:18" x14ac:dyDescent="0.25">
      <c r="A29" s="44"/>
      <c r="B29" s="38" t="s">
        <v>15</v>
      </c>
      <c r="C29" s="38">
        <v>512</v>
      </c>
      <c r="D29" s="38">
        <v>676</v>
      </c>
      <c r="E29" s="38">
        <v>515</v>
      </c>
      <c r="F29" s="38">
        <v>679</v>
      </c>
      <c r="G29" s="38">
        <v>518</v>
      </c>
      <c r="H29" s="38">
        <v>682</v>
      </c>
      <c r="I29" s="38">
        <v>522</v>
      </c>
      <c r="J29" s="38">
        <v>686</v>
      </c>
      <c r="K29" s="38">
        <v>525</v>
      </c>
      <c r="L29" s="38">
        <v>689</v>
      </c>
      <c r="M29" s="38">
        <v>529</v>
      </c>
      <c r="N29" s="38">
        <v>693</v>
      </c>
      <c r="O29" s="38">
        <v>531</v>
      </c>
      <c r="P29" s="38">
        <v>695</v>
      </c>
      <c r="Q29" s="38">
        <v>538</v>
      </c>
      <c r="R29" s="43">
        <v>702</v>
      </c>
    </row>
    <row r="30" spans="1:18" x14ac:dyDescent="0.25">
      <c r="A30" s="44"/>
      <c r="B30" s="38" t="s">
        <v>16</v>
      </c>
      <c r="C30" s="38">
        <v>496</v>
      </c>
      <c r="D30" s="38">
        <v>668</v>
      </c>
      <c r="E30" s="38">
        <v>499</v>
      </c>
      <c r="F30" s="38">
        <v>671</v>
      </c>
      <c r="G30" s="38">
        <v>502</v>
      </c>
      <c r="H30" s="38">
        <v>674</v>
      </c>
      <c r="I30" s="38">
        <v>506</v>
      </c>
      <c r="J30" s="38">
        <v>678</v>
      </c>
      <c r="K30" s="38">
        <v>509</v>
      </c>
      <c r="L30" s="38">
        <v>681</v>
      </c>
      <c r="M30" s="38">
        <v>513</v>
      </c>
      <c r="N30" s="38">
        <v>685</v>
      </c>
      <c r="O30" s="38">
        <v>515</v>
      </c>
      <c r="P30" s="38">
        <v>687</v>
      </c>
      <c r="Q30" s="38">
        <v>522</v>
      </c>
      <c r="R30" s="43">
        <v>694</v>
      </c>
    </row>
    <row r="31" spans="1:18" x14ac:dyDescent="0.25">
      <c r="A31" s="42">
        <v>11</v>
      </c>
      <c r="B31" s="38" t="s">
        <v>14</v>
      </c>
      <c r="C31" s="38">
        <v>600</v>
      </c>
      <c r="D31" s="38">
        <v>900</v>
      </c>
      <c r="E31" s="38">
        <v>603</v>
      </c>
      <c r="F31" s="38">
        <v>903</v>
      </c>
      <c r="G31" s="38">
        <v>607</v>
      </c>
      <c r="H31" s="38">
        <v>907</v>
      </c>
      <c r="I31" s="38">
        <v>610</v>
      </c>
      <c r="J31" s="38">
        <v>910</v>
      </c>
      <c r="K31" s="38">
        <v>614</v>
      </c>
      <c r="L31" s="38">
        <v>914</v>
      </c>
      <c r="M31" s="38">
        <v>618</v>
      </c>
      <c r="N31" s="38">
        <v>918</v>
      </c>
      <c r="O31" s="38">
        <v>622</v>
      </c>
      <c r="P31" s="38">
        <v>922</v>
      </c>
      <c r="Q31" s="38">
        <v>629</v>
      </c>
      <c r="R31" s="43">
        <v>929</v>
      </c>
    </row>
    <row r="32" spans="1:18" x14ac:dyDescent="0.25">
      <c r="A32" s="44"/>
      <c r="B32" s="38" t="s">
        <v>15</v>
      </c>
      <c r="C32" s="38">
        <v>576</v>
      </c>
      <c r="D32" s="38">
        <v>860</v>
      </c>
      <c r="E32" s="38">
        <v>579</v>
      </c>
      <c r="F32" s="38">
        <v>863</v>
      </c>
      <c r="G32" s="38">
        <v>583</v>
      </c>
      <c r="H32" s="38">
        <v>867</v>
      </c>
      <c r="I32" s="38">
        <v>586</v>
      </c>
      <c r="J32" s="38">
        <v>870</v>
      </c>
      <c r="K32" s="38">
        <v>590</v>
      </c>
      <c r="L32" s="38">
        <v>874</v>
      </c>
      <c r="M32" s="38">
        <v>594</v>
      </c>
      <c r="N32" s="38">
        <v>878</v>
      </c>
      <c r="O32" s="38">
        <v>598</v>
      </c>
      <c r="P32" s="38">
        <v>882</v>
      </c>
      <c r="Q32" s="38">
        <v>605</v>
      </c>
      <c r="R32" s="43">
        <v>889</v>
      </c>
    </row>
    <row r="33" spans="1:18" x14ac:dyDescent="0.25">
      <c r="A33" s="44"/>
      <c r="B33" s="38" t="s">
        <v>16</v>
      </c>
      <c r="C33" s="38">
        <v>568</v>
      </c>
      <c r="D33" s="38">
        <v>820</v>
      </c>
      <c r="E33" s="38">
        <v>571</v>
      </c>
      <c r="F33" s="38">
        <v>823</v>
      </c>
      <c r="G33" s="38">
        <v>575</v>
      </c>
      <c r="H33" s="38">
        <v>827</v>
      </c>
      <c r="I33" s="38">
        <v>578</v>
      </c>
      <c r="J33" s="38">
        <v>830</v>
      </c>
      <c r="K33" s="38">
        <v>582</v>
      </c>
      <c r="L33" s="38">
        <v>834</v>
      </c>
      <c r="M33" s="38">
        <v>586</v>
      </c>
      <c r="N33" s="38">
        <v>838</v>
      </c>
      <c r="O33" s="38">
        <v>590</v>
      </c>
      <c r="P33" s="38">
        <v>842</v>
      </c>
      <c r="Q33" s="38">
        <v>597</v>
      </c>
      <c r="R33" s="43">
        <v>849</v>
      </c>
    </row>
    <row r="34" spans="1:18" x14ac:dyDescent="0.25">
      <c r="A34" s="42">
        <v>12</v>
      </c>
      <c r="B34" s="38" t="s">
        <v>14</v>
      </c>
      <c r="C34" s="38">
        <v>1160</v>
      </c>
      <c r="D34" s="38">
        <v>1800</v>
      </c>
      <c r="E34" s="38">
        <v>1163</v>
      </c>
      <c r="F34" s="38">
        <v>1803</v>
      </c>
      <c r="G34" s="38">
        <v>1167</v>
      </c>
      <c r="H34" s="38">
        <v>1807</v>
      </c>
      <c r="I34" s="38">
        <v>1170</v>
      </c>
      <c r="J34" s="38">
        <v>1810</v>
      </c>
      <c r="K34" s="38">
        <v>1174</v>
      </c>
      <c r="L34" s="38">
        <v>1814</v>
      </c>
      <c r="M34" s="38">
        <v>1178</v>
      </c>
      <c r="N34" s="38">
        <v>1818</v>
      </c>
      <c r="O34" s="38">
        <v>1182</v>
      </c>
      <c r="P34" s="38">
        <v>1822</v>
      </c>
      <c r="Q34" s="38">
        <v>1189</v>
      </c>
      <c r="R34" s="43">
        <v>1829</v>
      </c>
    </row>
    <row r="35" spans="1:18" x14ac:dyDescent="0.25">
      <c r="A35" s="45"/>
      <c r="B35" s="46" t="s">
        <v>15</v>
      </c>
      <c r="C35" s="46">
        <v>760</v>
      </c>
      <c r="D35" s="46">
        <v>1400</v>
      </c>
      <c r="E35" s="46">
        <v>763</v>
      </c>
      <c r="F35" s="46">
        <v>1403</v>
      </c>
      <c r="G35" s="46">
        <v>767</v>
      </c>
      <c r="H35" s="46">
        <v>1407</v>
      </c>
      <c r="I35" s="46">
        <v>770</v>
      </c>
      <c r="J35" s="46">
        <v>1410</v>
      </c>
      <c r="K35" s="46">
        <v>774</v>
      </c>
      <c r="L35" s="46">
        <v>1414</v>
      </c>
      <c r="M35" s="46">
        <v>778</v>
      </c>
      <c r="N35" s="46">
        <v>1418</v>
      </c>
      <c r="O35" s="46">
        <v>782</v>
      </c>
      <c r="P35" s="46">
        <v>1422</v>
      </c>
      <c r="Q35" s="46">
        <v>789</v>
      </c>
      <c r="R35" s="47">
        <v>1429</v>
      </c>
    </row>
    <row r="36" spans="1:18" ht="33.75" customHeight="1" x14ac:dyDescent="0.25">
      <c r="A36" s="90" t="s">
        <v>105</v>
      </c>
      <c r="B36" s="90"/>
      <c r="C36" s="90"/>
      <c r="D36" s="90"/>
      <c r="E36" s="90"/>
      <c r="F36" s="90"/>
      <c r="G36" s="90"/>
      <c r="H36" s="90"/>
      <c r="I36" s="90"/>
      <c r="J36" s="90"/>
      <c r="K36" s="90"/>
      <c r="L36" s="90"/>
      <c r="M36" s="90"/>
      <c r="N36" s="90"/>
      <c r="O36" s="90"/>
      <c r="P36" s="90"/>
      <c r="Q36" s="90"/>
      <c r="R36" s="90"/>
    </row>
    <row r="40" spans="1:18" ht="30" customHeight="1" x14ac:dyDescent="0.25"/>
    <row r="41" spans="1:18" ht="30" customHeight="1" x14ac:dyDescent="0.25"/>
    <row r="42" spans="1:18" ht="30" customHeight="1" x14ac:dyDescent="0.25"/>
    <row r="43" spans="1:18" ht="30" customHeight="1" x14ac:dyDescent="0.25"/>
    <row r="44" spans="1:18" ht="30" customHeight="1" x14ac:dyDescent="0.25"/>
    <row r="45" spans="1:18" ht="30" customHeight="1" x14ac:dyDescent="0.25"/>
    <row r="46" spans="1:18" ht="30" customHeight="1" x14ac:dyDescent="0.25"/>
    <row r="47" spans="1:18" ht="30" customHeight="1" x14ac:dyDescent="0.25"/>
    <row r="48" spans="1:1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sheetData>
  <mergeCells count="16">
    <mergeCell ref="A36:R36"/>
    <mergeCell ref="J1:R1"/>
    <mergeCell ref="A4:R4"/>
    <mergeCell ref="A2:R2"/>
    <mergeCell ref="A3:H3"/>
    <mergeCell ref="A6:A8"/>
    <mergeCell ref="B6:B8"/>
    <mergeCell ref="C6:R6"/>
    <mergeCell ref="C7:D7"/>
    <mergeCell ref="O7:P7"/>
    <mergeCell ref="M7:N7"/>
    <mergeCell ref="E7:F7"/>
    <mergeCell ref="G7:H7"/>
    <mergeCell ref="I7:J7"/>
    <mergeCell ref="K7:L7"/>
    <mergeCell ref="Q7:R7"/>
  </mergeCells>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2"/>
  <sheetViews>
    <sheetView workbookViewId="0">
      <selection activeCell="H9" sqref="H9"/>
    </sheetView>
  </sheetViews>
  <sheetFormatPr defaultRowHeight="15" x14ac:dyDescent="0.25"/>
  <cols>
    <col min="1" max="1" width="10.42578125" style="1" customWidth="1"/>
    <col min="2" max="2" width="9.140625" style="1"/>
    <col min="3" max="18" width="11.85546875" style="1" customWidth="1"/>
    <col min="19" max="16384" width="9.140625" style="1"/>
  </cols>
  <sheetData>
    <row r="1" spans="1:18" x14ac:dyDescent="0.25">
      <c r="J1" s="101" t="s">
        <v>99</v>
      </c>
      <c r="K1" s="101"/>
      <c r="L1" s="101"/>
      <c r="M1" s="101"/>
      <c r="N1" s="101"/>
      <c r="O1" s="101"/>
      <c r="P1" s="101"/>
      <c r="Q1" s="101"/>
      <c r="R1" s="101"/>
    </row>
    <row r="2" spans="1:18" x14ac:dyDescent="0.25">
      <c r="A2" s="93"/>
      <c r="B2" s="93"/>
      <c r="C2" s="93"/>
      <c r="D2" s="93"/>
      <c r="E2" s="93"/>
      <c r="F2" s="93"/>
      <c r="G2" s="93"/>
      <c r="H2" s="93"/>
      <c r="I2" s="93"/>
      <c r="J2" s="93"/>
      <c r="K2" s="93"/>
      <c r="L2" s="93"/>
      <c r="M2" s="93"/>
      <c r="N2" s="93"/>
      <c r="O2" s="93"/>
      <c r="P2" s="93"/>
      <c r="Q2" s="93"/>
      <c r="R2" s="93"/>
    </row>
    <row r="3" spans="1:18" x14ac:dyDescent="0.25">
      <c r="A3" s="106" t="s">
        <v>94</v>
      </c>
      <c r="B3" s="106"/>
      <c r="C3" s="106"/>
      <c r="D3" s="106"/>
      <c r="E3" s="106"/>
      <c r="F3" s="20"/>
      <c r="G3" s="20"/>
      <c r="H3" s="20"/>
      <c r="I3" s="20"/>
      <c r="J3" s="20"/>
      <c r="K3" s="20"/>
      <c r="L3" s="20"/>
      <c r="M3" s="20"/>
      <c r="N3" s="20"/>
      <c r="O3" s="20"/>
      <c r="P3" s="20"/>
      <c r="Q3" s="20"/>
      <c r="R3" s="20"/>
    </row>
    <row r="4" spans="1:18" x14ac:dyDescent="0.25">
      <c r="A4" s="102"/>
      <c r="B4" s="102"/>
      <c r="C4" s="102"/>
      <c r="D4" s="102"/>
      <c r="E4" s="102"/>
      <c r="F4" s="102"/>
      <c r="G4" s="102"/>
      <c r="H4" s="102"/>
      <c r="I4" s="102"/>
      <c r="J4" s="102"/>
      <c r="K4" s="102"/>
      <c r="L4" s="102"/>
      <c r="M4" s="102"/>
      <c r="N4" s="102"/>
      <c r="O4" s="102"/>
      <c r="P4" s="102"/>
      <c r="Q4" s="102"/>
      <c r="R4" s="102"/>
    </row>
    <row r="5" spans="1:18" ht="96" x14ac:dyDescent="0.25">
      <c r="A5" s="73" t="s">
        <v>85</v>
      </c>
      <c r="B5" s="73" t="s">
        <v>86</v>
      </c>
      <c r="C5" s="73" t="s">
        <v>87</v>
      </c>
      <c r="D5" s="73" t="s">
        <v>88</v>
      </c>
      <c r="E5" s="73" t="s">
        <v>89</v>
      </c>
      <c r="F5" s="73" t="s">
        <v>90</v>
      </c>
      <c r="G5" s="20"/>
      <c r="H5" s="20"/>
      <c r="I5" s="20"/>
      <c r="J5" s="20"/>
      <c r="K5" s="20"/>
      <c r="L5" s="20"/>
      <c r="M5" s="20"/>
      <c r="N5" s="20"/>
      <c r="O5" s="20"/>
      <c r="P5" s="20"/>
      <c r="Q5" s="20"/>
      <c r="R5" s="20"/>
    </row>
    <row r="6" spans="1:18" ht="26.25" customHeight="1" x14ac:dyDescent="0.25">
      <c r="A6" s="14" t="s">
        <v>23</v>
      </c>
      <c r="B6" s="14" t="s">
        <v>25</v>
      </c>
      <c r="C6" s="14" t="s">
        <v>27</v>
      </c>
      <c r="D6" s="14" t="s">
        <v>91</v>
      </c>
      <c r="E6" s="14" t="s">
        <v>31</v>
      </c>
      <c r="F6" s="14" t="s">
        <v>92</v>
      </c>
      <c r="G6" s="20"/>
      <c r="H6" s="20"/>
      <c r="I6" s="20"/>
      <c r="J6" s="20"/>
      <c r="K6" s="20"/>
      <c r="L6" s="20"/>
      <c r="M6" s="20"/>
      <c r="N6" s="20"/>
      <c r="O6" s="20"/>
      <c r="P6" s="20"/>
      <c r="Q6" s="20"/>
      <c r="R6" s="20"/>
    </row>
    <row r="7" spans="1:18" x14ac:dyDescent="0.25">
      <c r="A7" s="10" t="s">
        <v>23</v>
      </c>
      <c r="B7" s="8" t="s">
        <v>83</v>
      </c>
      <c r="C7" s="2">
        <v>275</v>
      </c>
      <c r="D7" s="27">
        <f>ROUND(C7/0.702804,6)</f>
        <v>391.28974799999997</v>
      </c>
      <c r="E7" s="130">
        <v>391.29</v>
      </c>
      <c r="F7" s="13">
        <f>E7-D7</f>
        <v>2.5200000004588219E-4</v>
      </c>
      <c r="G7" s="20"/>
      <c r="H7" s="20"/>
      <c r="I7" s="20"/>
      <c r="J7" s="20"/>
      <c r="K7" s="20"/>
      <c r="L7" s="20"/>
      <c r="M7" s="20"/>
      <c r="N7" s="20"/>
      <c r="O7" s="20"/>
      <c r="P7" s="20"/>
      <c r="Q7" s="20"/>
      <c r="R7" s="20"/>
    </row>
    <row r="8" spans="1:18" x14ac:dyDescent="0.25">
      <c r="A8" s="10" t="s">
        <v>25</v>
      </c>
      <c r="B8" s="8" t="s">
        <v>84</v>
      </c>
      <c r="C8" s="2"/>
      <c r="D8" s="26"/>
      <c r="E8" s="27"/>
      <c r="F8" s="12"/>
      <c r="G8" s="20"/>
      <c r="H8" s="20"/>
      <c r="I8" s="20"/>
      <c r="J8" s="20"/>
      <c r="K8" s="20"/>
      <c r="L8" s="20"/>
      <c r="M8" s="20"/>
      <c r="N8" s="20"/>
      <c r="O8" s="20"/>
      <c r="P8" s="20"/>
      <c r="Q8" s="20"/>
      <c r="R8" s="20"/>
    </row>
    <row r="9" spans="1:18" ht="10.5" customHeight="1" x14ac:dyDescent="0.25">
      <c r="F9" s="20"/>
      <c r="G9" s="20"/>
      <c r="H9" s="20"/>
      <c r="I9" s="20"/>
      <c r="J9" s="20"/>
      <c r="K9" s="20"/>
      <c r="L9" s="20"/>
      <c r="M9" s="20"/>
      <c r="N9" s="20"/>
      <c r="O9" s="20"/>
      <c r="P9" s="20"/>
      <c r="Q9" s="37"/>
      <c r="R9" s="20"/>
    </row>
    <row r="10" spans="1:18" x14ac:dyDescent="0.25">
      <c r="A10" s="107" t="s">
        <v>82</v>
      </c>
      <c r="B10" s="107"/>
      <c r="C10" s="107"/>
      <c r="D10" s="107"/>
      <c r="E10" s="107"/>
      <c r="F10" s="107"/>
      <c r="G10" s="107"/>
      <c r="H10" s="107"/>
      <c r="I10" s="107"/>
      <c r="J10" s="107"/>
      <c r="K10" s="107"/>
      <c r="L10" s="107"/>
      <c r="M10" s="107"/>
      <c r="N10" s="107"/>
      <c r="O10" s="107"/>
      <c r="P10" s="107"/>
      <c r="Q10" s="107"/>
      <c r="R10" s="107"/>
    </row>
    <row r="11" spans="1:18" ht="15" hidden="1" customHeight="1" x14ac:dyDescent="0.25">
      <c r="A11" s="96" t="s">
        <v>1</v>
      </c>
      <c r="B11" s="96" t="s">
        <v>2</v>
      </c>
      <c r="C11" s="104" t="s">
        <v>3</v>
      </c>
      <c r="D11" s="99"/>
      <c r="E11" s="99"/>
      <c r="F11" s="99"/>
      <c r="G11" s="99"/>
      <c r="H11" s="99"/>
      <c r="I11" s="99"/>
      <c r="J11" s="99"/>
      <c r="K11" s="99"/>
      <c r="L11" s="99"/>
      <c r="M11" s="99"/>
      <c r="N11" s="99"/>
      <c r="O11" s="99"/>
      <c r="P11" s="99"/>
      <c r="Q11" s="99"/>
      <c r="R11" s="105"/>
    </row>
    <row r="12" spans="1:18" ht="22.5" hidden="1" customHeight="1" x14ac:dyDescent="0.25">
      <c r="A12" s="96"/>
      <c r="B12" s="96"/>
      <c r="C12" s="97" t="s">
        <v>4</v>
      </c>
      <c r="D12" s="100"/>
      <c r="E12" s="97" t="s">
        <v>5</v>
      </c>
      <c r="F12" s="100"/>
      <c r="G12" s="97" t="s">
        <v>6</v>
      </c>
      <c r="H12" s="100"/>
      <c r="I12" s="97" t="s">
        <v>7</v>
      </c>
      <c r="J12" s="100"/>
      <c r="K12" s="97" t="s">
        <v>8</v>
      </c>
      <c r="L12" s="100"/>
      <c r="M12" s="97" t="s">
        <v>9</v>
      </c>
      <c r="N12" s="100"/>
      <c r="O12" s="97" t="s">
        <v>10</v>
      </c>
      <c r="P12" s="100"/>
      <c r="Q12" s="97" t="s">
        <v>11</v>
      </c>
      <c r="R12" s="100"/>
    </row>
    <row r="13" spans="1:18" hidden="1" x14ac:dyDescent="0.25">
      <c r="A13" s="103"/>
      <c r="B13" s="103"/>
      <c r="C13" s="3" t="s">
        <v>12</v>
      </c>
      <c r="D13" s="3" t="s">
        <v>13</v>
      </c>
      <c r="E13" s="3" t="s">
        <v>12</v>
      </c>
      <c r="F13" s="3" t="s">
        <v>13</v>
      </c>
      <c r="G13" s="3" t="s">
        <v>12</v>
      </c>
      <c r="H13" s="3" t="s">
        <v>13</v>
      </c>
      <c r="I13" s="3" t="s">
        <v>12</v>
      </c>
      <c r="J13" s="3" t="s">
        <v>13</v>
      </c>
      <c r="K13" s="3" t="s">
        <v>12</v>
      </c>
      <c r="L13" s="3" t="s">
        <v>13</v>
      </c>
      <c r="M13" s="3" t="s">
        <v>12</v>
      </c>
      <c r="N13" s="3" t="s">
        <v>13</v>
      </c>
      <c r="O13" s="3" t="s">
        <v>12</v>
      </c>
      <c r="P13" s="3" t="s">
        <v>13</v>
      </c>
      <c r="Q13" s="3" t="s">
        <v>12</v>
      </c>
      <c r="R13" s="3" t="s">
        <v>13</v>
      </c>
    </row>
    <row r="14" spans="1:18" hidden="1" x14ac:dyDescent="0.25">
      <c r="A14" s="3">
        <v>2</v>
      </c>
      <c r="B14" s="3" t="s">
        <v>14</v>
      </c>
      <c r="C14" s="4">
        <v>320</v>
      </c>
      <c r="D14" s="4">
        <v>376</v>
      </c>
      <c r="E14" s="4">
        <v>334</v>
      </c>
      <c r="F14" s="4">
        <v>378</v>
      </c>
      <c r="G14" s="4">
        <v>337</v>
      </c>
      <c r="H14" s="4">
        <v>381</v>
      </c>
      <c r="I14" s="4">
        <v>339</v>
      </c>
      <c r="J14" s="4">
        <v>383</v>
      </c>
      <c r="K14" s="4">
        <v>342</v>
      </c>
      <c r="L14" s="4">
        <v>386</v>
      </c>
      <c r="M14" s="4">
        <v>344</v>
      </c>
      <c r="N14" s="4">
        <v>388</v>
      </c>
      <c r="O14" s="4">
        <v>346</v>
      </c>
      <c r="P14" s="4">
        <v>390</v>
      </c>
      <c r="Q14" s="4">
        <v>352</v>
      </c>
      <c r="R14" s="4">
        <v>396</v>
      </c>
    </row>
    <row r="15" spans="1:18" hidden="1" x14ac:dyDescent="0.25">
      <c r="A15" s="3">
        <v>3</v>
      </c>
      <c r="B15" s="3" t="s">
        <v>14</v>
      </c>
      <c r="C15" s="4">
        <v>336</v>
      </c>
      <c r="D15" s="4">
        <v>420</v>
      </c>
      <c r="E15" s="4">
        <v>338</v>
      </c>
      <c r="F15" s="4">
        <v>422</v>
      </c>
      <c r="G15" s="4">
        <v>341</v>
      </c>
      <c r="H15" s="4">
        <v>425</v>
      </c>
      <c r="I15" s="4">
        <v>343</v>
      </c>
      <c r="J15" s="4">
        <v>427</v>
      </c>
      <c r="K15" s="4">
        <v>346</v>
      </c>
      <c r="L15" s="4">
        <v>430</v>
      </c>
      <c r="M15" s="4">
        <v>348</v>
      </c>
      <c r="N15" s="4">
        <v>432</v>
      </c>
      <c r="O15" s="4">
        <v>350</v>
      </c>
      <c r="P15" s="4">
        <v>434</v>
      </c>
      <c r="Q15" s="4">
        <v>356</v>
      </c>
      <c r="R15" s="4">
        <v>440</v>
      </c>
    </row>
    <row r="16" spans="1:18" hidden="1" x14ac:dyDescent="0.25">
      <c r="A16" s="3">
        <v>4</v>
      </c>
      <c r="B16" s="3" t="s">
        <v>14</v>
      </c>
      <c r="C16" s="4">
        <v>348</v>
      </c>
      <c r="D16" s="4">
        <v>432</v>
      </c>
      <c r="E16" s="4">
        <v>350</v>
      </c>
      <c r="F16" s="4">
        <v>434</v>
      </c>
      <c r="G16" s="4">
        <v>353</v>
      </c>
      <c r="H16" s="4">
        <v>437</v>
      </c>
      <c r="I16" s="4">
        <v>355</v>
      </c>
      <c r="J16" s="4">
        <v>439</v>
      </c>
      <c r="K16" s="4">
        <v>358</v>
      </c>
      <c r="L16" s="4">
        <v>442</v>
      </c>
      <c r="M16" s="4">
        <v>360</v>
      </c>
      <c r="N16" s="4">
        <v>444</v>
      </c>
      <c r="O16" s="4">
        <v>362</v>
      </c>
      <c r="P16" s="4">
        <v>446</v>
      </c>
      <c r="Q16" s="4">
        <v>368</v>
      </c>
      <c r="R16" s="4">
        <v>452</v>
      </c>
    </row>
    <row r="17" spans="1:18" hidden="1" x14ac:dyDescent="0.25">
      <c r="A17" s="21"/>
      <c r="B17" s="3" t="s">
        <v>15</v>
      </c>
      <c r="C17" s="4">
        <v>344</v>
      </c>
      <c r="D17" s="4">
        <v>428</v>
      </c>
      <c r="E17" s="4">
        <v>346</v>
      </c>
      <c r="F17" s="4">
        <v>430</v>
      </c>
      <c r="G17" s="4">
        <v>349</v>
      </c>
      <c r="H17" s="4">
        <v>433</v>
      </c>
      <c r="I17" s="4">
        <v>351</v>
      </c>
      <c r="J17" s="4">
        <v>435</v>
      </c>
      <c r="K17" s="4">
        <v>354</v>
      </c>
      <c r="L17" s="4">
        <v>438</v>
      </c>
      <c r="M17" s="4">
        <v>356</v>
      </c>
      <c r="N17" s="4">
        <v>440</v>
      </c>
      <c r="O17" s="4">
        <v>358</v>
      </c>
      <c r="P17" s="4">
        <v>442</v>
      </c>
      <c r="Q17" s="4">
        <v>364</v>
      </c>
      <c r="R17" s="4">
        <v>448</v>
      </c>
    </row>
    <row r="18" spans="1:18" hidden="1" x14ac:dyDescent="0.25">
      <c r="A18" s="21"/>
      <c r="B18" s="3" t="s">
        <v>16</v>
      </c>
      <c r="C18" s="4">
        <v>340</v>
      </c>
      <c r="D18" s="4">
        <v>424</v>
      </c>
      <c r="E18" s="4">
        <v>342</v>
      </c>
      <c r="F18" s="4">
        <v>426</v>
      </c>
      <c r="G18" s="4">
        <v>345</v>
      </c>
      <c r="H18" s="4">
        <v>429</v>
      </c>
      <c r="I18" s="4">
        <v>347</v>
      </c>
      <c r="J18" s="4">
        <v>431</v>
      </c>
      <c r="K18" s="4">
        <v>350</v>
      </c>
      <c r="L18" s="4">
        <v>434</v>
      </c>
      <c r="M18" s="4">
        <v>352</v>
      </c>
      <c r="N18" s="4">
        <v>436</v>
      </c>
      <c r="O18" s="4">
        <v>354</v>
      </c>
      <c r="P18" s="4">
        <v>438</v>
      </c>
      <c r="Q18" s="4">
        <v>360</v>
      </c>
      <c r="R18" s="4">
        <v>444</v>
      </c>
    </row>
    <row r="19" spans="1:18" hidden="1" x14ac:dyDescent="0.25">
      <c r="A19" s="3">
        <v>5</v>
      </c>
      <c r="B19" s="3" t="s">
        <v>14</v>
      </c>
      <c r="C19" s="4">
        <v>364</v>
      </c>
      <c r="D19" s="4">
        <v>472</v>
      </c>
      <c r="E19" s="4">
        <v>366</v>
      </c>
      <c r="F19" s="4">
        <v>474</v>
      </c>
      <c r="G19" s="4">
        <v>369</v>
      </c>
      <c r="H19" s="4">
        <v>477</v>
      </c>
      <c r="I19" s="4">
        <v>371</v>
      </c>
      <c r="J19" s="4">
        <v>479</v>
      </c>
      <c r="K19" s="4">
        <v>374</v>
      </c>
      <c r="L19" s="4">
        <v>482</v>
      </c>
      <c r="M19" s="4">
        <v>376</v>
      </c>
      <c r="N19" s="4">
        <v>484</v>
      </c>
      <c r="O19" s="4">
        <v>378</v>
      </c>
      <c r="P19" s="4">
        <v>486</v>
      </c>
      <c r="Q19" s="4">
        <v>384</v>
      </c>
      <c r="R19" s="4">
        <v>492</v>
      </c>
    </row>
    <row r="20" spans="1:18" hidden="1" x14ac:dyDescent="0.25">
      <c r="A20" s="21"/>
      <c r="B20" s="3" t="s">
        <v>15</v>
      </c>
      <c r="C20" s="4">
        <v>356</v>
      </c>
      <c r="D20" s="4">
        <v>464</v>
      </c>
      <c r="E20" s="4">
        <v>358</v>
      </c>
      <c r="F20" s="4">
        <v>466</v>
      </c>
      <c r="G20" s="4">
        <v>361</v>
      </c>
      <c r="H20" s="4">
        <v>469</v>
      </c>
      <c r="I20" s="4">
        <v>363</v>
      </c>
      <c r="J20" s="4">
        <v>471</v>
      </c>
      <c r="K20" s="4">
        <v>366</v>
      </c>
      <c r="L20" s="4">
        <v>474</v>
      </c>
      <c r="M20" s="4">
        <v>368</v>
      </c>
      <c r="N20" s="4">
        <v>476</v>
      </c>
      <c r="O20" s="4">
        <v>370</v>
      </c>
      <c r="P20" s="4">
        <v>478</v>
      </c>
      <c r="Q20" s="4">
        <v>376</v>
      </c>
      <c r="R20" s="4">
        <v>484</v>
      </c>
    </row>
    <row r="21" spans="1:18" hidden="1" x14ac:dyDescent="0.25">
      <c r="A21" s="21"/>
      <c r="B21" s="3" t="s">
        <v>16</v>
      </c>
      <c r="C21" s="4">
        <v>352</v>
      </c>
      <c r="D21" s="4">
        <v>460</v>
      </c>
      <c r="E21" s="4">
        <v>354</v>
      </c>
      <c r="F21" s="4">
        <v>462</v>
      </c>
      <c r="G21" s="4">
        <v>357</v>
      </c>
      <c r="H21" s="4">
        <v>465</v>
      </c>
      <c r="I21" s="4">
        <v>359</v>
      </c>
      <c r="J21" s="4">
        <v>467</v>
      </c>
      <c r="K21" s="4">
        <v>362</v>
      </c>
      <c r="L21" s="4">
        <v>470</v>
      </c>
      <c r="M21" s="4">
        <v>364</v>
      </c>
      <c r="N21" s="4">
        <v>472</v>
      </c>
      <c r="O21" s="4">
        <v>366</v>
      </c>
      <c r="P21" s="4">
        <v>474</v>
      </c>
      <c r="Q21" s="4">
        <v>372</v>
      </c>
      <c r="R21" s="4">
        <v>480</v>
      </c>
    </row>
    <row r="22" spans="1:18" hidden="1" x14ac:dyDescent="0.25">
      <c r="A22" s="3">
        <v>6</v>
      </c>
      <c r="B22" s="3" t="s">
        <v>14</v>
      </c>
      <c r="C22" s="4">
        <v>396</v>
      </c>
      <c r="D22" s="4">
        <v>496</v>
      </c>
      <c r="E22" s="4">
        <v>398</v>
      </c>
      <c r="F22" s="4">
        <v>498</v>
      </c>
      <c r="G22" s="4">
        <v>401</v>
      </c>
      <c r="H22" s="4">
        <v>501</v>
      </c>
      <c r="I22" s="4">
        <v>404</v>
      </c>
      <c r="J22" s="4">
        <v>504</v>
      </c>
      <c r="K22" s="4">
        <v>406</v>
      </c>
      <c r="L22" s="4">
        <v>506</v>
      </c>
      <c r="M22" s="4">
        <v>409</v>
      </c>
      <c r="N22" s="4">
        <v>509</v>
      </c>
      <c r="O22" s="4">
        <v>411</v>
      </c>
      <c r="P22" s="4">
        <v>511</v>
      </c>
      <c r="Q22" s="4">
        <v>418</v>
      </c>
      <c r="R22" s="4">
        <v>518</v>
      </c>
    </row>
    <row r="23" spans="1:18" hidden="1" x14ac:dyDescent="0.25">
      <c r="A23" s="3">
        <v>7</v>
      </c>
      <c r="B23" s="3" t="s">
        <v>14</v>
      </c>
      <c r="C23" s="4">
        <v>412</v>
      </c>
      <c r="D23" s="4">
        <v>528</v>
      </c>
      <c r="E23" s="4">
        <v>414</v>
      </c>
      <c r="F23" s="4">
        <v>530</v>
      </c>
      <c r="G23" s="4">
        <v>417</v>
      </c>
      <c r="H23" s="4">
        <v>533</v>
      </c>
      <c r="I23" s="4">
        <v>420</v>
      </c>
      <c r="J23" s="4">
        <v>536</v>
      </c>
      <c r="K23" s="4">
        <v>422</v>
      </c>
      <c r="L23" s="4">
        <v>538</v>
      </c>
      <c r="M23" s="4">
        <v>425</v>
      </c>
      <c r="N23" s="4">
        <v>541</v>
      </c>
      <c r="O23" s="4">
        <v>427</v>
      </c>
      <c r="P23" s="4">
        <v>543</v>
      </c>
      <c r="Q23" s="4">
        <v>434</v>
      </c>
      <c r="R23" s="4">
        <v>550</v>
      </c>
    </row>
    <row r="24" spans="1:18" hidden="1" x14ac:dyDescent="0.25">
      <c r="A24" s="21"/>
      <c r="B24" s="3" t="s">
        <v>15</v>
      </c>
      <c r="C24" s="4">
        <v>404</v>
      </c>
      <c r="D24" s="4">
        <v>512</v>
      </c>
      <c r="E24" s="4">
        <v>406</v>
      </c>
      <c r="F24" s="4">
        <v>514</v>
      </c>
      <c r="G24" s="4">
        <v>409</v>
      </c>
      <c r="H24" s="4">
        <v>517</v>
      </c>
      <c r="I24" s="4">
        <v>412</v>
      </c>
      <c r="J24" s="4">
        <v>520</v>
      </c>
      <c r="K24" s="4">
        <v>414</v>
      </c>
      <c r="L24" s="4">
        <v>522</v>
      </c>
      <c r="M24" s="4">
        <v>417</v>
      </c>
      <c r="N24" s="4">
        <v>525</v>
      </c>
      <c r="O24" s="4">
        <v>419</v>
      </c>
      <c r="P24" s="4">
        <v>527</v>
      </c>
      <c r="Q24" s="4">
        <v>426</v>
      </c>
      <c r="R24" s="4">
        <v>534</v>
      </c>
    </row>
    <row r="25" spans="1:18" hidden="1" x14ac:dyDescent="0.25">
      <c r="A25" s="21"/>
      <c r="B25" s="3" t="s">
        <v>16</v>
      </c>
      <c r="C25" s="4">
        <v>400</v>
      </c>
      <c r="D25" s="4">
        <v>500</v>
      </c>
      <c r="E25" s="4">
        <v>402</v>
      </c>
      <c r="F25" s="4">
        <v>502</v>
      </c>
      <c r="G25" s="4">
        <v>405</v>
      </c>
      <c r="H25" s="4">
        <v>505</v>
      </c>
      <c r="I25" s="4">
        <v>408</v>
      </c>
      <c r="J25" s="4">
        <v>508</v>
      </c>
      <c r="K25" s="4">
        <v>410</v>
      </c>
      <c r="L25" s="4">
        <v>510</v>
      </c>
      <c r="M25" s="4">
        <v>413</v>
      </c>
      <c r="N25" s="4">
        <v>513</v>
      </c>
      <c r="O25" s="4">
        <v>415</v>
      </c>
      <c r="P25" s="4">
        <v>515</v>
      </c>
      <c r="Q25" s="4">
        <v>422</v>
      </c>
      <c r="R25" s="4">
        <v>522</v>
      </c>
    </row>
    <row r="26" spans="1:18" hidden="1" x14ac:dyDescent="0.25">
      <c r="A26" s="3">
        <v>8</v>
      </c>
      <c r="B26" s="3" t="s">
        <v>14</v>
      </c>
      <c r="C26" s="4">
        <v>432</v>
      </c>
      <c r="D26" s="4">
        <v>552</v>
      </c>
      <c r="E26" s="4">
        <v>434</v>
      </c>
      <c r="F26" s="4">
        <v>554</v>
      </c>
      <c r="G26" s="4">
        <v>438</v>
      </c>
      <c r="H26" s="4">
        <v>558</v>
      </c>
      <c r="I26" s="4">
        <v>441</v>
      </c>
      <c r="J26" s="4">
        <v>561</v>
      </c>
      <c r="K26" s="4">
        <v>444</v>
      </c>
      <c r="L26" s="4">
        <v>564</v>
      </c>
      <c r="M26" s="4">
        <v>446</v>
      </c>
      <c r="N26" s="4">
        <v>566</v>
      </c>
      <c r="O26" s="4">
        <v>450</v>
      </c>
      <c r="P26" s="4">
        <v>570</v>
      </c>
      <c r="Q26" s="4">
        <v>455</v>
      </c>
      <c r="R26" s="4">
        <v>575</v>
      </c>
    </row>
    <row r="27" spans="1:18" hidden="1" x14ac:dyDescent="0.25">
      <c r="A27" s="21"/>
      <c r="B27" s="3" t="s">
        <v>15</v>
      </c>
      <c r="C27" s="4">
        <v>424</v>
      </c>
      <c r="D27" s="4">
        <v>544</v>
      </c>
      <c r="E27" s="4">
        <v>426</v>
      </c>
      <c r="F27" s="4">
        <v>546</v>
      </c>
      <c r="G27" s="4">
        <v>430</v>
      </c>
      <c r="H27" s="4">
        <v>550</v>
      </c>
      <c r="I27" s="4">
        <v>433</v>
      </c>
      <c r="J27" s="4">
        <v>553</v>
      </c>
      <c r="K27" s="4">
        <v>436</v>
      </c>
      <c r="L27" s="4">
        <v>556</v>
      </c>
      <c r="M27" s="4">
        <v>438</v>
      </c>
      <c r="N27" s="4">
        <v>558</v>
      </c>
      <c r="O27" s="4">
        <v>442</v>
      </c>
      <c r="P27" s="4">
        <v>562</v>
      </c>
      <c r="Q27" s="4">
        <v>447</v>
      </c>
      <c r="R27" s="4">
        <v>567</v>
      </c>
    </row>
    <row r="28" spans="1:18" hidden="1" x14ac:dyDescent="0.25">
      <c r="A28" s="21"/>
      <c r="B28" s="3" t="s">
        <v>16</v>
      </c>
      <c r="C28" s="4">
        <v>420</v>
      </c>
      <c r="D28" s="4">
        <v>536</v>
      </c>
      <c r="E28" s="4">
        <v>422</v>
      </c>
      <c r="F28" s="4">
        <v>538</v>
      </c>
      <c r="G28" s="4">
        <v>426</v>
      </c>
      <c r="H28" s="4">
        <v>542</v>
      </c>
      <c r="I28" s="4">
        <v>429</v>
      </c>
      <c r="J28" s="4">
        <v>545</v>
      </c>
      <c r="K28" s="4">
        <v>432</v>
      </c>
      <c r="L28" s="4">
        <v>548</v>
      </c>
      <c r="M28" s="4">
        <v>434</v>
      </c>
      <c r="N28" s="4">
        <v>550</v>
      </c>
      <c r="O28" s="4">
        <v>438</v>
      </c>
      <c r="P28" s="4">
        <v>554</v>
      </c>
      <c r="Q28" s="4">
        <v>443</v>
      </c>
      <c r="R28" s="4">
        <v>559</v>
      </c>
    </row>
    <row r="29" spans="1:18" hidden="1" x14ac:dyDescent="0.25">
      <c r="A29" s="3">
        <v>9</v>
      </c>
      <c r="B29" s="3" t="s">
        <v>14</v>
      </c>
      <c r="C29" s="4">
        <v>456</v>
      </c>
      <c r="D29" s="4">
        <v>660</v>
      </c>
      <c r="E29" s="4">
        <v>459</v>
      </c>
      <c r="F29" s="4">
        <v>663</v>
      </c>
      <c r="G29" s="4">
        <v>462</v>
      </c>
      <c r="H29" s="4">
        <v>666</v>
      </c>
      <c r="I29" s="4">
        <v>466</v>
      </c>
      <c r="J29" s="4">
        <v>670</v>
      </c>
      <c r="K29" s="4">
        <v>469</v>
      </c>
      <c r="L29" s="4">
        <v>673</v>
      </c>
      <c r="M29" s="4">
        <v>473</v>
      </c>
      <c r="N29" s="4">
        <v>677</v>
      </c>
      <c r="O29" s="4">
        <v>475</v>
      </c>
      <c r="P29" s="4">
        <v>679</v>
      </c>
      <c r="Q29" s="4">
        <v>482</v>
      </c>
      <c r="R29" s="4">
        <v>686</v>
      </c>
    </row>
    <row r="30" spans="1:18" hidden="1" x14ac:dyDescent="0.25">
      <c r="A30" s="21"/>
      <c r="B30" s="3" t="s">
        <v>15</v>
      </c>
      <c r="C30" s="4">
        <v>448</v>
      </c>
      <c r="D30" s="4">
        <v>652</v>
      </c>
      <c r="E30" s="4">
        <v>451</v>
      </c>
      <c r="F30" s="4">
        <v>655</v>
      </c>
      <c r="G30" s="4">
        <v>454</v>
      </c>
      <c r="H30" s="4">
        <v>658</v>
      </c>
      <c r="I30" s="4">
        <v>458</v>
      </c>
      <c r="J30" s="4">
        <v>662</v>
      </c>
      <c r="K30" s="4">
        <v>461</v>
      </c>
      <c r="L30" s="4">
        <v>665</v>
      </c>
      <c r="M30" s="4">
        <v>465</v>
      </c>
      <c r="N30" s="4">
        <v>669</v>
      </c>
      <c r="O30" s="4">
        <v>467</v>
      </c>
      <c r="P30" s="4">
        <v>671</v>
      </c>
      <c r="Q30" s="4">
        <v>474</v>
      </c>
      <c r="R30" s="4">
        <v>678</v>
      </c>
    </row>
    <row r="31" spans="1:18" hidden="1" x14ac:dyDescent="0.25">
      <c r="A31" s="21"/>
      <c r="B31" s="3" t="s">
        <v>16</v>
      </c>
      <c r="C31" s="4">
        <v>444</v>
      </c>
      <c r="D31" s="4">
        <v>644</v>
      </c>
      <c r="E31" s="4">
        <v>447</v>
      </c>
      <c r="F31" s="4">
        <v>647</v>
      </c>
      <c r="G31" s="4">
        <v>450</v>
      </c>
      <c r="H31" s="4">
        <v>650</v>
      </c>
      <c r="I31" s="4">
        <v>454</v>
      </c>
      <c r="J31" s="4">
        <v>654</v>
      </c>
      <c r="K31" s="4">
        <v>457</v>
      </c>
      <c r="L31" s="4">
        <v>657</v>
      </c>
      <c r="M31" s="4">
        <v>461</v>
      </c>
      <c r="N31" s="4">
        <v>661</v>
      </c>
      <c r="O31" s="4">
        <v>463</v>
      </c>
      <c r="P31" s="4">
        <v>663</v>
      </c>
      <c r="Q31" s="4">
        <v>470</v>
      </c>
      <c r="R31" s="4">
        <v>670</v>
      </c>
    </row>
    <row r="32" spans="1:18" hidden="1" x14ac:dyDescent="0.25">
      <c r="A32" s="21"/>
      <c r="B32" s="3" t="s">
        <v>17</v>
      </c>
      <c r="C32" s="4">
        <v>440</v>
      </c>
      <c r="D32" s="4">
        <v>636</v>
      </c>
      <c r="E32" s="4">
        <v>443</v>
      </c>
      <c r="F32" s="4">
        <v>639</v>
      </c>
      <c r="G32" s="4">
        <v>446</v>
      </c>
      <c r="H32" s="4">
        <v>642</v>
      </c>
      <c r="I32" s="4">
        <v>450</v>
      </c>
      <c r="J32" s="4">
        <v>646</v>
      </c>
      <c r="K32" s="4">
        <v>453</v>
      </c>
      <c r="L32" s="4">
        <v>649</v>
      </c>
      <c r="M32" s="4">
        <v>457</v>
      </c>
      <c r="N32" s="4">
        <v>653</v>
      </c>
      <c r="O32" s="4">
        <v>459</v>
      </c>
      <c r="P32" s="4">
        <v>655</v>
      </c>
      <c r="Q32" s="4">
        <v>466</v>
      </c>
      <c r="R32" s="4">
        <v>662</v>
      </c>
    </row>
    <row r="33" spans="1:18" hidden="1" x14ac:dyDescent="0.25">
      <c r="A33" s="3">
        <v>10</v>
      </c>
      <c r="B33" s="3" t="s">
        <v>14</v>
      </c>
      <c r="C33" s="4">
        <v>552</v>
      </c>
      <c r="D33" s="4">
        <v>684</v>
      </c>
      <c r="E33" s="4">
        <v>555</v>
      </c>
      <c r="F33" s="4">
        <v>687</v>
      </c>
      <c r="G33" s="4">
        <v>558</v>
      </c>
      <c r="H33" s="4">
        <v>690</v>
      </c>
      <c r="I33" s="4">
        <v>562</v>
      </c>
      <c r="J33" s="4">
        <v>694</v>
      </c>
      <c r="K33" s="4">
        <v>565</v>
      </c>
      <c r="L33" s="4">
        <v>697</v>
      </c>
      <c r="M33" s="4">
        <v>569</v>
      </c>
      <c r="N33" s="4">
        <v>701</v>
      </c>
      <c r="O33" s="4">
        <v>571</v>
      </c>
      <c r="P33" s="4">
        <v>703</v>
      </c>
      <c r="Q33" s="4">
        <v>578</v>
      </c>
      <c r="R33" s="4">
        <v>710</v>
      </c>
    </row>
    <row r="34" spans="1:18" hidden="1" x14ac:dyDescent="0.25">
      <c r="A34" s="21"/>
      <c r="B34" s="3" t="s">
        <v>15</v>
      </c>
      <c r="C34" s="4">
        <v>512</v>
      </c>
      <c r="D34" s="4">
        <v>676</v>
      </c>
      <c r="E34" s="4">
        <v>515</v>
      </c>
      <c r="F34" s="4">
        <v>679</v>
      </c>
      <c r="G34" s="4">
        <v>518</v>
      </c>
      <c r="H34" s="4">
        <v>682</v>
      </c>
      <c r="I34" s="4">
        <v>522</v>
      </c>
      <c r="J34" s="4">
        <v>686</v>
      </c>
      <c r="K34" s="4">
        <v>525</v>
      </c>
      <c r="L34" s="4">
        <v>689</v>
      </c>
      <c r="M34" s="4">
        <v>529</v>
      </c>
      <c r="N34" s="4">
        <v>693</v>
      </c>
      <c r="O34" s="4">
        <v>531</v>
      </c>
      <c r="P34" s="4">
        <v>695</v>
      </c>
      <c r="Q34" s="4">
        <v>538</v>
      </c>
      <c r="R34" s="4">
        <v>702</v>
      </c>
    </row>
    <row r="35" spans="1:18" hidden="1" x14ac:dyDescent="0.25">
      <c r="A35" s="21"/>
      <c r="B35" s="3" t="s">
        <v>16</v>
      </c>
      <c r="C35" s="4">
        <v>496</v>
      </c>
      <c r="D35" s="4">
        <v>668</v>
      </c>
      <c r="E35" s="4">
        <v>499</v>
      </c>
      <c r="F35" s="4">
        <v>671</v>
      </c>
      <c r="G35" s="4">
        <v>502</v>
      </c>
      <c r="H35" s="4">
        <v>674</v>
      </c>
      <c r="I35" s="4">
        <v>506</v>
      </c>
      <c r="J35" s="4">
        <v>678</v>
      </c>
      <c r="K35" s="4">
        <v>509</v>
      </c>
      <c r="L35" s="4">
        <v>681</v>
      </c>
      <c r="M35" s="4">
        <v>513</v>
      </c>
      <c r="N35" s="4">
        <v>685</v>
      </c>
      <c r="O35" s="4">
        <v>515</v>
      </c>
      <c r="P35" s="4">
        <v>687</v>
      </c>
      <c r="Q35" s="4">
        <v>522</v>
      </c>
      <c r="R35" s="4">
        <v>694</v>
      </c>
    </row>
    <row r="36" spans="1:18" hidden="1" x14ac:dyDescent="0.25">
      <c r="A36" s="3">
        <v>11</v>
      </c>
      <c r="B36" s="3" t="s">
        <v>14</v>
      </c>
      <c r="C36" s="4">
        <v>600</v>
      </c>
      <c r="D36" s="4">
        <v>900</v>
      </c>
      <c r="E36" s="4">
        <v>603</v>
      </c>
      <c r="F36" s="4">
        <v>903</v>
      </c>
      <c r="G36" s="4">
        <v>607</v>
      </c>
      <c r="H36" s="4">
        <v>907</v>
      </c>
      <c r="I36" s="4">
        <v>610</v>
      </c>
      <c r="J36" s="4">
        <v>910</v>
      </c>
      <c r="K36" s="4">
        <v>614</v>
      </c>
      <c r="L36" s="4">
        <v>914</v>
      </c>
      <c r="M36" s="4">
        <v>618</v>
      </c>
      <c r="N36" s="4">
        <v>918</v>
      </c>
      <c r="O36" s="4">
        <v>622</v>
      </c>
      <c r="P36" s="4">
        <v>922</v>
      </c>
      <c r="Q36" s="4">
        <v>629</v>
      </c>
      <c r="R36" s="4">
        <v>929</v>
      </c>
    </row>
    <row r="37" spans="1:18" hidden="1" x14ac:dyDescent="0.25">
      <c r="A37" s="21"/>
      <c r="B37" s="3" t="s">
        <v>15</v>
      </c>
      <c r="C37" s="4">
        <v>576</v>
      </c>
      <c r="D37" s="4">
        <v>860</v>
      </c>
      <c r="E37" s="4">
        <v>579</v>
      </c>
      <c r="F37" s="4">
        <v>863</v>
      </c>
      <c r="G37" s="4">
        <v>583</v>
      </c>
      <c r="H37" s="4">
        <v>867</v>
      </c>
      <c r="I37" s="4">
        <v>586</v>
      </c>
      <c r="J37" s="4">
        <v>870</v>
      </c>
      <c r="K37" s="4">
        <v>590</v>
      </c>
      <c r="L37" s="4">
        <v>874</v>
      </c>
      <c r="M37" s="4">
        <v>594</v>
      </c>
      <c r="N37" s="4">
        <v>878</v>
      </c>
      <c r="O37" s="4">
        <v>598</v>
      </c>
      <c r="P37" s="4">
        <v>882</v>
      </c>
      <c r="Q37" s="4">
        <v>605</v>
      </c>
      <c r="R37" s="4">
        <v>889</v>
      </c>
    </row>
    <row r="38" spans="1:18" hidden="1" x14ac:dyDescent="0.25">
      <c r="A38" s="21"/>
      <c r="B38" s="3" t="s">
        <v>16</v>
      </c>
      <c r="C38" s="4">
        <v>568</v>
      </c>
      <c r="D38" s="4">
        <v>820</v>
      </c>
      <c r="E38" s="4">
        <v>571</v>
      </c>
      <c r="F38" s="4">
        <v>823</v>
      </c>
      <c r="G38" s="4">
        <v>575</v>
      </c>
      <c r="H38" s="4">
        <v>827</v>
      </c>
      <c r="I38" s="4">
        <v>578</v>
      </c>
      <c r="J38" s="4">
        <v>830</v>
      </c>
      <c r="K38" s="4">
        <v>582</v>
      </c>
      <c r="L38" s="4">
        <v>834</v>
      </c>
      <c r="M38" s="4">
        <v>586</v>
      </c>
      <c r="N38" s="4">
        <v>838</v>
      </c>
      <c r="O38" s="4">
        <v>590</v>
      </c>
      <c r="P38" s="4">
        <v>842</v>
      </c>
      <c r="Q38" s="4">
        <v>597</v>
      </c>
      <c r="R38" s="4">
        <v>849</v>
      </c>
    </row>
    <row r="39" spans="1:18" hidden="1" x14ac:dyDescent="0.25">
      <c r="A39" s="3">
        <v>12</v>
      </c>
      <c r="B39" s="3" t="s">
        <v>14</v>
      </c>
      <c r="C39" s="4">
        <v>1160</v>
      </c>
      <c r="D39" s="4">
        <v>1800</v>
      </c>
      <c r="E39" s="4">
        <v>1163</v>
      </c>
      <c r="F39" s="4">
        <v>1803</v>
      </c>
      <c r="G39" s="4">
        <v>1167</v>
      </c>
      <c r="H39" s="4">
        <v>1807</v>
      </c>
      <c r="I39" s="4">
        <v>1170</v>
      </c>
      <c r="J39" s="4">
        <v>1810</v>
      </c>
      <c r="K39" s="4">
        <v>1174</v>
      </c>
      <c r="L39" s="4">
        <v>1814</v>
      </c>
      <c r="M39" s="4">
        <v>1178</v>
      </c>
      <c r="N39" s="4">
        <v>1818</v>
      </c>
      <c r="O39" s="4">
        <v>1182</v>
      </c>
      <c r="P39" s="4">
        <v>1822</v>
      </c>
      <c r="Q39" s="4">
        <v>1189</v>
      </c>
      <c r="R39" s="4">
        <v>1829</v>
      </c>
    </row>
    <row r="40" spans="1:18" hidden="1" x14ac:dyDescent="0.25">
      <c r="A40" s="21"/>
      <c r="B40" s="3" t="s">
        <v>15</v>
      </c>
      <c r="C40" s="4">
        <v>760</v>
      </c>
      <c r="D40" s="4">
        <v>1400</v>
      </c>
      <c r="E40" s="4">
        <v>763</v>
      </c>
      <c r="F40" s="4">
        <v>1403</v>
      </c>
      <c r="G40" s="4">
        <v>767</v>
      </c>
      <c r="H40" s="4">
        <v>1407</v>
      </c>
      <c r="I40" s="4">
        <v>770</v>
      </c>
      <c r="J40" s="4">
        <v>1410</v>
      </c>
      <c r="K40" s="4">
        <v>774</v>
      </c>
      <c r="L40" s="4">
        <v>1414</v>
      </c>
      <c r="M40" s="4">
        <v>778</v>
      </c>
      <c r="N40" s="4">
        <v>1418</v>
      </c>
      <c r="O40" s="4">
        <v>782</v>
      </c>
      <c r="P40" s="4">
        <v>1422</v>
      </c>
      <c r="Q40" s="4">
        <v>789</v>
      </c>
      <c r="R40" s="4">
        <v>1429</v>
      </c>
    </row>
    <row r="41" spans="1:18" ht="7.5" customHeight="1" x14ac:dyDescent="0.25">
      <c r="A41" s="20"/>
      <c r="B41" s="20"/>
      <c r="C41" s="20"/>
      <c r="D41" s="20"/>
      <c r="E41" s="20"/>
      <c r="F41" s="20"/>
      <c r="G41" s="20"/>
      <c r="H41" s="20"/>
      <c r="I41" s="20"/>
      <c r="J41" s="20"/>
      <c r="K41" s="20"/>
      <c r="L41" s="20"/>
      <c r="M41" s="20"/>
      <c r="N41" s="20"/>
      <c r="O41" s="20"/>
      <c r="P41" s="20"/>
      <c r="Q41" s="20"/>
      <c r="R41" s="20"/>
    </row>
    <row r="42" spans="1:18" x14ac:dyDescent="0.25">
      <c r="A42" s="95" t="s">
        <v>1</v>
      </c>
      <c r="B42" s="95" t="s">
        <v>2</v>
      </c>
      <c r="C42" s="97" t="s">
        <v>3</v>
      </c>
      <c r="D42" s="98"/>
      <c r="E42" s="98"/>
      <c r="F42" s="98"/>
      <c r="G42" s="98"/>
      <c r="H42" s="98"/>
      <c r="I42" s="98"/>
      <c r="J42" s="98"/>
      <c r="K42" s="98"/>
      <c r="L42" s="98"/>
      <c r="M42" s="98"/>
      <c r="N42" s="98"/>
      <c r="O42" s="98"/>
      <c r="P42" s="98"/>
      <c r="Q42" s="98"/>
      <c r="R42" s="100"/>
    </row>
    <row r="43" spans="1:18" ht="15.75" customHeight="1" x14ac:dyDescent="0.25">
      <c r="A43" s="96"/>
      <c r="B43" s="96"/>
      <c r="C43" s="97" t="s">
        <v>4</v>
      </c>
      <c r="D43" s="100"/>
      <c r="E43" s="97" t="s">
        <v>5</v>
      </c>
      <c r="F43" s="100"/>
      <c r="G43" s="97" t="s">
        <v>6</v>
      </c>
      <c r="H43" s="100"/>
      <c r="I43" s="97" t="s">
        <v>7</v>
      </c>
      <c r="J43" s="100"/>
      <c r="K43" s="97" t="s">
        <v>8</v>
      </c>
      <c r="L43" s="100"/>
      <c r="M43" s="97" t="s">
        <v>9</v>
      </c>
      <c r="N43" s="100"/>
      <c r="O43" s="97" t="s">
        <v>10</v>
      </c>
      <c r="P43" s="100"/>
      <c r="Q43" s="97" t="s">
        <v>11</v>
      </c>
      <c r="R43" s="100"/>
    </row>
    <row r="44" spans="1:18" ht="15.75" customHeight="1" x14ac:dyDescent="0.25">
      <c r="A44" s="103"/>
      <c r="B44" s="103"/>
      <c r="C44" s="3" t="s">
        <v>12</v>
      </c>
      <c r="D44" s="3" t="s">
        <v>13</v>
      </c>
      <c r="E44" s="3" t="s">
        <v>12</v>
      </c>
      <c r="F44" s="3" t="s">
        <v>13</v>
      </c>
      <c r="G44" s="3" t="s">
        <v>12</v>
      </c>
      <c r="H44" s="3" t="s">
        <v>13</v>
      </c>
      <c r="I44" s="3" t="s">
        <v>12</v>
      </c>
      <c r="J44" s="3" t="s">
        <v>13</v>
      </c>
      <c r="K44" s="3" t="s">
        <v>12</v>
      </c>
      <c r="L44" s="3" t="s">
        <v>13</v>
      </c>
      <c r="M44" s="3" t="s">
        <v>12</v>
      </c>
      <c r="N44" s="3" t="s">
        <v>13</v>
      </c>
      <c r="O44" s="3" t="s">
        <v>12</v>
      </c>
      <c r="P44" s="3" t="s">
        <v>13</v>
      </c>
      <c r="Q44" s="3" t="s">
        <v>12</v>
      </c>
      <c r="R44" s="3" t="s">
        <v>13</v>
      </c>
    </row>
    <row r="45" spans="1:18" s="6" customFormat="1" ht="15.75" customHeight="1" x14ac:dyDescent="0.25">
      <c r="A45" s="3">
        <v>2</v>
      </c>
      <c r="B45" s="3" t="s">
        <v>14</v>
      </c>
      <c r="C45" s="5">
        <f t="shared" ref="C45:R45" si="0">ROUND(C14/0.702804,6)</f>
        <v>455.31897900000001</v>
      </c>
      <c r="D45" s="5">
        <f t="shared" si="0"/>
        <v>534.99980100000005</v>
      </c>
      <c r="E45" s="5">
        <f t="shared" si="0"/>
        <v>475.23918500000002</v>
      </c>
      <c r="F45" s="5">
        <f t="shared" si="0"/>
        <v>537.84554400000002</v>
      </c>
      <c r="G45" s="5">
        <f t="shared" si="0"/>
        <v>479.50779999999997</v>
      </c>
      <c r="H45" s="5">
        <f t="shared" si="0"/>
        <v>542.11415999999997</v>
      </c>
      <c r="I45" s="5">
        <f t="shared" si="0"/>
        <v>482.353544</v>
      </c>
      <c r="J45" s="5">
        <f t="shared" si="0"/>
        <v>544.95990300000005</v>
      </c>
      <c r="K45" s="5">
        <f t="shared" si="0"/>
        <v>486.62215900000001</v>
      </c>
      <c r="L45" s="5">
        <f t="shared" si="0"/>
        <v>549.22851900000001</v>
      </c>
      <c r="M45" s="5">
        <f t="shared" si="0"/>
        <v>489.46790299999998</v>
      </c>
      <c r="N45" s="5">
        <f t="shared" si="0"/>
        <v>552.07426299999997</v>
      </c>
      <c r="O45" s="5">
        <f t="shared" si="0"/>
        <v>492.31364600000001</v>
      </c>
      <c r="P45" s="5">
        <f t="shared" si="0"/>
        <v>554.92000599999994</v>
      </c>
      <c r="Q45" s="5">
        <f t="shared" si="0"/>
        <v>500.85087700000003</v>
      </c>
      <c r="R45" s="5">
        <f t="shared" si="0"/>
        <v>563.45723699999996</v>
      </c>
    </row>
    <row r="46" spans="1:18" s="6" customFormat="1" ht="15.75" customHeight="1" x14ac:dyDescent="0.25">
      <c r="A46" s="3">
        <v>3</v>
      </c>
      <c r="B46" s="3" t="s">
        <v>14</v>
      </c>
      <c r="C46" s="5">
        <f t="shared" ref="C46:R46" si="1">ROUND(C15/0.702804,6)</f>
        <v>478.08492799999999</v>
      </c>
      <c r="D46" s="5">
        <f t="shared" si="1"/>
        <v>597.60616000000005</v>
      </c>
      <c r="E46" s="5">
        <f t="shared" si="1"/>
        <v>480.93067200000002</v>
      </c>
      <c r="F46" s="5">
        <f t="shared" si="1"/>
        <v>600.45190400000001</v>
      </c>
      <c r="G46" s="5">
        <f t="shared" si="1"/>
        <v>485.19928700000003</v>
      </c>
      <c r="H46" s="5">
        <f t="shared" si="1"/>
        <v>604.72051999999996</v>
      </c>
      <c r="I46" s="5">
        <f t="shared" si="1"/>
        <v>488.04503099999999</v>
      </c>
      <c r="J46" s="5">
        <f t="shared" si="1"/>
        <v>607.56626300000005</v>
      </c>
      <c r="K46" s="5">
        <f t="shared" si="1"/>
        <v>492.31364600000001</v>
      </c>
      <c r="L46" s="5">
        <f t="shared" si="1"/>
        <v>611.834879</v>
      </c>
      <c r="M46" s="5">
        <f t="shared" si="1"/>
        <v>495.15938999999997</v>
      </c>
      <c r="N46" s="5">
        <f t="shared" si="1"/>
        <v>614.68062199999997</v>
      </c>
      <c r="O46" s="5">
        <f t="shared" si="1"/>
        <v>498.005134</v>
      </c>
      <c r="P46" s="5">
        <f t="shared" si="1"/>
        <v>617.52636600000005</v>
      </c>
      <c r="Q46" s="5">
        <f t="shared" si="1"/>
        <v>506.54236500000002</v>
      </c>
      <c r="R46" s="5">
        <f t="shared" si="1"/>
        <v>626.06359699999996</v>
      </c>
    </row>
    <row r="47" spans="1:18" s="6" customFormat="1" ht="15.75" customHeight="1" x14ac:dyDescent="0.25">
      <c r="A47" s="3">
        <v>4</v>
      </c>
      <c r="B47" s="3" t="s">
        <v>14</v>
      </c>
      <c r="C47" s="5">
        <f t="shared" ref="C47:R47" si="2">ROUND(C16/0.702804,6)</f>
        <v>495.15938999999997</v>
      </c>
      <c r="D47" s="5">
        <f t="shared" si="2"/>
        <v>614.68062199999997</v>
      </c>
      <c r="E47" s="5">
        <f t="shared" si="2"/>
        <v>498.005134</v>
      </c>
      <c r="F47" s="5">
        <f t="shared" si="2"/>
        <v>617.52636600000005</v>
      </c>
      <c r="G47" s="5">
        <f t="shared" si="2"/>
        <v>502.27374900000001</v>
      </c>
      <c r="H47" s="5">
        <f t="shared" si="2"/>
        <v>621.79498100000001</v>
      </c>
      <c r="I47" s="5">
        <f t="shared" si="2"/>
        <v>505.11949299999998</v>
      </c>
      <c r="J47" s="5">
        <f t="shared" si="2"/>
        <v>624.64072499999997</v>
      </c>
      <c r="K47" s="5">
        <f t="shared" si="2"/>
        <v>509.38810799999999</v>
      </c>
      <c r="L47" s="5">
        <f t="shared" si="2"/>
        <v>628.90934000000004</v>
      </c>
      <c r="M47" s="5">
        <f t="shared" si="2"/>
        <v>512.23385199999996</v>
      </c>
      <c r="N47" s="5">
        <f t="shared" si="2"/>
        <v>631.75508400000001</v>
      </c>
      <c r="O47" s="5">
        <f t="shared" si="2"/>
        <v>515.07959500000004</v>
      </c>
      <c r="P47" s="5">
        <f t="shared" si="2"/>
        <v>634.60082799999998</v>
      </c>
      <c r="Q47" s="5">
        <f t="shared" si="2"/>
        <v>523.61682599999995</v>
      </c>
      <c r="R47" s="5">
        <f t="shared" si="2"/>
        <v>643.138058</v>
      </c>
    </row>
    <row r="48" spans="1:18" s="6" customFormat="1" ht="15.75" customHeight="1" x14ac:dyDescent="0.25">
      <c r="A48" s="30"/>
      <c r="B48" s="3" t="s">
        <v>15</v>
      </c>
      <c r="C48" s="5">
        <f t="shared" ref="C48:R48" si="3">ROUND(C17/0.702804,6)</f>
        <v>489.46790299999998</v>
      </c>
      <c r="D48" s="5">
        <f t="shared" si="3"/>
        <v>608.98913500000003</v>
      </c>
      <c r="E48" s="5">
        <f t="shared" si="3"/>
        <v>492.31364600000001</v>
      </c>
      <c r="F48" s="5">
        <f t="shared" si="3"/>
        <v>611.834879</v>
      </c>
      <c r="G48" s="5">
        <f t="shared" si="3"/>
        <v>496.58226200000001</v>
      </c>
      <c r="H48" s="5">
        <f t="shared" si="3"/>
        <v>616.10349399999996</v>
      </c>
      <c r="I48" s="5">
        <f t="shared" si="3"/>
        <v>499.42800599999998</v>
      </c>
      <c r="J48" s="5">
        <f t="shared" si="3"/>
        <v>618.94923800000004</v>
      </c>
      <c r="K48" s="5">
        <f t="shared" si="3"/>
        <v>503.69662099999999</v>
      </c>
      <c r="L48" s="5">
        <f t="shared" si="3"/>
        <v>623.21785299999999</v>
      </c>
      <c r="M48" s="5">
        <f t="shared" si="3"/>
        <v>506.54236500000002</v>
      </c>
      <c r="N48" s="5">
        <f t="shared" si="3"/>
        <v>626.06359699999996</v>
      </c>
      <c r="O48" s="5">
        <f t="shared" si="3"/>
        <v>509.38810799999999</v>
      </c>
      <c r="P48" s="5">
        <f t="shared" si="3"/>
        <v>628.90934000000004</v>
      </c>
      <c r="Q48" s="5">
        <f t="shared" si="3"/>
        <v>517.92533900000001</v>
      </c>
      <c r="R48" s="5">
        <f t="shared" si="3"/>
        <v>637.44657099999995</v>
      </c>
    </row>
    <row r="49" spans="1:18" s="6" customFormat="1" ht="15.75" customHeight="1" x14ac:dyDescent="0.25">
      <c r="A49" s="30"/>
      <c r="B49" s="3" t="s">
        <v>16</v>
      </c>
      <c r="C49" s="5">
        <f t="shared" ref="C49:R49" si="4">ROUND(C18/0.702804,6)</f>
        <v>483.77641599999998</v>
      </c>
      <c r="D49" s="5">
        <f t="shared" si="4"/>
        <v>603.29764799999998</v>
      </c>
      <c r="E49" s="5">
        <f t="shared" si="4"/>
        <v>486.62215900000001</v>
      </c>
      <c r="F49" s="5">
        <f t="shared" si="4"/>
        <v>606.14339099999995</v>
      </c>
      <c r="G49" s="5">
        <f t="shared" si="4"/>
        <v>490.89077500000002</v>
      </c>
      <c r="H49" s="5">
        <f t="shared" si="4"/>
        <v>610.41200700000002</v>
      </c>
      <c r="I49" s="5">
        <f t="shared" si="4"/>
        <v>493.73651799999999</v>
      </c>
      <c r="J49" s="5">
        <f t="shared" si="4"/>
        <v>613.25774999999999</v>
      </c>
      <c r="K49" s="5">
        <f t="shared" si="4"/>
        <v>498.005134</v>
      </c>
      <c r="L49" s="5">
        <f t="shared" si="4"/>
        <v>617.52636600000005</v>
      </c>
      <c r="M49" s="5">
        <f t="shared" si="4"/>
        <v>500.85087700000003</v>
      </c>
      <c r="N49" s="5">
        <f t="shared" si="4"/>
        <v>620.37210900000002</v>
      </c>
      <c r="O49" s="5">
        <f t="shared" si="4"/>
        <v>503.69662099999999</v>
      </c>
      <c r="P49" s="5">
        <f t="shared" si="4"/>
        <v>623.21785299999999</v>
      </c>
      <c r="Q49" s="5">
        <f t="shared" si="4"/>
        <v>512.23385199999996</v>
      </c>
      <c r="R49" s="5">
        <f t="shared" si="4"/>
        <v>631.75508400000001</v>
      </c>
    </row>
    <row r="50" spans="1:18" s="6" customFormat="1" ht="15.75" customHeight="1" x14ac:dyDescent="0.25">
      <c r="A50" s="3">
        <v>5</v>
      </c>
      <c r="B50" s="3" t="s">
        <v>14</v>
      </c>
      <c r="C50" s="5">
        <f t="shared" ref="C50:R50" si="5">ROUND(C19/0.702804,6)</f>
        <v>517.92533900000001</v>
      </c>
      <c r="D50" s="5">
        <f t="shared" si="5"/>
        <v>671.59549500000003</v>
      </c>
      <c r="E50" s="5">
        <f t="shared" si="5"/>
        <v>520.77108299999998</v>
      </c>
      <c r="F50" s="5">
        <f t="shared" si="5"/>
        <v>674.441238</v>
      </c>
      <c r="G50" s="5">
        <f t="shared" si="5"/>
        <v>525.03969800000004</v>
      </c>
      <c r="H50" s="5">
        <f t="shared" si="5"/>
        <v>678.70985399999995</v>
      </c>
      <c r="I50" s="5">
        <f t="shared" si="5"/>
        <v>527.88544200000001</v>
      </c>
      <c r="J50" s="5">
        <f t="shared" si="5"/>
        <v>681.55559700000003</v>
      </c>
      <c r="K50" s="5">
        <f t="shared" si="5"/>
        <v>532.15405699999997</v>
      </c>
      <c r="L50" s="5">
        <f t="shared" si="5"/>
        <v>685.82421299999999</v>
      </c>
      <c r="M50" s="5">
        <f t="shared" si="5"/>
        <v>534.99980100000005</v>
      </c>
      <c r="N50" s="5">
        <f t="shared" si="5"/>
        <v>688.66995599999996</v>
      </c>
      <c r="O50" s="5">
        <f t="shared" si="5"/>
        <v>537.84554400000002</v>
      </c>
      <c r="P50" s="5">
        <f t="shared" si="5"/>
        <v>691.51570000000004</v>
      </c>
      <c r="Q50" s="5">
        <f t="shared" si="5"/>
        <v>546.38277500000004</v>
      </c>
      <c r="R50" s="5">
        <f t="shared" si="5"/>
        <v>700.05293099999994</v>
      </c>
    </row>
    <row r="51" spans="1:18" s="6" customFormat="1" ht="15.75" customHeight="1" x14ac:dyDescent="0.25">
      <c r="A51" s="30"/>
      <c r="B51" s="3" t="s">
        <v>15</v>
      </c>
      <c r="C51" s="5">
        <f t="shared" ref="C51:R51" si="6">ROUND(C20/0.702804,6)</f>
        <v>506.54236500000002</v>
      </c>
      <c r="D51" s="5">
        <f t="shared" si="6"/>
        <v>660.21252000000004</v>
      </c>
      <c r="E51" s="5">
        <f t="shared" si="6"/>
        <v>509.38810799999999</v>
      </c>
      <c r="F51" s="5">
        <f t="shared" si="6"/>
        <v>663.05826400000001</v>
      </c>
      <c r="G51" s="5">
        <f t="shared" si="6"/>
        <v>513.65672400000005</v>
      </c>
      <c r="H51" s="5">
        <f t="shared" si="6"/>
        <v>667.32687899999996</v>
      </c>
      <c r="I51" s="5">
        <f t="shared" si="6"/>
        <v>516.50246700000002</v>
      </c>
      <c r="J51" s="5">
        <f t="shared" si="6"/>
        <v>670.17262300000004</v>
      </c>
      <c r="K51" s="5">
        <f t="shared" si="6"/>
        <v>520.77108299999998</v>
      </c>
      <c r="L51" s="5">
        <f t="shared" si="6"/>
        <v>674.441238</v>
      </c>
      <c r="M51" s="5">
        <f t="shared" si="6"/>
        <v>523.61682599999995</v>
      </c>
      <c r="N51" s="5">
        <f t="shared" si="6"/>
        <v>677.28698199999997</v>
      </c>
      <c r="O51" s="5">
        <f t="shared" si="6"/>
        <v>526.46257000000003</v>
      </c>
      <c r="P51" s="5">
        <f t="shared" si="6"/>
        <v>680.13272500000005</v>
      </c>
      <c r="Q51" s="5">
        <f t="shared" si="6"/>
        <v>534.99980100000005</v>
      </c>
      <c r="R51" s="5">
        <f t="shared" si="6"/>
        <v>688.66995599999996</v>
      </c>
    </row>
    <row r="52" spans="1:18" s="6" customFormat="1" ht="15.75" customHeight="1" x14ac:dyDescent="0.25">
      <c r="A52" s="30"/>
      <c r="B52" s="3" t="s">
        <v>16</v>
      </c>
      <c r="C52" s="5">
        <f t="shared" ref="C52:R52" si="7">ROUND(C21/0.702804,6)</f>
        <v>500.85087700000003</v>
      </c>
      <c r="D52" s="5">
        <f t="shared" si="7"/>
        <v>654.52103299999999</v>
      </c>
      <c r="E52" s="5">
        <f t="shared" si="7"/>
        <v>503.69662099999999</v>
      </c>
      <c r="F52" s="5">
        <f t="shared" si="7"/>
        <v>657.36677699999996</v>
      </c>
      <c r="G52" s="5">
        <f t="shared" si="7"/>
        <v>507.965236</v>
      </c>
      <c r="H52" s="5">
        <f t="shared" si="7"/>
        <v>661.63539200000002</v>
      </c>
      <c r="I52" s="5">
        <f t="shared" si="7"/>
        <v>510.81097999999997</v>
      </c>
      <c r="J52" s="5">
        <f t="shared" si="7"/>
        <v>664.48113599999999</v>
      </c>
      <c r="K52" s="5">
        <f t="shared" si="7"/>
        <v>515.07959500000004</v>
      </c>
      <c r="L52" s="5">
        <f t="shared" si="7"/>
        <v>668.74975099999995</v>
      </c>
      <c r="M52" s="5">
        <f t="shared" si="7"/>
        <v>517.92533900000001</v>
      </c>
      <c r="N52" s="5">
        <f t="shared" si="7"/>
        <v>671.59549500000003</v>
      </c>
      <c r="O52" s="5">
        <f t="shared" si="7"/>
        <v>520.77108299999998</v>
      </c>
      <c r="P52" s="5">
        <f t="shared" si="7"/>
        <v>674.441238</v>
      </c>
      <c r="Q52" s="5">
        <f t="shared" si="7"/>
        <v>529.308314</v>
      </c>
      <c r="R52" s="5">
        <f t="shared" si="7"/>
        <v>682.97846900000002</v>
      </c>
    </row>
    <row r="53" spans="1:18" s="6" customFormat="1" ht="15.75" customHeight="1" x14ac:dyDescent="0.25">
      <c r="A53" s="3">
        <v>6</v>
      </c>
      <c r="B53" s="3" t="s">
        <v>14</v>
      </c>
      <c r="C53" s="5">
        <f t="shared" ref="C53:R53" si="8">ROUND(C22/0.702804,6)</f>
        <v>563.45723699999996</v>
      </c>
      <c r="D53" s="5">
        <f t="shared" si="8"/>
        <v>705.744418</v>
      </c>
      <c r="E53" s="5">
        <f t="shared" si="8"/>
        <v>566.30298100000005</v>
      </c>
      <c r="F53" s="5">
        <f t="shared" si="8"/>
        <v>708.59016199999996</v>
      </c>
      <c r="G53" s="5">
        <f t="shared" si="8"/>
        <v>570.571596</v>
      </c>
      <c r="H53" s="5">
        <f t="shared" si="8"/>
        <v>712.85877700000003</v>
      </c>
      <c r="I53" s="5">
        <f t="shared" si="8"/>
        <v>574.84021099999995</v>
      </c>
      <c r="J53" s="5">
        <f t="shared" si="8"/>
        <v>717.12739299999998</v>
      </c>
      <c r="K53" s="5">
        <f t="shared" si="8"/>
        <v>577.68595500000004</v>
      </c>
      <c r="L53" s="5">
        <f t="shared" si="8"/>
        <v>719.97313599999995</v>
      </c>
      <c r="M53" s="5">
        <f t="shared" si="8"/>
        <v>581.95457099999999</v>
      </c>
      <c r="N53" s="5">
        <f t="shared" si="8"/>
        <v>724.24175200000002</v>
      </c>
      <c r="O53" s="5">
        <f t="shared" si="8"/>
        <v>584.80031399999996</v>
      </c>
      <c r="P53" s="5">
        <f t="shared" si="8"/>
        <v>727.08749499999999</v>
      </c>
      <c r="Q53" s="5">
        <f t="shared" si="8"/>
        <v>594.76041699999996</v>
      </c>
      <c r="R53" s="5">
        <f t="shared" si="8"/>
        <v>737.04759799999999</v>
      </c>
    </row>
    <row r="54" spans="1:18" s="6" customFormat="1" ht="15.75" customHeight="1" x14ac:dyDescent="0.25">
      <c r="A54" s="3">
        <v>7</v>
      </c>
      <c r="B54" s="3" t="s">
        <v>14</v>
      </c>
      <c r="C54" s="5">
        <f t="shared" ref="C54:R54" si="9">ROUND(C23/0.702804,6)</f>
        <v>586.22318600000006</v>
      </c>
      <c r="D54" s="5">
        <f t="shared" si="9"/>
        <v>751.27631599999995</v>
      </c>
      <c r="E54" s="5">
        <f t="shared" si="9"/>
        <v>589.06893000000002</v>
      </c>
      <c r="F54" s="5">
        <f t="shared" si="9"/>
        <v>754.12206000000003</v>
      </c>
      <c r="G54" s="5">
        <f t="shared" si="9"/>
        <v>593.33754499999998</v>
      </c>
      <c r="H54" s="5">
        <f t="shared" si="9"/>
        <v>758.39067499999999</v>
      </c>
      <c r="I54" s="5">
        <f t="shared" si="9"/>
        <v>597.60616000000005</v>
      </c>
      <c r="J54" s="5">
        <f t="shared" si="9"/>
        <v>762.65929000000006</v>
      </c>
      <c r="K54" s="5">
        <f t="shared" si="9"/>
        <v>600.45190400000001</v>
      </c>
      <c r="L54" s="5">
        <f t="shared" si="9"/>
        <v>765.50503400000002</v>
      </c>
      <c r="M54" s="5">
        <f t="shared" si="9"/>
        <v>604.72051999999996</v>
      </c>
      <c r="N54" s="5">
        <f t="shared" si="9"/>
        <v>769.77364999999998</v>
      </c>
      <c r="O54" s="5">
        <f t="shared" si="9"/>
        <v>607.56626300000005</v>
      </c>
      <c r="P54" s="5">
        <f t="shared" si="9"/>
        <v>772.61939299999995</v>
      </c>
      <c r="Q54" s="5">
        <f t="shared" si="9"/>
        <v>617.52636600000005</v>
      </c>
      <c r="R54" s="5">
        <f t="shared" si="9"/>
        <v>782.57949599999995</v>
      </c>
    </row>
    <row r="55" spans="1:18" s="6" customFormat="1" ht="15.75" customHeight="1" x14ac:dyDescent="0.25">
      <c r="A55" s="30"/>
      <c r="B55" s="3" t="s">
        <v>15</v>
      </c>
      <c r="C55" s="5">
        <f t="shared" ref="C55:R55" si="10">ROUND(C24/0.702804,6)</f>
        <v>574.84021099999995</v>
      </c>
      <c r="D55" s="5">
        <f t="shared" si="10"/>
        <v>728.51036699999997</v>
      </c>
      <c r="E55" s="5">
        <f t="shared" si="10"/>
        <v>577.68595500000004</v>
      </c>
      <c r="F55" s="5">
        <f t="shared" si="10"/>
        <v>731.35611100000006</v>
      </c>
      <c r="G55" s="5">
        <f t="shared" si="10"/>
        <v>581.95457099999999</v>
      </c>
      <c r="H55" s="5">
        <f t="shared" si="10"/>
        <v>735.62472600000001</v>
      </c>
      <c r="I55" s="5">
        <f t="shared" si="10"/>
        <v>586.22318600000006</v>
      </c>
      <c r="J55" s="5">
        <f t="shared" si="10"/>
        <v>739.89334199999996</v>
      </c>
      <c r="K55" s="5">
        <f t="shared" si="10"/>
        <v>589.06893000000002</v>
      </c>
      <c r="L55" s="5">
        <f t="shared" si="10"/>
        <v>742.73908500000005</v>
      </c>
      <c r="M55" s="5">
        <f t="shared" si="10"/>
        <v>593.33754499999998</v>
      </c>
      <c r="N55" s="5">
        <f t="shared" si="10"/>
        <v>747.007701</v>
      </c>
      <c r="O55" s="5">
        <f t="shared" si="10"/>
        <v>596.18328899999995</v>
      </c>
      <c r="P55" s="5">
        <f t="shared" si="10"/>
        <v>749.85344399999997</v>
      </c>
      <c r="Q55" s="5">
        <f t="shared" si="10"/>
        <v>606.14339099999995</v>
      </c>
      <c r="R55" s="5">
        <f t="shared" si="10"/>
        <v>759.81354699999997</v>
      </c>
    </row>
    <row r="56" spans="1:18" s="6" customFormat="1" ht="15.75" customHeight="1" x14ac:dyDescent="0.25">
      <c r="A56" s="30"/>
      <c r="B56" s="3" t="s">
        <v>16</v>
      </c>
      <c r="C56" s="5">
        <f t="shared" ref="C56:R56" si="11">ROUND(C25/0.702804,6)</f>
        <v>569.14872400000002</v>
      </c>
      <c r="D56" s="5">
        <f t="shared" si="11"/>
        <v>711.43590500000005</v>
      </c>
      <c r="E56" s="5">
        <f t="shared" si="11"/>
        <v>571.99446799999998</v>
      </c>
      <c r="F56" s="5">
        <f t="shared" si="11"/>
        <v>714.28164900000002</v>
      </c>
      <c r="G56" s="5">
        <f t="shared" si="11"/>
        <v>576.26308300000005</v>
      </c>
      <c r="H56" s="5">
        <f t="shared" si="11"/>
        <v>718.55026399999997</v>
      </c>
      <c r="I56" s="5">
        <f t="shared" si="11"/>
        <v>580.531699</v>
      </c>
      <c r="J56" s="5">
        <f t="shared" si="11"/>
        <v>722.81888000000004</v>
      </c>
      <c r="K56" s="5">
        <f t="shared" si="11"/>
        <v>583.37744199999997</v>
      </c>
      <c r="L56" s="5">
        <f t="shared" si="11"/>
        <v>725.66462300000001</v>
      </c>
      <c r="M56" s="5">
        <f t="shared" si="11"/>
        <v>587.64605800000004</v>
      </c>
      <c r="N56" s="5">
        <f t="shared" si="11"/>
        <v>729.93323899999996</v>
      </c>
      <c r="O56" s="5">
        <f t="shared" si="11"/>
        <v>590.49180100000001</v>
      </c>
      <c r="P56" s="5">
        <f t="shared" si="11"/>
        <v>732.77898200000004</v>
      </c>
      <c r="Q56" s="5">
        <f t="shared" si="11"/>
        <v>600.45190400000001</v>
      </c>
      <c r="R56" s="5">
        <f t="shared" si="11"/>
        <v>742.73908500000005</v>
      </c>
    </row>
    <row r="57" spans="1:18" s="6" customFormat="1" ht="15.75" customHeight="1" x14ac:dyDescent="0.25">
      <c r="A57" s="3">
        <v>8</v>
      </c>
      <c r="B57" s="3" t="s">
        <v>14</v>
      </c>
      <c r="C57" s="5">
        <f t="shared" ref="C57:R57" si="12">ROUND(C26/0.702804,6)</f>
        <v>614.68062199999997</v>
      </c>
      <c r="D57" s="5">
        <f t="shared" si="12"/>
        <v>785.42523900000003</v>
      </c>
      <c r="E57" s="5">
        <f t="shared" si="12"/>
        <v>617.52636600000005</v>
      </c>
      <c r="F57" s="5">
        <f t="shared" si="12"/>
        <v>788.270983</v>
      </c>
      <c r="G57" s="5">
        <f t="shared" si="12"/>
        <v>623.21785299999999</v>
      </c>
      <c r="H57" s="5">
        <f t="shared" si="12"/>
        <v>793.96247000000005</v>
      </c>
      <c r="I57" s="5">
        <f t="shared" si="12"/>
        <v>627.48646799999995</v>
      </c>
      <c r="J57" s="5">
        <f t="shared" si="12"/>
        <v>798.231086</v>
      </c>
      <c r="K57" s="5">
        <f t="shared" si="12"/>
        <v>631.75508400000001</v>
      </c>
      <c r="L57" s="5">
        <f t="shared" si="12"/>
        <v>802.49970099999996</v>
      </c>
      <c r="M57" s="5">
        <f t="shared" si="12"/>
        <v>634.60082799999998</v>
      </c>
      <c r="N57" s="5">
        <f t="shared" si="12"/>
        <v>805.34544500000004</v>
      </c>
      <c r="O57" s="5">
        <f t="shared" si="12"/>
        <v>640.29231500000003</v>
      </c>
      <c r="P57" s="5">
        <f t="shared" si="12"/>
        <v>811.03693199999998</v>
      </c>
      <c r="Q57" s="5">
        <f t="shared" si="12"/>
        <v>647.40667399999995</v>
      </c>
      <c r="R57" s="5">
        <f t="shared" si="12"/>
        <v>818.15129100000001</v>
      </c>
    </row>
    <row r="58" spans="1:18" s="6" customFormat="1" ht="15.75" customHeight="1" x14ac:dyDescent="0.25">
      <c r="A58" s="30"/>
      <c r="B58" s="3" t="s">
        <v>15</v>
      </c>
      <c r="C58" s="5">
        <f t="shared" ref="C58:R58" si="13">ROUND(C27/0.702804,6)</f>
        <v>603.29764799999998</v>
      </c>
      <c r="D58" s="5">
        <f t="shared" si="13"/>
        <v>774.04226500000004</v>
      </c>
      <c r="E58" s="5">
        <f t="shared" si="13"/>
        <v>606.14339099999995</v>
      </c>
      <c r="F58" s="5">
        <f t="shared" si="13"/>
        <v>776.88800900000001</v>
      </c>
      <c r="G58" s="5">
        <f t="shared" si="13"/>
        <v>611.834879</v>
      </c>
      <c r="H58" s="5">
        <f t="shared" si="13"/>
        <v>782.57949599999995</v>
      </c>
      <c r="I58" s="5">
        <f t="shared" si="13"/>
        <v>616.10349399999996</v>
      </c>
      <c r="J58" s="5">
        <f t="shared" si="13"/>
        <v>786.84811100000002</v>
      </c>
      <c r="K58" s="5">
        <f t="shared" si="13"/>
        <v>620.37210900000002</v>
      </c>
      <c r="L58" s="5">
        <f t="shared" si="13"/>
        <v>791.11672699999997</v>
      </c>
      <c r="M58" s="5">
        <f t="shared" si="13"/>
        <v>623.21785299999999</v>
      </c>
      <c r="N58" s="5">
        <f t="shared" si="13"/>
        <v>793.96247000000005</v>
      </c>
      <c r="O58" s="5">
        <f t="shared" si="13"/>
        <v>628.90934000000004</v>
      </c>
      <c r="P58" s="5">
        <f t="shared" si="13"/>
        <v>799.65395799999999</v>
      </c>
      <c r="Q58" s="5">
        <f t="shared" si="13"/>
        <v>636.02369899999997</v>
      </c>
      <c r="R58" s="5">
        <f t="shared" si="13"/>
        <v>806.76831700000002</v>
      </c>
    </row>
    <row r="59" spans="1:18" s="6" customFormat="1" ht="15.75" customHeight="1" x14ac:dyDescent="0.25">
      <c r="A59" s="30"/>
      <c r="B59" s="3" t="s">
        <v>16</v>
      </c>
      <c r="C59" s="5">
        <f t="shared" ref="C59:R59" si="14">ROUND(C28/0.702804,6)</f>
        <v>597.60616000000005</v>
      </c>
      <c r="D59" s="5">
        <f t="shared" si="14"/>
        <v>762.65929000000006</v>
      </c>
      <c r="E59" s="5">
        <f t="shared" si="14"/>
        <v>600.45190400000001</v>
      </c>
      <c r="F59" s="5">
        <f t="shared" si="14"/>
        <v>765.50503400000002</v>
      </c>
      <c r="G59" s="5">
        <f t="shared" si="14"/>
        <v>606.14339099999995</v>
      </c>
      <c r="H59" s="5">
        <f t="shared" si="14"/>
        <v>771.19652099999996</v>
      </c>
      <c r="I59" s="5">
        <f t="shared" si="14"/>
        <v>610.41200700000002</v>
      </c>
      <c r="J59" s="5">
        <f t="shared" si="14"/>
        <v>775.46513700000003</v>
      </c>
      <c r="K59" s="5">
        <f t="shared" si="14"/>
        <v>614.68062199999997</v>
      </c>
      <c r="L59" s="5">
        <f t="shared" si="14"/>
        <v>779.73375199999998</v>
      </c>
      <c r="M59" s="5">
        <f t="shared" si="14"/>
        <v>617.52636600000005</v>
      </c>
      <c r="N59" s="5">
        <f t="shared" si="14"/>
        <v>782.57949599999995</v>
      </c>
      <c r="O59" s="5">
        <f t="shared" si="14"/>
        <v>623.21785299999999</v>
      </c>
      <c r="P59" s="5">
        <f t="shared" si="14"/>
        <v>788.270983</v>
      </c>
      <c r="Q59" s="5">
        <f t="shared" si="14"/>
        <v>630.33221200000003</v>
      </c>
      <c r="R59" s="5">
        <f t="shared" si="14"/>
        <v>795.38534200000004</v>
      </c>
    </row>
    <row r="60" spans="1:18" s="6" customFormat="1" ht="15.75" customHeight="1" x14ac:dyDescent="0.25">
      <c r="A60" s="3">
        <v>9</v>
      </c>
      <c r="B60" s="3" t="s">
        <v>14</v>
      </c>
      <c r="C60" s="5">
        <f t="shared" ref="C60:R60" si="15">ROUND(C29/0.702804,6)</f>
        <v>648.82954600000005</v>
      </c>
      <c r="D60" s="5">
        <f t="shared" si="15"/>
        <v>939.09539500000005</v>
      </c>
      <c r="E60" s="5">
        <f t="shared" si="15"/>
        <v>653.098161</v>
      </c>
      <c r="F60" s="5">
        <f t="shared" si="15"/>
        <v>943.36401000000001</v>
      </c>
      <c r="G60" s="5">
        <f t="shared" si="15"/>
        <v>657.36677699999996</v>
      </c>
      <c r="H60" s="5">
        <f t="shared" si="15"/>
        <v>947.63262599999996</v>
      </c>
      <c r="I60" s="5">
        <f t="shared" si="15"/>
        <v>663.05826400000001</v>
      </c>
      <c r="J60" s="5">
        <f t="shared" si="15"/>
        <v>953.32411300000001</v>
      </c>
      <c r="K60" s="5">
        <f t="shared" si="15"/>
        <v>667.32687899999996</v>
      </c>
      <c r="L60" s="5">
        <f t="shared" si="15"/>
        <v>957.59272899999996</v>
      </c>
      <c r="M60" s="5">
        <f t="shared" si="15"/>
        <v>673.01836600000001</v>
      </c>
      <c r="N60" s="5">
        <f t="shared" si="15"/>
        <v>963.28421600000001</v>
      </c>
      <c r="O60" s="5">
        <f t="shared" si="15"/>
        <v>675.86410999999998</v>
      </c>
      <c r="P60" s="5">
        <f t="shared" si="15"/>
        <v>966.12995899999999</v>
      </c>
      <c r="Q60" s="5">
        <f t="shared" si="15"/>
        <v>685.82421299999999</v>
      </c>
      <c r="R60" s="5">
        <f t="shared" si="15"/>
        <v>976.09006199999999</v>
      </c>
    </row>
    <row r="61" spans="1:18" s="6" customFormat="1" ht="15.75" customHeight="1" x14ac:dyDescent="0.25">
      <c r="A61" s="30"/>
      <c r="B61" s="3" t="s">
        <v>15</v>
      </c>
      <c r="C61" s="5">
        <f t="shared" ref="C61:R61" si="16">ROUND(C30/0.702804,6)</f>
        <v>637.44657099999995</v>
      </c>
      <c r="D61" s="5">
        <f t="shared" si="16"/>
        <v>927.71242099999995</v>
      </c>
      <c r="E61" s="5">
        <f t="shared" si="16"/>
        <v>641.71518700000001</v>
      </c>
      <c r="F61" s="5">
        <f t="shared" si="16"/>
        <v>931.98103600000002</v>
      </c>
      <c r="G61" s="5">
        <f t="shared" si="16"/>
        <v>645.98380199999997</v>
      </c>
      <c r="H61" s="5">
        <f t="shared" si="16"/>
        <v>936.24965099999997</v>
      </c>
      <c r="I61" s="5">
        <f t="shared" si="16"/>
        <v>651.67528900000002</v>
      </c>
      <c r="J61" s="5">
        <f t="shared" si="16"/>
        <v>941.94113900000002</v>
      </c>
      <c r="K61" s="5">
        <f t="shared" si="16"/>
        <v>655.94390499999997</v>
      </c>
      <c r="L61" s="5">
        <f t="shared" si="16"/>
        <v>946.20975399999998</v>
      </c>
      <c r="M61" s="5">
        <f t="shared" si="16"/>
        <v>661.63539200000002</v>
      </c>
      <c r="N61" s="5">
        <f t="shared" si="16"/>
        <v>951.90124100000003</v>
      </c>
      <c r="O61" s="5">
        <f t="shared" si="16"/>
        <v>664.48113599999999</v>
      </c>
      <c r="P61" s="5">
        <f t="shared" si="16"/>
        <v>954.746985</v>
      </c>
      <c r="Q61" s="5">
        <f t="shared" si="16"/>
        <v>674.441238</v>
      </c>
      <c r="R61" s="5">
        <f t="shared" si="16"/>
        <v>964.707088</v>
      </c>
    </row>
    <row r="62" spans="1:18" s="6" customFormat="1" ht="15.75" customHeight="1" x14ac:dyDescent="0.25">
      <c r="A62" s="30"/>
      <c r="B62" s="3" t="s">
        <v>16</v>
      </c>
      <c r="C62" s="5">
        <f t="shared" ref="C62:R62" si="17">ROUND(C31/0.702804,6)</f>
        <v>631.75508400000001</v>
      </c>
      <c r="D62" s="5">
        <f t="shared" si="17"/>
        <v>916.32944599999996</v>
      </c>
      <c r="E62" s="5">
        <f t="shared" si="17"/>
        <v>636.02369899999997</v>
      </c>
      <c r="F62" s="5">
        <f t="shared" si="17"/>
        <v>920.59806100000003</v>
      </c>
      <c r="G62" s="5">
        <f t="shared" si="17"/>
        <v>640.29231500000003</v>
      </c>
      <c r="H62" s="5">
        <f t="shared" si="17"/>
        <v>924.86667699999998</v>
      </c>
      <c r="I62" s="5">
        <f t="shared" si="17"/>
        <v>645.98380199999997</v>
      </c>
      <c r="J62" s="5">
        <f t="shared" si="17"/>
        <v>930.55816400000003</v>
      </c>
      <c r="K62" s="5">
        <f t="shared" si="17"/>
        <v>650.25241700000004</v>
      </c>
      <c r="L62" s="5">
        <f t="shared" si="17"/>
        <v>934.82677999999999</v>
      </c>
      <c r="M62" s="5">
        <f t="shared" si="17"/>
        <v>655.94390499999997</v>
      </c>
      <c r="N62" s="5">
        <f t="shared" si="17"/>
        <v>940.51826700000004</v>
      </c>
      <c r="O62" s="5">
        <f t="shared" si="17"/>
        <v>658.78964800000006</v>
      </c>
      <c r="P62" s="5">
        <f t="shared" si="17"/>
        <v>943.36401000000001</v>
      </c>
      <c r="Q62" s="5">
        <f t="shared" si="17"/>
        <v>668.74975099999995</v>
      </c>
      <c r="R62" s="5">
        <f t="shared" si="17"/>
        <v>953.32411300000001</v>
      </c>
    </row>
    <row r="63" spans="1:18" s="6" customFormat="1" ht="15.75" customHeight="1" x14ac:dyDescent="0.25">
      <c r="A63" s="30"/>
      <c r="B63" s="3" t="s">
        <v>17</v>
      </c>
      <c r="C63" s="5">
        <f t="shared" ref="C63:R63" si="18">ROUND(C32/0.702804,6)</f>
        <v>626.06359699999996</v>
      </c>
      <c r="D63" s="5">
        <f t="shared" si="18"/>
        <v>904.94647199999997</v>
      </c>
      <c r="E63" s="5">
        <f t="shared" si="18"/>
        <v>630.33221200000003</v>
      </c>
      <c r="F63" s="5">
        <f t="shared" si="18"/>
        <v>909.21508700000004</v>
      </c>
      <c r="G63" s="5">
        <f t="shared" si="18"/>
        <v>634.60082799999998</v>
      </c>
      <c r="H63" s="5">
        <f t="shared" si="18"/>
        <v>913.48370199999999</v>
      </c>
      <c r="I63" s="5">
        <f t="shared" si="18"/>
        <v>640.29231500000003</v>
      </c>
      <c r="J63" s="5">
        <f t="shared" si="18"/>
        <v>919.17519000000004</v>
      </c>
      <c r="K63" s="5">
        <f t="shared" si="18"/>
        <v>644.56092999999998</v>
      </c>
      <c r="L63" s="5">
        <f t="shared" si="18"/>
        <v>923.443805</v>
      </c>
      <c r="M63" s="5">
        <f t="shared" si="18"/>
        <v>650.25241700000004</v>
      </c>
      <c r="N63" s="5">
        <f t="shared" si="18"/>
        <v>929.13529200000005</v>
      </c>
      <c r="O63" s="5">
        <f t="shared" si="18"/>
        <v>653.098161</v>
      </c>
      <c r="P63" s="5">
        <f t="shared" si="18"/>
        <v>931.98103600000002</v>
      </c>
      <c r="Q63" s="5">
        <f t="shared" si="18"/>
        <v>663.05826400000001</v>
      </c>
      <c r="R63" s="5">
        <f t="shared" si="18"/>
        <v>941.94113900000002</v>
      </c>
    </row>
    <row r="64" spans="1:18" s="6" customFormat="1" ht="15.75" customHeight="1" x14ac:dyDescent="0.25">
      <c r="A64" s="3">
        <v>10</v>
      </c>
      <c r="B64" s="3" t="s">
        <v>14</v>
      </c>
      <c r="C64" s="5">
        <f t="shared" ref="C64:R64" si="19">ROUND(C33/0.702804,6)</f>
        <v>785.42523900000003</v>
      </c>
      <c r="D64" s="5">
        <f t="shared" si="19"/>
        <v>973.24431800000002</v>
      </c>
      <c r="E64" s="5">
        <f t="shared" si="19"/>
        <v>789.69385499999999</v>
      </c>
      <c r="F64" s="5">
        <f t="shared" si="19"/>
        <v>977.51293399999997</v>
      </c>
      <c r="G64" s="5">
        <f t="shared" si="19"/>
        <v>793.96247000000005</v>
      </c>
      <c r="H64" s="5">
        <f t="shared" si="19"/>
        <v>981.78154900000004</v>
      </c>
      <c r="I64" s="5">
        <f t="shared" si="19"/>
        <v>799.65395799999999</v>
      </c>
      <c r="J64" s="5">
        <f t="shared" si="19"/>
        <v>987.47303699999998</v>
      </c>
      <c r="K64" s="5">
        <f t="shared" si="19"/>
        <v>803.92257300000006</v>
      </c>
      <c r="L64" s="5">
        <f t="shared" si="19"/>
        <v>991.74165200000004</v>
      </c>
      <c r="M64" s="5">
        <f t="shared" si="19"/>
        <v>809.61405999999999</v>
      </c>
      <c r="N64" s="5">
        <f t="shared" si="19"/>
        <v>997.43313899999998</v>
      </c>
      <c r="O64" s="5">
        <f t="shared" si="19"/>
        <v>812.45980399999996</v>
      </c>
      <c r="P64" s="5">
        <f t="shared" si="19"/>
        <v>1000.278883</v>
      </c>
      <c r="Q64" s="5">
        <f t="shared" si="19"/>
        <v>822.41990699999997</v>
      </c>
      <c r="R64" s="5">
        <f t="shared" si="19"/>
        <v>1010.238986</v>
      </c>
    </row>
    <row r="65" spans="1:18" s="6" customFormat="1" ht="15.75" customHeight="1" x14ac:dyDescent="0.25">
      <c r="A65" s="30"/>
      <c r="B65" s="3" t="s">
        <v>15</v>
      </c>
      <c r="C65" s="5">
        <f t="shared" ref="C65:R65" si="20">ROUND(C34/0.702804,6)</f>
        <v>728.51036699999997</v>
      </c>
      <c r="D65" s="5">
        <f t="shared" si="20"/>
        <v>961.86134400000003</v>
      </c>
      <c r="E65" s="5">
        <f t="shared" si="20"/>
        <v>732.77898200000004</v>
      </c>
      <c r="F65" s="5">
        <f t="shared" si="20"/>
        <v>966.12995899999999</v>
      </c>
      <c r="G65" s="5">
        <f t="shared" si="20"/>
        <v>737.04759799999999</v>
      </c>
      <c r="H65" s="5">
        <f t="shared" si="20"/>
        <v>970.39857500000005</v>
      </c>
      <c r="I65" s="5">
        <f t="shared" si="20"/>
        <v>742.73908500000005</v>
      </c>
      <c r="J65" s="5">
        <f t="shared" si="20"/>
        <v>976.09006199999999</v>
      </c>
      <c r="K65" s="5">
        <f t="shared" si="20"/>
        <v>747.007701</v>
      </c>
      <c r="L65" s="5">
        <f t="shared" si="20"/>
        <v>980.35867800000005</v>
      </c>
      <c r="M65" s="5">
        <f t="shared" si="20"/>
        <v>752.69918800000005</v>
      </c>
      <c r="N65" s="5">
        <f t="shared" si="20"/>
        <v>986.05016499999999</v>
      </c>
      <c r="O65" s="5">
        <f t="shared" si="20"/>
        <v>755.54493100000002</v>
      </c>
      <c r="P65" s="5">
        <f t="shared" si="20"/>
        <v>988.89590799999996</v>
      </c>
      <c r="Q65" s="5">
        <f t="shared" si="20"/>
        <v>765.50503400000002</v>
      </c>
      <c r="R65" s="5">
        <f t="shared" si="20"/>
        <v>998.85601099999997</v>
      </c>
    </row>
    <row r="66" spans="1:18" s="6" customFormat="1" ht="15.75" customHeight="1" x14ac:dyDescent="0.25">
      <c r="A66" s="30"/>
      <c r="B66" s="3" t="s">
        <v>16</v>
      </c>
      <c r="C66" s="5">
        <f t="shared" ref="C66:R66" si="21">ROUND(C35/0.702804,6)</f>
        <v>705.744418</v>
      </c>
      <c r="D66" s="5">
        <f t="shared" si="21"/>
        <v>950.47837000000004</v>
      </c>
      <c r="E66" s="5">
        <f t="shared" si="21"/>
        <v>710.01303399999995</v>
      </c>
      <c r="F66" s="5">
        <f t="shared" si="21"/>
        <v>954.746985</v>
      </c>
      <c r="G66" s="5">
        <f t="shared" si="21"/>
        <v>714.28164900000002</v>
      </c>
      <c r="H66" s="5">
        <f t="shared" si="21"/>
        <v>959.01559999999995</v>
      </c>
      <c r="I66" s="5">
        <f t="shared" si="21"/>
        <v>719.97313599999995</v>
      </c>
      <c r="J66" s="5">
        <f t="shared" si="21"/>
        <v>964.707088</v>
      </c>
      <c r="K66" s="5">
        <f t="shared" si="21"/>
        <v>724.24175200000002</v>
      </c>
      <c r="L66" s="5">
        <f t="shared" si="21"/>
        <v>968.97570299999995</v>
      </c>
      <c r="M66" s="5">
        <f t="shared" si="21"/>
        <v>729.93323899999996</v>
      </c>
      <c r="N66" s="5">
        <f t="shared" si="21"/>
        <v>974.66719000000001</v>
      </c>
      <c r="O66" s="5">
        <f t="shared" si="21"/>
        <v>732.77898200000004</v>
      </c>
      <c r="P66" s="5">
        <f t="shared" si="21"/>
        <v>977.51293399999997</v>
      </c>
      <c r="Q66" s="5">
        <f t="shared" si="21"/>
        <v>742.73908500000005</v>
      </c>
      <c r="R66" s="5">
        <f t="shared" si="21"/>
        <v>987.47303699999998</v>
      </c>
    </row>
    <row r="67" spans="1:18" s="6" customFormat="1" ht="15.75" customHeight="1" x14ac:dyDescent="0.25">
      <c r="A67" s="3">
        <v>11</v>
      </c>
      <c r="B67" s="3" t="s">
        <v>14</v>
      </c>
      <c r="C67" s="5">
        <f t="shared" ref="C67:R67" si="22">ROUND(C36/0.702804,6)</f>
        <v>853.72308599999997</v>
      </c>
      <c r="D67" s="5">
        <f t="shared" si="22"/>
        <v>1280.5846300000001</v>
      </c>
      <c r="E67" s="5">
        <f t="shared" si="22"/>
        <v>857.99170200000003</v>
      </c>
      <c r="F67" s="5">
        <f t="shared" si="22"/>
        <v>1284.853245</v>
      </c>
      <c r="G67" s="5">
        <f t="shared" si="22"/>
        <v>863.68318899999997</v>
      </c>
      <c r="H67" s="5">
        <f t="shared" si="22"/>
        <v>1290.5447320000001</v>
      </c>
      <c r="I67" s="5">
        <f t="shared" si="22"/>
        <v>867.95180400000004</v>
      </c>
      <c r="J67" s="5">
        <f t="shared" si="22"/>
        <v>1294.8133479999999</v>
      </c>
      <c r="K67" s="5">
        <f t="shared" si="22"/>
        <v>873.64329199999997</v>
      </c>
      <c r="L67" s="5">
        <f t="shared" si="22"/>
        <v>1300.504835</v>
      </c>
      <c r="M67" s="5">
        <f t="shared" si="22"/>
        <v>879.33477900000003</v>
      </c>
      <c r="N67" s="5">
        <f t="shared" si="22"/>
        <v>1306.196322</v>
      </c>
      <c r="O67" s="5">
        <f t="shared" si="22"/>
        <v>885.02626599999996</v>
      </c>
      <c r="P67" s="5">
        <f t="shared" si="22"/>
        <v>1311.8878090000001</v>
      </c>
      <c r="Q67" s="5">
        <f t="shared" si="22"/>
        <v>894.98636899999997</v>
      </c>
      <c r="R67" s="5">
        <f t="shared" si="22"/>
        <v>1321.847912</v>
      </c>
    </row>
    <row r="68" spans="1:18" s="6" customFormat="1" ht="15.75" customHeight="1" x14ac:dyDescent="0.25">
      <c r="A68" s="30"/>
      <c r="B68" s="3" t="s">
        <v>15</v>
      </c>
      <c r="C68" s="5">
        <f t="shared" ref="C68:R68" si="23">ROUND(C37/0.702804,6)</f>
        <v>819.574163</v>
      </c>
      <c r="D68" s="5">
        <f t="shared" si="23"/>
        <v>1223.6697569999999</v>
      </c>
      <c r="E68" s="5">
        <f t="shared" si="23"/>
        <v>823.84277799999995</v>
      </c>
      <c r="F68" s="5">
        <f t="shared" si="23"/>
        <v>1227.938373</v>
      </c>
      <c r="G68" s="5">
        <f t="shared" si="23"/>
        <v>829.534266</v>
      </c>
      <c r="H68" s="5">
        <f t="shared" si="23"/>
        <v>1233.62986</v>
      </c>
      <c r="I68" s="5">
        <f t="shared" si="23"/>
        <v>833.80288099999996</v>
      </c>
      <c r="J68" s="5">
        <f t="shared" si="23"/>
        <v>1237.898475</v>
      </c>
      <c r="K68" s="5">
        <f t="shared" si="23"/>
        <v>839.49436800000001</v>
      </c>
      <c r="L68" s="5">
        <f t="shared" si="23"/>
        <v>1243.589962</v>
      </c>
      <c r="M68" s="5">
        <f t="shared" si="23"/>
        <v>845.18585599999994</v>
      </c>
      <c r="N68" s="5">
        <f t="shared" si="23"/>
        <v>1249.2814499999999</v>
      </c>
      <c r="O68" s="5">
        <f t="shared" si="23"/>
        <v>850.877343</v>
      </c>
      <c r="P68" s="5">
        <f t="shared" si="23"/>
        <v>1254.972937</v>
      </c>
      <c r="Q68" s="5">
        <f t="shared" si="23"/>
        <v>860.837445</v>
      </c>
      <c r="R68" s="5">
        <f t="shared" si="23"/>
        <v>1264.9330399999999</v>
      </c>
    </row>
    <row r="69" spans="1:18" s="6" customFormat="1" ht="15.75" customHeight="1" x14ac:dyDescent="0.25">
      <c r="A69" s="30"/>
      <c r="B69" s="3" t="s">
        <v>16</v>
      </c>
      <c r="C69" s="5">
        <f t="shared" ref="C69:R69" si="24">ROUND(C38/0.702804,6)</f>
        <v>808.19118800000001</v>
      </c>
      <c r="D69" s="5">
        <f t="shared" si="24"/>
        <v>1166.7548850000001</v>
      </c>
      <c r="E69" s="5">
        <f t="shared" si="24"/>
        <v>812.45980399999996</v>
      </c>
      <c r="F69" s="5">
        <f t="shared" si="24"/>
        <v>1171.0235</v>
      </c>
      <c r="G69" s="5">
        <f t="shared" si="24"/>
        <v>818.15129100000001</v>
      </c>
      <c r="H69" s="5">
        <f t="shared" si="24"/>
        <v>1176.7149870000001</v>
      </c>
      <c r="I69" s="5">
        <f t="shared" si="24"/>
        <v>822.41990699999997</v>
      </c>
      <c r="J69" s="5">
        <f t="shared" si="24"/>
        <v>1180.9836029999999</v>
      </c>
      <c r="K69" s="5">
        <f t="shared" si="24"/>
        <v>828.11139400000002</v>
      </c>
      <c r="L69" s="5">
        <f t="shared" si="24"/>
        <v>1186.67509</v>
      </c>
      <c r="M69" s="5">
        <f t="shared" si="24"/>
        <v>833.80288099999996</v>
      </c>
      <c r="N69" s="5">
        <f t="shared" si="24"/>
        <v>1192.366577</v>
      </c>
      <c r="O69" s="5">
        <f t="shared" si="24"/>
        <v>839.49436800000001</v>
      </c>
      <c r="P69" s="5">
        <f t="shared" si="24"/>
        <v>1198.0580649999999</v>
      </c>
      <c r="Q69" s="5">
        <f t="shared" si="24"/>
        <v>849.45447100000001</v>
      </c>
      <c r="R69" s="5">
        <f t="shared" si="24"/>
        <v>1208.0181669999999</v>
      </c>
    </row>
    <row r="70" spans="1:18" s="6" customFormat="1" ht="15.75" customHeight="1" x14ac:dyDescent="0.25">
      <c r="A70" s="3">
        <v>12</v>
      </c>
      <c r="B70" s="3" t="s">
        <v>14</v>
      </c>
      <c r="C70" s="5">
        <f t="shared" ref="C70:R70" si="25">ROUND(C39/0.702804,6)</f>
        <v>1650.5313000000001</v>
      </c>
      <c r="D70" s="5">
        <f t="shared" si="25"/>
        <v>2561.1692589999998</v>
      </c>
      <c r="E70" s="5">
        <f t="shared" si="25"/>
        <v>1654.7999159999999</v>
      </c>
      <c r="F70" s="5">
        <f t="shared" si="25"/>
        <v>2565.4378750000001</v>
      </c>
      <c r="G70" s="5">
        <f t="shared" si="25"/>
        <v>1660.491403</v>
      </c>
      <c r="H70" s="5">
        <f t="shared" si="25"/>
        <v>2571.1293620000001</v>
      </c>
      <c r="I70" s="5">
        <f t="shared" si="25"/>
        <v>1664.7600179999999</v>
      </c>
      <c r="J70" s="5">
        <f t="shared" si="25"/>
        <v>2575.3979770000001</v>
      </c>
      <c r="K70" s="5">
        <f t="shared" si="25"/>
        <v>1670.4515060000001</v>
      </c>
      <c r="L70" s="5">
        <f t="shared" si="25"/>
        <v>2581.0894640000001</v>
      </c>
      <c r="M70" s="5">
        <f t="shared" si="25"/>
        <v>1676.1429929999999</v>
      </c>
      <c r="N70" s="5">
        <f t="shared" si="25"/>
        <v>2586.7809520000001</v>
      </c>
      <c r="O70" s="5">
        <f t="shared" si="25"/>
        <v>1681.83448</v>
      </c>
      <c r="P70" s="5">
        <f t="shared" si="25"/>
        <v>2592.4724390000001</v>
      </c>
      <c r="Q70" s="5">
        <f t="shared" si="25"/>
        <v>1691.7945830000001</v>
      </c>
      <c r="R70" s="5">
        <f t="shared" si="25"/>
        <v>2602.432542</v>
      </c>
    </row>
    <row r="71" spans="1:18" s="6" customFormat="1" ht="15.75" customHeight="1" x14ac:dyDescent="0.25">
      <c r="A71" s="30"/>
      <c r="B71" s="3" t="s">
        <v>15</v>
      </c>
      <c r="C71" s="5">
        <f t="shared" ref="C71:R71" si="26">ROUND(C40/0.702804,6)</f>
        <v>1081.382576</v>
      </c>
      <c r="D71" s="5">
        <f t="shared" si="26"/>
        <v>1992.0205350000001</v>
      </c>
      <c r="E71" s="5">
        <f t="shared" si="26"/>
        <v>1085.651192</v>
      </c>
      <c r="F71" s="5">
        <f t="shared" si="26"/>
        <v>1996.2891500000001</v>
      </c>
      <c r="G71" s="5">
        <f t="shared" si="26"/>
        <v>1091.3426790000001</v>
      </c>
      <c r="H71" s="5">
        <f t="shared" si="26"/>
        <v>2001.980638</v>
      </c>
      <c r="I71" s="5">
        <f t="shared" si="26"/>
        <v>1095.611294</v>
      </c>
      <c r="J71" s="5">
        <f t="shared" si="26"/>
        <v>2006.249253</v>
      </c>
      <c r="K71" s="5">
        <f t="shared" si="26"/>
        <v>1101.3027810000001</v>
      </c>
      <c r="L71" s="5">
        <f t="shared" si="26"/>
        <v>2011.94074</v>
      </c>
      <c r="M71" s="5">
        <f t="shared" si="26"/>
        <v>1106.994269</v>
      </c>
      <c r="N71" s="5">
        <f t="shared" si="26"/>
        <v>2017.6322270000001</v>
      </c>
      <c r="O71" s="5">
        <f t="shared" si="26"/>
        <v>1112.6857560000001</v>
      </c>
      <c r="P71" s="5">
        <f t="shared" si="26"/>
        <v>2023.323715</v>
      </c>
      <c r="Q71" s="5">
        <f t="shared" si="26"/>
        <v>1122.645859</v>
      </c>
      <c r="R71" s="5">
        <f t="shared" si="26"/>
        <v>2033.283817</v>
      </c>
    </row>
    <row r="72" spans="1:18" ht="39.75" customHeight="1" x14ac:dyDescent="0.25">
      <c r="A72" s="90" t="s">
        <v>105</v>
      </c>
      <c r="B72" s="90"/>
      <c r="C72" s="90"/>
      <c r="D72" s="90"/>
      <c r="E72" s="90"/>
      <c r="F72" s="90"/>
      <c r="G72" s="90"/>
      <c r="H72" s="90"/>
      <c r="I72" s="90"/>
      <c r="J72" s="90"/>
      <c r="K72" s="90"/>
      <c r="L72" s="90"/>
      <c r="M72" s="90"/>
      <c r="N72" s="90"/>
      <c r="O72" s="90"/>
      <c r="P72" s="90"/>
      <c r="Q72" s="90"/>
      <c r="R72" s="90"/>
    </row>
  </sheetData>
  <mergeCells count="28">
    <mergeCell ref="B11:B13"/>
    <mergeCell ref="C11:R11"/>
    <mergeCell ref="A3:E3"/>
    <mergeCell ref="A2:R2"/>
    <mergeCell ref="M12:N12"/>
    <mergeCell ref="O12:P12"/>
    <mergeCell ref="C12:D12"/>
    <mergeCell ref="E12:F12"/>
    <mergeCell ref="G12:H12"/>
    <mergeCell ref="I12:J12"/>
    <mergeCell ref="K12:L12"/>
    <mergeCell ref="A10:R10"/>
    <mergeCell ref="A72:R72"/>
    <mergeCell ref="J1:R1"/>
    <mergeCell ref="A4:R4"/>
    <mergeCell ref="O43:P43"/>
    <mergeCell ref="Q43:R43"/>
    <mergeCell ref="Q12:R12"/>
    <mergeCell ref="A42:A44"/>
    <mergeCell ref="B42:B44"/>
    <mergeCell ref="C42:R42"/>
    <mergeCell ref="C43:D43"/>
    <mergeCell ref="E43:F43"/>
    <mergeCell ref="G43:H43"/>
    <mergeCell ref="I43:J43"/>
    <mergeCell ref="K43:L43"/>
    <mergeCell ref="M43:N43"/>
    <mergeCell ref="A11:A13"/>
  </mergeCells>
  <pageMargins left="0.23622047244094491" right="0.23622047244094491"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6"/>
  <sheetViews>
    <sheetView topLeftCell="A40" zoomScale="75" zoomScaleNormal="75" workbookViewId="0">
      <selection activeCell="T62" sqref="T62"/>
    </sheetView>
  </sheetViews>
  <sheetFormatPr defaultRowHeight="15" x14ac:dyDescent="0.25"/>
  <cols>
    <col min="1" max="1" width="8.140625" style="1" customWidth="1"/>
    <col min="2" max="2" width="6.140625" style="1" customWidth="1"/>
    <col min="3" max="3" width="7.7109375" style="76" customWidth="1"/>
    <col min="4" max="4" width="6.140625" style="76" customWidth="1"/>
    <col min="5" max="5" width="7.28515625" style="76" customWidth="1"/>
    <col min="6" max="6" width="6.7109375" style="76" customWidth="1"/>
    <col min="7" max="7" width="7.7109375" style="76" customWidth="1"/>
    <col min="8" max="8" width="6.7109375" style="76" customWidth="1"/>
    <col min="9" max="9" width="7.42578125" style="76" customWidth="1"/>
    <col min="10" max="10" width="5.85546875" style="76" customWidth="1"/>
    <col min="11" max="11" width="7.42578125" style="76" customWidth="1"/>
    <col min="12" max="12" width="6.7109375" style="76" customWidth="1"/>
    <col min="13" max="13" width="7.7109375" style="76" customWidth="1"/>
    <col min="14" max="14" width="6.42578125" style="76" customWidth="1"/>
    <col min="15" max="15" width="7.7109375" style="76" customWidth="1"/>
    <col min="16" max="16" width="5.85546875" style="76" customWidth="1"/>
    <col min="17" max="17" width="7.7109375" style="76" customWidth="1"/>
    <col min="18" max="18" width="6" style="1" customWidth="1"/>
    <col min="19" max="16384" width="9.140625" style="1"/>
  </cols>
  <sheetData>
    <row r="1" spans="1:18" x14ac:dyDescent="0.25">
      <c r="A1" s="76"/>
      <c r="B1" s="76"/>
      <c r="N1" s="116" t="s">
        <v>100</v>
      </c>
      <c r="O1" s="116"/>
      <c r="P1" s="116"/>
      <c r="Q1" s="116"/>
      <c r="R1" s="116"/>
    </row>
    <row r="2" spans="1:18" ht="18.75" customHeight="1" x14ac:dyDescent="0.25">
      <c r="A2" s="115" t="s">
        <v>101</v>
      </c>
      <c r="B2" s="115"/>
      <c r="C2" s="115"/>
      <c r="D2" s="115"/>
      <c r="E2" s="115"/>
      <c r="F2" s="115"/>
      <c r="G2" s="115"/>
      <c r="H2" s="77"/>
      <c r="I2" s="77"/>
      <c r="J2" s="77"/>
      <c r="K2" s="77"/>
      <c r="L2" s="77"/>
      <c r="M2" s="77"/>
      <c r="N2" s="77"/>
      <c r="O2" s="77"/>
      <c r="P2" s="119"/>
      <c r="Q2" s="119"/>
      <c r="R2" s="119"/>
    </row>
    <row r="3" spans="1:18" ht="19.5" customHeight="1" x14ac:dyDescent="0.25">
      <c r="A3" s="108" t="s">
        <v>82</v>
      </c>
      <c r="B3" s="108"/>
      <c r="C3" s="108"/>
      <c r="D3" s="108"/>
      <c r="E3" s="108"/>
      <c r="F3" s="108"/>
      <c r="G3" s="108"/>
      <c r="H3" s="108"/>
      <c r="I3" s="108"/>
      <c r="J3" s="108"/>
      <c r="K3" s="108"/>
      <c r="L3" s="108"/>
      <c r="M3" s="108"/>
      <c r="N3" s="108"/>
      <c r="O3" s="108"/>
      <c r="P3" s="108"/>
      <c r="Q3" s="108"/>
      <c r="R3" s="108"/>
    </row>
    <row r="4" spans="1:18" ht="15" hidden="1" customHeight="1" x14ac:dyDescent="0.25">
      <c r="A4" s="120" t="s">
        <v>1</v>
      </c>
      <c r="B4" s="120" t="s">
        <v>2</v>
      </c>
      <c r="C4" s="122" t="s">
        <v>3</v>
      </c>
      <c r="D4" s="123"/>
      <c r="E4" s="123"/>
      <c r="F4" s="123"/>
      <c r="G4" s="123"/>
      <c r="H4" s="123"/>
      <c r="I4" s="123"/>
      <c r="J4" s="123"/>
      <c r="K4" s="123"/>
      <c r="L4" s="123"/>
      <c r="M4" s="123"/>
      <c r="N4" s="123"/>
      <c r="O4" s="123"/>
      <c r="P4" s="123"/>
      <c r="Q4" s="123"/>
      <c r="R4" s="124"/>
    </row>
    <row r="5" spans="1:18" ht="22.5" hidden="1" customHeight="1" x14ac:dyDescent="0.25">
      <c r="A5" s="120"/>
      <c r="B5" s="120"/>
      <c r="C5" s="117" t="s">
        <v>4</v>
      </c>
      <c r="D5" s="118"/>
      <c r="E5" s="117" t="s">
        <v>5</v>
      </c>
      <c r="F5" s="118"/>
      <c r="G5" s="117" t="s">
        <v>6</v>
      </c>
      <c r="H5" s="118"/>
      <c r="I5" s="117" t="s">
        <v>7</v>
      </c>
      <c r="J5" s="118"/>
      <c r="K5" s="117" t="s">
        <v>8</v>
      </c>
      <c r="L5" s="118"/>
      <c r="M5" s="117" t="s">
        <v>9</v>
      </c>
      <c r="N5" s="118"/>
      <c r="O5" s="117" t="s">
        <v>10</v>
      </c>
      <c r="P5" s="118"/>
      <c r="Q5" s="117" t="s">
        <v>11</v>
      </c>
      <c r="R5" s="118"/>
    </row>
    <row r="6" spans="1:18" hidden="1" x14ac:dyDescent="0.25">
      <c r="A6" s="121"/>
      <c r="B6" s="121"/>
      <c r="C6" s="78" t="s">
        <v>12</v>
      </c>
      <c r="D6" s="78" t="s">
        <v>13</v>
      </c>
      <c r="E6" s="78" t="s">
        <v>12</v>
      </c>
      <c r="F6" s="78" t="s">
        <v>13</v>
      </c>
      <c r="G6" s="78" t="s">
        <v>12</v>
      </c>
      <c r="H6" s="78" t="s">
        <v>13</v>
      </c>
      <c r="I6" s="78" t="s">
        <v>12</v>
      </c>
      <c r="J6" s="78" t="s">
        <v>13</v>
      </c>
      <c r="K6" s="78" t="s">
        <v>12</v>
      </c>
      <c r="L6" s="78" t="s">
        <v>13</v>
      </c>
      <c r="M6" s="78" t="s">
        <v>12</v>
      </c>
      <c r="N6" s="78" t="s">
        <v>13</v>
      </c>
      <c r="O6" s="78" t="s">
        <v>12</v>
      </c>
      <c r="P6" s="78" t="s">
        <v>13</v>
      </c>
      <c r="Q6" s="78" t="s">
        <v>12</v>
      </c>
      <c r="R6" s="78" t="s">
        <v>13</v>
      </c>
    </row>
    <row r="7" spans="1:18" hidden="1" x14ac:dyDescent="0.25">
      <c r="A7" s="78">
        <v>2</v>
      </c>
      <c r="B7" s="78" t="s">
        <v>14</v>
      </c>
      <c r="C7" s="79">
        <v>320</v>
      </c>
      <c r="D7" s="79">
        <v>376</v>
      </c>
      <c r="E7" s="79">
        <v>334</v>
      </c>
      <c r="F7" s="79">
        <v>378</v>
      </c>
      <c r="G7" s="79">
        <v>337</v>
      </c>
      <c r="H7" s="79">
        <v>381</v>
      </c>
      <c r="I7" s="79">
        <v>339</v>
      </c>
      <c r="J7" s="79">
        <v>383</v>
      </c>
      <c r="K7" s="79">
        <v>342</v>
      </c>
      <c r="L7" s="79">
        <v>386</v>
      </c>
      <c r="M7" s="79">
        <v>344</v>
      </c>
      <c r="N7" s="79">
        <v>388</v>
      </c>
      <c r="O7" s="79">
        <v>346</v>
      </c>
      <c r="P7" s="79">
        <v>390</v>
      </c>
      <c r="Q7" s="79">
        <v>352</v>
      </c>
      <c r="R7" s="79">
        <v>396</v>
      </c>
    </row>
    <row r="8" spans="1:18" hidden="1" x14ac:dyDescent="0.25">
      <c r="A8" s="78">
        <v>3</v>
      </c>
      <c r="B8" s="78" t="s">
        <v>14</v>
      </c>
      <c r="C8" s="79">
        <v>336</v>
      </c>
      <c r="D8" s="79">
        <v>420</v>
      </c>
      <c r="E8" s="79">
        <v>338</v>
      </c>
      <c r="F8" s="79">
        <v>422</v>
      </c>
      <c r="G8" s="79">
        <v>341</v>
      </c>
      <c r="H8" s="79">
        <v>425</v>
      </c>
      <c r="I8" s="79">
        <v>343</v>
      </c>
      <c r="J8" s="79">
        <v>427</v>
      </c>
      <c r="K8" s="79">
        <v>346</v>
      </c>
      <c r="L8" s="79">
        <v>430</v>
      </c>
      <c r="M8" s="79">
        <v>348</v>
      </c>
      <c r="N8" s="79">
        <v>432</v>
      </c>
      <c r="O8" s="79">
        <v>350</v>
      </c>
      <c r="P8" s="79">
        <v>434</v>
      </c>
      <c r="Q8" s="79">
        <v>356</v>
      </c>
      <c r="R8" s="79">
        <v>440</v>
      </c>
    </row>
    <row r="9" spans="1:18" hidden="1" x14ac:dyDescent="0.25">
      <c r="A9" s="78">
        <v>4</v>
      </c>
      <c r="B9" s="78" t="s">
        <v>14</v>
      </c>
      <c r="C9" s="79">
        <v>348</v>
      </c>
      <c r="D9" s="79">
        <v>432</v>
      </c>
      <c r="E9" s="79">
        <v>350</v>
      </c>
      <c r="F9" s="79">
        <v>434</v>
      </c>
      <c r="G9" s="79">
        <v>353</v>
      </c>
      <c r="H9" s="79">
        <v>437</v>
      </c>
      <c r="I9" s="79">
        <v>355</v>
      </c>
      <c r="J9" s="79">
        <v>439</v>
      </c>
      <c r="K9" s="79">
        <v>358</v>
      </c>
      <c r="L9" s="79">
        <v>442</v>
      </c>
      <c r="M9" s="79">
        <v>360</v>
      </c>
      <c r="N9" s="79">
        <v>444</v>
      </c>
      <c r="O9" s="79">
        <v>362</v>
      </c>
      <c r="P9" s="79">
        <v>446</v>
      </c>
      <c r="Q9" s="79">
        <v>368</v>
      </c>
      <c r="R9" s="79">
        <v>452</v>
      </c>
    </row>
    <row r="10" spans="1:18" hidden="1" x14ac:dyDescent="0.25">
      <c r="A10" s="80"/>
      <c r="B10" s="78" t="s">
        <v>15</v>
      </c>
      <c r="C10" s="79">
        <v>344</v>
      </c>
      <c r="D10" s="79">
        <v>428</v>
      </c>
      <c r="E10" s="79">
        <v>346</v>
      </c>
      <c r="F10" s="79">
        <v>430</v>
      </c>
      <c r="G10" s="79">
        <v>349</v>
      </c>
      <c r="H10" s="79">
        <v>433</v>
      </c>
      <c r="I10" s="79">
        <v>351</v>
      </c>
      <c r="J10" s="79">
        <v>435</v>
      </c>
      <c r="K10" s="79">
        <v>354</v>
      </c>
      <c r="L10" s="79">
        <v>438</v>
      </c>
      <c r="M10" s="79">
        <v>356</v>
      </c>
      <c r="N10" s="79">
        <v>440</v>
      </c>
      <c r="O10" s="79">
        <v>358</v>
      </c>
      <c r="P10" s="79">
        <v>442</v>
      </c>
      <c r="Q10" s="79">
        <v>364</v>
      </c>
      <c r="R10" s="79">
        <v>448</v>
      </c>
    </row>
    <row r="11" spans="1:18" hidden="1" x14ac:dyDescent="0.25">
      <c r="A11" s="80"/>
      <c r="B11" s="78" t="s">
        <v>16</v>
      </c>
      <c r="C11" s="79">
        <v>340</v>
      </c>
      <c r="D11" s="79">
        <v>424</v>
      </c>
      <c r="E11" s="79">
        <v>342</v>
      </c>
      <c r="F11" s="79">
        <v>426</v>
      </c>
      <c r="G11" s="79">
        <v>345</v>
      </c>
      <c r="H11" s="79">
        <v>429</v>
      </c>
      <c r="I11" s="79">
        <v>347</v>
      </c>
      <c r="J11" s="79">
        <v>431</v>
      </c>
      <c r="K11" s="79">
        <v>350</v>
      </c>
      <c r="L11" s="79">
        <v>434</v>
      </c>
      <c r="M11" s="79">
        <v>352</v>
      </c>
      <c r="N11" s="79">
        <v>436</v>
      </c>
      <c r="O11" s="79">
        <v>354</v>
      </c>
      <c r="P11" s="79">
        <v>438</v>
      </c>
      <c r="Q11" s="79">
        <v>360</v>
      </c>
      <c r="R11" s="79">
        <v>444</v>
      </c>
    </row>
    <row r="12" spans="1:18" hidden="1" x14ac:dyDescent="0.25">
      <c r="A12" s="78">
        <v>5</v>
      </c>
      <c r="B12" s="78" t="s">
        <v>14</v>
      </c>
      <c r="C12" s="79">
        <v>364</v>
      </c>
      <c r="D12" s="79">
        <v>472</v>
      </c>
      <c r="E12" s="79">
        <v>366</v>
      </c>
      <c r="F12" s="79">
        <v>474</v>
      </c>
      <c r="G12" s="79">
        <v>369</v>
      </c>
      <c r="H12" s="79">
        <v>477</v>
      </c>
      <c r="I12" s="79">
        <v>371</v>
      </c>
      <c r="J12" s="79">
        <v>479</v>
      </c>
      <c r="K12" s="79">
        <v>374</v>
      </c>
      <c r="L12" s="79">
        <v>482</v>
      </c>
      <c r="M12" s="79">
        <v>376</v>
      </c>
      <c r="N12" s="79">
        <v>484</v>
      </c>
      <c r="O12" s="79">
        <v>378</v>
      </c>
      <c r="P12" s="79">
        <v>486</v>
      </c>
      <c r="Q12" s="79">
        <v>384</v>
      </c>
      <c r="R12" s="79">
        <v>492</v>
      </c>
    </row>
    <row r="13" spans="1:18" hidden="1" x14ac:dyDescent="0.25">
      <c r="A13" s="80"/>
      <c r="B13" s="78" t="s">
        <v>15</v>
      </c>
      <c r="C13" s="79">
        <v>356</v>
      </c>
      <c r="D13" s="79">
        <v>464</v>
      </c>
      <c r="E13" s="79">
        <v>358</v>
      </c>
      <c r="F13" s="79">
        <v>466</v>
      </c>
      <c r="G13" s="79">
        <v>361</v>
      </c>
      <c r="H13" s="79">
        <v>469</v>
      </c>
      <c r="I13" s="79">
        <v>363</v>
      </c>
      <c r="J13" s="79">
        <v>471</v>
      </c>
      <c r="K13" s="79">
        <v>366</v>
      </c>
      <c r="L13" s="79">
        <v>474</v>
      </c>
      <c r="M13" s="79">
        <v>368</v>
      </c>
      <c r="N13" s="79">
        <v>476</v>
      </c>
      <c r="O13" s="79">
        <v>370</v>
      </c>
      <c r="P13" s="79">
        <v>478</v>
      </c>
      <c r="Q13" s="79">
        <v>376</v>
      </c>
      <c r="R13" s="79">
        <v>484</v>
      </c>
    </row>
    <row r="14" spans="1:18" hidden="1" x14ac:dyDescent="0.25">
      <c r="A14" s="80"/>
      <c r="B14" s="78" t="s">
        <v>16</v>
      </c>
      <c r="C14" s="79">
        <v>352</v>
      </c>
      <c r="D14" s="79">
        <v>460</v>
      </c>
      <c r="E14" s="79">
        <v>354</v>
      </c>
      <c r="F14" s="79">
        <v>462</v>
      </c>
      <c r="G14" s="79">
        <v>357</v>
      </c>
      <c r="H14" s="79">
        <v>465</v>
      </c>
      <c r="I14" s="79">
        <v>359</v>
      </c>
      <c r="J14" s="79">
        <v>467</v>
      </c>
      <c r="K14" s="79">
        <v>362</v>
      </c>
      <c r="L14" s="79">
        <v>470</v>
      </c>
      <c r="M14" s="79">
        <v>364</v>
      </c>
      <c r="N14" s="79">
        <v>472</v>
      </c>
      <c r="O14" s="79">
        <v>366</v>
      </c>
      <c r="P14" s="79">
        <v>474</v>
      </c>
      <c r="Q14" s="79">
        <v>372</v>
      </c>
      <c r="R14" s="79">
        <v>480</v>
      </c>
    </row>
    <row r="15" spans="1:18" hidden="1" x14ac:dyDescent="0.25">
      <c r="A15" s="78">
        <v>6</v>
      </c>
      <c r="B15" s="78" t="s">
        <v>14</v>
      </c>
      <c r="C15" s="79">
        <v>396</v>
      </c>
      <c r="D15" s="79">
        <v>496</v>
      </c>
      <c r="E15" s="79">
        <v>398</v>
      </c>
      <c r="F15" s="79">
        <v>498</v>
      </c>
      <c r="G15" s="79">
        <v>401</v>
      </c>
      <c r="H15" s="79">
        <v>501</v>
      </c>
      <c r="I15" s="79">
        <v>404</v>
      </c>
      <c r="J15" s="79">
        <v>504</v>
      </c>
      <c r="K15" s="79">
        <v>406</v>
      </c>
      <c r="L15" s="79">
        <v>506</v>
      </c>
      <c r="M15" s="79">
        <v>409</v>
      </c>
      <c r="N15" s="79">
        <v>509</v>
      </c>
      <c r="O15" s="79">
        <v>411</v>
      </c>
      <c r="P15" s="79">
        <v>511</v>
      </c>
      <c r="Q15" s="79">
        <v>418</v>
      </c>
      <c r="R15" s="79">
        <v>518</v>
      </c>
    </row>
    <row r="16" spans="1:18" hidden="1" x14ac:dyDescent="0.25">
      <c r="A16" s="78">
        <v>7</v>
      </c>
      <c r="B16" s="78" t="s">
        <v>14</v>
      </c>
      <c r="C16" s="79">
        <v>412</v>
      </c>
      <c r="D16" s="79">
        <v>528</v>
      </c>
      <c r="E16" s="79">
        <v>414</v>
      </c>
      <c r="F16" s="79">
        <v>530</v>
      </c>
      <c r="G16" s="79">
        <v>417</v>
      </c>
      <c r="H16" s="79">
        <v>533</v>
      </c>
      <c r="I16" s="79">
        <v>420</v>
      </c>
      <c r="J16" s="79">
        <v>536</v>
      </c>
      <c r="K16" s="79">
        <v>422</v>
      </c>
      <c r="L16" s="79">
        <v>538</v>
      </c>
      <c r="M16" s="79">
        <v>425</v>
      </c>
      <c r="N16" s="79">
        <v>541</v>
      </c>
      <c r="O16" s="79">
        <v>427</v>
      </c>
      <c r="P16" s="79">
        <v>543</v>
      </c>
      <c r="Q16" s="79">
        <v>434</v>
      </c>
      <c r="R16" s="79">
        <v>550</v>
      </c>
    </row>
    <row r="17" spans="1:18" hidden="1" x14ac:dyDescent="0.25">
      <c r="A17" s="80"/>
      <c r="B17" s="78" t="s">
        <v>15</v>
      </c>
      <c r="C17" s="79">
        <v>404</v>
      </c>
      <c r="D17" s="79">
        <v>512</v>
      </c>
      <c r="E17" s="79">
        <v>406</v>
      </c>
      <c r="F17" s="79">
        <v>514</v>
      </c>
      <c r="G17" s="79">
        <v>409</v>
      </c>
      <c r="H17" s="79">
        <v>517</v>
      </c>
      <c r="I17" s="79">
        <v>412</v>
      </c>
      <c r="J17" s="79">
        <v>520</v>
      </c>
      <c r="K17" s="79">
        <v>414</v>
      </c>
      <c r="L17" s="79">
        <v>522</v>
      </c>
      <c r="M17" s="79">
        <v>417</v>
      </c>
      <c r="N17" s="79">
        <v>525</v>
      </c>
      <c r="O17" s="79">
        <v>419</v>
      </c>
      <c r="P17" s="79">
        <v>527</v>
      </c>
      <c r="Q17" s="79">
        <v>426</v>
      </c>
      <c r="R17" s="79">
        <v>534</v>
      </c>
    </row>
    <row r="18" spans="1:18" hidden="1" x14ac:dyDescent="0.25">
      <c r="A18" s="80"/>
      <c r="B18" s="78" t="s">
        <v>16</v>
      </c>
      <c r="C18" s="79">
        <v>400</v>
      </c>
      <c r="D18" s="79">
        <v>500</v>
      </c>
      <c r="E18" s="79">
        <v>402</v>
      </c>
      <c r="F18" s="79">
        <v>502</v>
      </c>
      <c r="G18" s="79">
        <v>405</v>
      </c>
      <c r="H18" s="79">
        <v>505</v>
      </c>
      <c r="I18" s="79">
        <v>408</v>
      </c>
      <c r="J18" s="79">
        <v>508</v>
      </c>
      <c r="K18" s="79">
        <v>410</v>
      </c>
      <c r="L18" s="79">
        <v>510</v>
      </c>
      <c r="M18" s="79">
        <v>413</v>
      </c>
      <c r="N18" s="79">
        <v>513</v>
      </c>
      <c r="O18" s="79">
        <v>415</v>
      </c>
      <c r="P18" s="79">
        <v>515</v>
      </c>
      <c r="Q18" s="79">
        <v>422</v>
      </c>
      <c r="R18" s="79">
        <v>522</v>
      </c>
    </row>
    <row r="19" spans="1:18" hidden="1" x14ac:dyDescent="0.25">
      <c r="A19" s="78">
        <v>8</v>
      </c>
      <c r="B19" s="78" t="s">
        <v>14</v>
      </c>
      <c r="C19" s="79">
        <v>432</v>
      </c>
      <c r="D19" s="79">
        <v>552</v>
      </c>
      <c r="E19" s="79">
        <v>434</v>
      </c>
      <c r="F19" s="79">
        <v>554</v>
      </c>
      <c r="G19" s="79">
        <v>438</v>
      </c>
      <c r="H19" s="79">
        <v>558</v>
      </c>
      <c r="I19" s="79">
        <v>441</v>
      </c>
      <c r="J19" s="79">
        <v>561</v>
      </c>
      <c r="K19" s="79">
        <v>444</v>
      </c>
      <c r="L19" s="79">
        <v>564</v>
      </c>
      <c r="M19" s="79">
        <v>446</v>
      </c>
      <c r="N19" s="79">
        <v>566</v>
      </c>
      <c r="O19" s="79">
        <v>450</v>
      </c>
      <c r="P19" s="79">
        <v>570</v>
      </c>
      <c r="Q19" s="79">
        <v>455</v>
      </c>
      <c r="R19" s="79">
        <v>575</v>
      </c>
    </row>
    <row r="20" spans="1:18" hidden="1" x14ac:dyDescent="0.25">
      <c r="A20" s="80"/>
      <c r="B20" s="78" t="s">
        <v>15</v>
      </c>
      <c r="C20" s="79">
        <v>424</v>
      </c>
      <c r="D20" s="79">
        <v>544</v>
      </c>
      <c r="E20" s="79">
        <v>426</v>
      </c>
      <c r="F20" s="79">
        <v>546</v>
      </c>
      <c r="G20" s="79">
        <v>430</v>
      </c>
      <c r="H20" s="79">
        <v>550</v>
      </c>
      <c r="I20" s="79">
        <v>433</v>
      </c>
      <c r="J20" s="79">
        <v>553</v>
      </c>
      <c r="K20" s="79">
        <v>436</v>
      </c>
      <c r="L20" s="79">
        <v>556</v>
      </c>
      <c r="M20" s="79">
        <v>438</v>
      </c>
      <c r="N20" s="79">
        <v>558</v>
      </c>
      <c r="O20" s="79">
        <v>442</v>
      </c>
      <c r="P20" s="79">
        <v>562</v>
      </c>
      <c r="Q20" s="79">
        <v>447</v>
      </c>
      <c r="R20" s="79">
        <v>567</v>
      </c>
    </row>
    <row r="21" spans="1:18" hidden="1" x14ac:dyDescent="0.25">
      <c r="A21" s="80"/>
      <c r="B21" s="78" t="s">
        <v>16</v>
      </c>
      <c r="C21" s="79">
        <v>420</v>
      </c>
      <c r="D21" s="79">
        <v>536</v>
      </c>
      <c r="E21" s="79">
        <v>422</v>
      </c>
      <c r="F21" s="79">
        <v>538</v>
      </c>
      <c r="G21" s="79">
        <v>426</v>
      </c>
      <c r="H21" s="79">
        <v>542</v>
      </c>
      <c r="I21" s="79">
        <v>429</v>
      </c>
      <c r="J21" s="79">
        <v>545</v>
      </c>
      <c r="K21" s="79">
        <v>432</v>
      </c>
      <c r="L21" s="79">
        <v>548</v>
      </c>
      <c r="M21" s="79">
        <v>434</v>
      </c>
      <c r="N21" s="79">
        <v>550</v>
      </c>
      <c r="O21" s="79">
        <v>438</v>
      </c>
      <c r="P21" s="79">
        <v>554</v>
      </c>
      <c r="Q21" s="79">
        <v>443</v>
      </c>
      <c r="R21" s="79">
        <v>559</v>
      </c>
    </row>
    <row r="22" spans="1:18" hidden="1" x14ac:dyDescent="0.25">
      <c r="A22" s="78">
        <v>9</v>
      </c>
      <c r="B22" s="78" t="s">
        <v>14</v>
      </c>
      <c r="C22" s="79">
        <v>456</v>
      </c>
      <c r="D22" s="79">
        <v>660</v>
      </c>
      <c r="E22" s="79">
        <v>459</v>
      </c>
      <c r="F22" s="79">
        <v>663</v>
      </c>
      <c r="G22" s="79">
        <v>462</v>
      </c>
      <c r="H22" s="79">
        <v>666</v>
      </c>
      <c r="I22" s="79">
        <v>466</v>
      </c>
      <c r="J22" s="79">
        <v>670</v>
      </c>
      <c r="K22" s="79">
        <v>469</v>
      </c>
      <c r="L22" s="79">
        <v>673</v>
      </c>
      <c r="M22" s="79">
        <v>473</v>
      </c>
      <c r="N22" s="79">
        <v>677</v>
      </c>
      <c r="O22" s="79">
        <v>475</v>
      </c>
      <c r="P22" s="79">
        <v>679</v>
      </c>
      <c r="Q22" s="79">
        <v>482</v>
      </c>
      <c r="R22" s="79">
        <v>686</v>
      </c>
    </row>
    <row r="23" spans="1:18" hidden="1" x14ac:dyDescent="0.25">
      <c r="A23" s="80"/>
      <c r="B23" s="78" t="s">
        <v>15</v>
      </c>
      <c r="C23" s="79">
        <v>448</v>
      </c>
      <c r="D23" s="79">
        <v>652</v>
      </c>
      <c r="E23" s="79">
        <v>451</v>
      </c>
      <c r="F23" s="79">
        <v>655</v>
      </c>
      <c r="G23" s="79">
        <v>454</v>
      </c>
      <c r="H23" s="79">
        <v>658</v>
      </c>
      <c r="I23" s="79">
        <v>458</v>
      </c>
      <c r="J23" s="79">
        <v>662</v>
      </c>
      <c r="K23" s="79">
        <v>461</v>
      </c>
      <c r="L23" s="79">
        <v>665</v>
      </c>
      <c r="M23" s="79">
        <v>465</v>
      </c>
      <c r="N23" s="79">
        <v>669</v>
      </c>
      <c r="O23" s="79">
        <v>467</v>
      </c>
      <c r="P23" s="79">
        <v>671</v>
      </c>
      <c r="Q23" s="79">
        <v>474</v>
      </c>
      <c r="R23" s="79">
        <v>678</v>
      </c>
    </row>
    <row r="24" spans="1:18" hidden="1" x14ac:dyDescent="0.25">
      <c r="A24" s="80"/>
      <c r="B24" s="78" t="s">
        <v>16</v>
      </c>
      <c r="C24" s="79">
        <v>444</v>
      </c>
      <c r="D24" s="79">
        <v>644</v>
      </c>
      <c r="E24" s="79">
        <v>447</v>
      </c>
      <c r="F24" s="79">
        <v>647</v>
      </c>
      <c r="G24" s="79">
        <v>450</v>
      </c>
      <c r="H24" s="79">
        <v>650</v>
      </c>
      <c r="I24" s="79">
        <v>454</v>
      </c>
      <c r="J24" s="79">
        <v>654</v>
      </c>
      <c r="K24" s="79">
        <v>457</v>
      </c>
      <c r="L24" s="79">
        <v>657</v>
      </c>
      <c r="M24" s="79">
        <v>461</v>
      </c>
      <c r="N24" s="79">
        <v>661</v>
      </c>
      <c r="O24" s="79">
        <v>463</v>
      </c>
      <c r="P24" s="79">
        <v>663</v>
      </c>
      <c r="Q24" s="79">
        <v>470</v>
      </c>
      <c r="R24" s="79">
        <v>670</v>
      </c>
    </row>
    <row r="25" spans="1:18" hidden="1" x14ac:dyDescent="0.25">
      <c r="A25" s="80"/>
      <c r="B25" s="78" t="s">
        <v>17</v>
      </c>
      <c r="C25" s="79">
        <v>440</v>
      </c>
      <c r="D25" s="79">
        <v>636</v>
      </c>
      <c r="E25" s="79">
        <v>443</v>
      </c>
      <c r="F25" s="79">
        <v>639</v>
      </c>
      <c r="G25" s="79">
        <v>446</v>
      </c>
      <c r="H25" s="79">
        <v>642</v>
      </c>
      <c r="I25" s="79">
        <v>450</v>
      </c>
      <c r="J25" s="79">
        <v>646</v>
      </c>
      <c r="K25" s="79">
        <v>453</v>
      </c>
      <c r="L25" s="79">
        <v>649</v>
      </c>
      <c r="M25" s="79">
        <v>457</v>
      </c>
      <c r="N25" s="79">
        <v>653</v>
      </c>
      <c r="O25" s="79">
        <v>459</v>
      </c>
      <c r="P25" s="79">
        <v>655</v>
      </c>
      <c r="Q25" s="79">
        <v>466</v>
      </c>
      <c r="R25" s="79">
        <v>662</v>
      </c>
    </row>
    <row r="26" spans="1:18" hidden="1" x14ac:dyDescent="0.25">
      <c r="A26" s="78">
        <v>10</v>
      </c>
      <c r="B26" s="78" t="s">
        <v>14</v>
      </c>
      <c r="C26" s="79">
        <v>552</v>
      </c>
      <c r="D26" s="79">
        <v>684</v>
      </c>
      <c r="E26" s="79">
        <v>555</v>
      </c>
      <c r="F26" s="79">
        <v>687</v>
      </c>
      <c r="G26" s="79">
        <v>558</v>
      </c>
      <c r="H26" s="79">
        <v>690</v>
      </c>
      <c r="I26" s="79">
        <v>562</v>
      </c>
      <c r="J26" s="79">
        <v>694</v>
      </c>
      <c r="K26" s="79">
        <v>565</v>
      </c>
      <c r="L26" s="79">
        <v>697</v>
      </c>
      <c r="M26" s="79">
        <v>569</v>
      </c>
      <c r="N26" s="79">
        <v>701</v>
      </c>
      <c r="O26" s="79">
        <v>571</v>
      </c>
      <c r="P26" s="79">
        <v>703</v>
      </c>
      <c r="Q26" s="79">
        <v>578</v>
      </c>
      <c r="R26" s="79">
        <v>710</v>
      </c>
    </row>
    <row r="27" spans="1:18" hidden="1" x14ac:dyDescent="0.25">
      <c r="A27" s="80"/>
      <c r="B27" s="78" t="s">
        <v>15</v>
      </c>
      <c r="C27" s="79">
        <v>512</v>
      </c>
      <c r="D27" s="79">
        <v>676</v>
      </c>
      <c r="E27" s="79">
        <v>515</v>
      </c>
      <c r="F27" s="79">
        <v>679</v>
      </c>
      <c r="G27" s="79">
        <v>518</v>
      </c>
      <c r="H27" s="79">
        <v>682</v>
      </c>
      <c r="I27" s="79">
        <v>522</v>
      </c>
      <c r="J27" s="79">
        <v>686</v>
      </c>
      <c r="K27" s="79">
        <v>525</v>
      </c>
      <c r="L27" s="79">
        <v>689</v>
      </c>
      <c r="M27" s="79">
        <v>529</v>
      </c>
      <c r="N27" s="79">
        <v>693</v>
      </c>
      <c r="O27" s="79">
        <v>531</v>
      </c>
      <c r="P27" s="79">
        <v>695</v>
      </c>
      <c r="Q27" s="79">
        <v>538</v>
      </c>
      <c r="R27" s="79">
        <v>702</v>
      </c>
    </row>
    <row r="28" spans="1:18" hidden="1" x14ac:dyDescent="0.25">
      <c r="A28" s="80"/>
      <c r="B28" s="78" t="s">
        <v>16</v>
      </c>
      <c r="C28" s="79">
        <v>496</v>
      </c>
      <c r="D28" s="79">
        <v>668</v>
      </c>
      <c r="E28" s="79">
        <v>499</v>
      </c>
      <c r="F28" s="79">
        <v>671</v>
      </c>
      <c r="G28" s="79">
        <v>502</v>
      </c>
      <c r="H28" s="79">
        <v>674</v>
      </c>
      <c r="I28" s="79">
        <v>506</v>
      </c>
      <c r="J28" s="79">
        <v>678</v>
      </c>
      <c r="K28" s="79">
        <v>509</v>
      </c>
      <c r="L28" s="79">
        <v>681</v>
      </c>
      <c r="M28" s="79">
        <v>513</v>
      </c>
      <c r="N28" s="79">
        <v>685</v>
      </c>
      <c r="O28" s="79">
        <v>515</v>
      </c>
      <c r="P28" s="79">
        <v>687</v>
      </c>
      <c r="Q28" s="79">
        <v>522</v>
      </c>
      <c r="R28" s="79">
        <v>694</v>
      </c>
    </row>
    <row r="29" spans="1:18" hidden="1" x14ac:dyDescent="0.25">
      <c r="A29" s="78">
        <v>11</v>
      </c>
      <c r="B29" s="78" t="s">
        <v>14</v>
      </c>
      <c r="C29" s="79">
        <v>600</v>
      </c>
      <c r="D29" s="79">
        <v>900</v>
      </c>
      <c r="E29" s="79">
        <v>603</v>
      </c>
      <c r="F29" s="79">
        <v>903</v>
      </c>
      <c r="G29" s="79">
        <v>607</v>
      </c>
      <c r="H29" s="79">
        <v>907</v>
      </c>
      <c r="I29" s="79">
        <v>610</v>
      </c>
      <c r="J29" s="79">
        <v>910</v>
      </c>
      <c r="K29" s="79">
        <v>614</v>
      </c>
      <c r="L29" s="79">
        <v>914</v>
      </c>
      <c r="M29" s="79">
        <v>618</v>
      </c>
      <c r="N29" s="79">
        <v>918</v>
      </c>
      <c r="O29" s="79">
        <v>622</v>
      </c>
      <c r="P29" s="79">
        <v>922</v>
      </c>
      <c r="Q29" s="79">
        <v>629</v>
      </c>
      <c r="R29" s="79">
        <v>929</v>
      </c>
    </row>
    <row r="30" spans="1:18" hidden="1" x14ac:dyDescent="0.25">
      <c r="A30" s="80"/>
      <c r="B30" s="78" t="s">
        <v>15</v>
      </c>
      <c r="C30" s="79">
        <v>576</v>
      </c>
      <c r="D30" s="79">
        <v>860</v>
      </c>
      <c r="E30" s="79">
        <v>579</v>
      </c>
      <c r="F30" s="79">
        <v>863</v>
      </c>
      <c r="G30" s="79">
        <v>583</v>
      </c>
      <c r="H30" s="79">
        <v>867</v>
      </c>
      <c r="I30" s="79">
        <v>586</v>
      </c>
      <c r="J30" s="79">
        <v>870</v>
      </c>
      <c r="K30" s="79">
        <v>590</v>
      </c>
      <c r="L30" s="79">
        <v>874</v>
      </c>
      <c r="M30" s="79">
        <v>594</v>
      </c>
      <c r="N30" s="79">
        <v>878</v>
      </c>
      <c r="O30" s="79">
        <v>598</v>
      </c>
      <c r="P30" s="79">
        <v>882</v>
      </c>
      <c r="Q30" s="79">
        <v>605</v>
      </c>
      <c r="R30" s="79">
        <v>889</v>
      </c>
    </row>
    <row r="31" spans="1:18" hidden="1" x14ac:dyDescent="0.25">
      <c r="A31" s="80"/>
      <c r="B31" s="78" t="s">
        <v>16</v>
      </c>
      <c r="C31" s="79">
        <v>568</v>
      </c>
      <c r="D31" s="79">
        <v>820</v>
      </c>
      <c r="E31" s="79">
        <v>571</v>
      </c>
      <c r="F31" s="79">
        <v>823</v>
      </c>
      <c r="G31" s="79">
        <v>575</v>
      </c>
      <c r="H31" s="79">
        <v>827</v>
      </c>
      <c r="I31" s="79">
        <v>578</v>
      </c>
      <c r="J31" s="79">
        <v>830</v>
      </c>
      <c r="K31" s="79">
        <v>582</v>
      </c>
      <c r="L31" s="79">
        <v>834</v>
      </c>
      <c r="M31" s="79">
        <v>586</v>
      </c>
      <c r="N31" s="79">
        <v>838</v>
      </c>
      <c r="O31" s="79">
        <v>590</v>
      </c>
      <c r="P31" s="79">
        <v>842</v>
      </c>
      <c r="Q31" s="79">
        <v>597</v>
      </c>
      <c r="R31" s="79">
        <v>849</v>
      </c>
    </row>
    <row r="32" spans="1:18" hidden="1" x14ac:dyDescent="0.25">
      <c r="A32" s="78">
        <v>12</v>
      </c>
      <c r="B32" s="78" t="s">
        <v>14</v>
      </c>
      <c r="C32" s="79">
        <v>1160</v>
      </c>
      <c r="D32" s="79">
        <v>1800</v>
      </c>
      <c r="E32" s="79">
        <v>1163</v>
      </c>
      <c r="F32" s="79">
        <v>1803</v>
      </c>
      <c r="G32" s="79">
        <v>1167</v>
      </c>
      <c r="H32" s="79">
        <v>1807</v>
      </c>
      <c r="I32" s="79">
        <v>1170</v>
      </c>
      <c r="J32" s="79">
        <v>1810</v>
      </c>
      <c r="K32" s="79">
        <v>1174</v>
      </c>
      <c r="L32" s="79">
        <v>1814</v>
      </c>
      <c r="M32" s="79">
        <v>1178</v>
      </c>
      <c r="N32" s="79">
        <v>1818</v>
      </c>
      <c r="O32" s="79">
        <v>1182</v>
      </c>
      <c r="P32" s="79">
        <v>1822</v>
      </c>
      <c r="Q32" s="79">
        <v>1189</v>
      </c>
      <c r="R32" s="79">
        <v>1829</v>
      </c>
    </row>
    <row r="33" spans="1:18" hidden="1" x14ac:dyDescent="0.25">
      <c r="A33" s="80"/>
      <c r="B33" s="78" t="s">
        <v>15</v>
      </c>
      <c r="C33" s="79">
        <v>760</v>
      </c>
      <c r="D33" s="79">
        <v>1400</v>
      </c>
      <c r="E33" s="79">
        <v>763</v>
      </c>
      <c r="F33" s="79">
        <v>1403</v>
      </c>
      <c r="G33" s="79">
        <v>767</v>
      </c>
      <c r="H33" s="79">
        <v>1407</v>
      </c>
      <c r="I33" s="79">
        <v>770</v>
      </c>
      <c r="J33" s="79">
        <v>1410</v>
      </c>
      <c r="K33" s="79">
        <v>774</v>
      </c>
      <c r="L33" s="79">
        <v>1414</v>
      </c>
      <c r="M33" s="79">
        <v>778</v>
      </c>
      <c r="N33" s="79">
        <v>1418</v>
      </c>
      <c r="O33" s="79">
        <v>782</v>
      </c>
      <c r="P33" s="79">
        <v>1422</v>
      </c>
      <c r="Q33" s="79">
        <v>789</v>
      </c>
      <c r="R33" s="79">
        <v>1429</v>
      </c>
    </row>
    <row r="34" spans="1:18" ht="14.25" customHeight="1" x14ac:dyDescent="0.25">
      <c r="A34" s="81"/>
      <c r="B34" s="81"/>
      <c r="C34" s="81"/>
      <c r="D34" s="81"/>
      <c r="E34" s="81"/>
      <c r="F34" s="81"/>
      <c r="G34" s="81"/>
      <c r="H34" s="81"/>
      <c r="I34" s="81"/>
      <c r="J34" s="81"/>
      <c r="K34" s="81"/>
      <c r="L34" s="81"/>
      <c r="M34" s="81"/>
      <c r="N34" s="81"/>
      <c r="O34" s="81"/>
      <c r="P34" s="81"/>
      <c r="Q34" s="81"/>
      <c r="R34" s="81"/>
    </row>
    <row r="35" spans="1:18" x14ac:dyDescent="0.25">
      <c r="A35" s="109" t="s">
        <v>1</v>
      </c>
      <c r="B35" s="109" t="s">
        <v>2</v>
      </c>
      <c r="C35" s="112" t="s">
        <v>3</v>
      </c>
      <c r="D35" s="113"/>
      <c r="E35" s="113"/>
      <c r="F35" s="113"/>
      <c r="G35" s="113"/>
      <c r="H35" s="113"/>
      <c r="I35" s="113"/>
      <c r="J35" s="113"/>
      <c r="K35" s="113"/>
      <c r="L35" s="113"/>
      <c r="M35" s="113"/>
      <c r="N35" s="113"/>
      <c r="O35" s="113"/>
      <c r="P35" s="113"/>
      <c r="Q35" s="113"/>
      <c r="R35" s="114"/>
    </row>
    <row r="36" spans="1:18" ht="29.25" customHeight="1" x14ac:dyDescent="0.25">
      <c r="A36" s="110"/>
      <c r="B36" s="110"/>
      <c r="C36" s="112" t="s">
        <v>4</v>
      </c>
      <c r="D36" s="114"/>
      <c r="E36" s="112" t="s">
        <v>5</v>
      </c>
      <c r="F36" s="114"/>
      <c r="G36" s="112" t="s">
        <v>6</v>
      </c>
      <c r="H36" s="114"/>
      <c r="I36" s="112" t="s">
        <v>7</v>
      </c>
      <c r="J36" s="114"/>
      <c r="K36" s="112" t="s">
        <v>8</v>
      </c>
      <c r="L36" s="114"/>
      <c r="M36" s="112" t="s">
        <v>9</v>
      </c>
      <c r="N36" s="114"/>
      <c r="O36" s="112" t="s">
        <v>10</v>
      </c>
      <c r="P36" s="114"/>
      <c r="Q36" s="112" t="s">
        <v>11</v>
      </c>
      <c r="R36" s="114"/>
    </row>
    <row r="37" spans="1:18" ht="24.75" customHeight="1" x14ac:dyDescent="0.25">
      <c r="A37" s="111"/>
      <c r="B37" s="111"/>
      <c r="C37" s="75" t="s">
        <v>12</v>
      </c>
      <c r="D37" s="75" t="s">
        <v>13</v>
      </c>
      <c r="E37" s="75" t="s">
        <v>12</v>
      </c>
      <c r="F37" s="75" t="s">
        <v>13</v>
      </c>
      <c r="G37" s="75" t="s">
        <v>12</v>
      </c>
      <c r="H37" s="75" t="s">
        <v>13</v>
      </c>
      <c r="I37" s="75" t="s">
        <v>12</v>
      </c>
      <c r="J37" s="75" t="s">
        <v>13</v>
      </c>
      <c r="K37" s="75" t="s">
        <v>12</v>
      </c>
      <c r="L37" s="75" t="s">
        <v>13</v>
      </c>
      <c r="M37" s="75" t="s">
        <v>12</v>
      </c>
      <c r="N37" s="75" t="s">
        <v>13</v>
      </c>
      <c r="O37" s="75" t="s">
        <v>12</v>
      </c>
      <c r="P37" s="75" t="s">
        <v>13</v>
      </c>
      <c r="Q37" s="75" t="s">
        <v>12</v>
      </c>
      <c r="R37" s="75" t="s">
        <v>13</v>
      </c>
    </row>
    <row r="38" spans="1:18" s="6" customFormat="1" ht="26.25" customHeight="1" x14ac:dyDescent="0.25">
      <c r="A38" s="82">
        <v>2</v>
      </c>
      <c r="B38" s="82" t="s">
        <v>14</v>
      </c>
      <c r="C38" s="83">
        <f>ROUND('568_1.piel (6zīm)'!C45,2)</f>
        <v>455.32</v>
      </c>
      <c r="D38" s="71">
        <f>ROUND(D7/0.702804,6)</f>
        <v>534.99980100000005</v>
      </c>
      <c r="E38" s="83">
        <f>ROUND('568_1.piel (6zīm)'!E45,2)</f>
        <v>475.24</v>
      </c>
      <c r="F38" s="71">
        <v>538</v>
      </c>
      <c r="G38" s="83">
        <f>ROUND('568_1.piel (6zīm)'!G45,2)</f>
        <v>479.51</v>
      </c>
      <c r="H38" s="71">
        <v>543</v>
      </c>
      <c r="I38" s="83">
        <f>ROUND('568_1.piel (6zīm)'!I45,2)</f>
        <v>482.35</v>
      </c>
      <c r="J38" s="71">
        <v>545</v>
      </c>
      <c r="K38" s="83">
        <f>ROUND('568_1.piel (6zīm)'!K45,2)</f>
        <v>486.62</v>
      </c>
      <c r="L38" s="71">
        <v>550</v>
      </c>
      <c r="M38" s="83">
        <f>ROUND('568_1.piel (6zīm)'!M45,2)</f>
        <v>489.47</v>
      </c>
      <c r="N38" s="71">
        <v>553</v>
      </c>
      <c r="O38" s="83">
        <f>ROUND('568_1.piel (6zīm)'!O45,2)</f>
        <v>492.31</v>
      </c>
      <c r="P38" s="71">
        <v>555</v>
      </c>
      <c r="Q38" s="83">
        <f>ROUND('568_1.piel (6zīm)'!Q45,2)</f>
        <v>500.85</v>
      </c>
      <c r="R38" s="71">
        <v>564</v>
      </c>
    </row>
    <row r="39" spans="1:18" s="6" customFormat="1" ht="26.25" customHeight="1" x14ac:dyDescent="0.25">
      <c r="A39" s="82">
        <v>3</v>
      </c>
      <c r="B39" s="82" t="s">
        <v>14</v>
      </c>
      <c r="C39" s="83">
        <f>ROUND('568_1.piel (6zīm)'!C46,2)</f>
        <v>478.08</v>
      </c>
      <c r="D39" s="71">
        <v>598</v>
      </c>
      <c r="E39" s="83">
        <f>ROUND('568_1.piel (6zīm)'!E46,2)</f>
        <v>480.93</v>
      </c>
      <c r="F39" s="71">
        <v>601</v>
      </c>
      <c r="G39" s="83">
        <f>ROUND('568_1.piel (6zīm)'!G46,2)</f>
        <v>485.2</v>
      </c>
      <c r="H39" s="71">
        <v>605</v>
      </c>
      <c r="I39" s="83">
        <f>ROUND('568_1.piel (6zīm)'!I46,2)</f>
        <v>488.05</v>
      </c>
      <c r="J39" s="71">
        <v>608</v>
      </c>
      <c r="K39" s="83">
        <f>ROUND('568_1.piel (6zīm)'!K46,2)</f>
        <v>492.31</v>
      </c>
      <c r="L39" s="71">
        <v>612</v>
      </c>
      <c r="M39" s="83">
        <f>ROUND('568_1.piel (6zīm)'!M46,2)</f>
        <v>495.16</v>
      </c>
      <c r="N39" s="71">
        <v>615</v>
      </c>
      <c r="O39" s="83">
        <f>ROUND('568_1.piel (6zīm)'!O46,2)</f>
        <v>498.01</v>
      </c>
      <c r="P39" s="71">
        <v>618</v>
      </c>
      <c r="Q39" s="83">
        <f>ROUND('568_1.piel (6zīm)'!Q46,2)</f>
        <v>506.54</v>
      </c>
      <c r="R39" s="71">
        <v>627</v>
      </c>
    </row>
    <row r="40" spans="1:18" s="6" customFormat="1" ht="26.25" customHeight="1" x14ac:dyDescent="0.25">
      <c r="A40" s="82">
        <v>4</v>
      </c>
      <c r="B40" s="82" t="s">
        <v>14</v>
      </c>
      <c r="C40" s="83">
        <f>ROUND('568_1.piel (6zīm)'!C47,2)</f>
        <v>495.16</v>
      </c>
      <c r="D40" s="71">
        <v>615</v>
      </c>
      <c r="E40" s="83">
        <f>ROUND('568_1.piel (6zīm)'!E47,2)</f>
        <v>498.01</v>
      </c>
      <c r="F40" s="71">
        <v>618</v>
      </c>
      <c r="G40" s="83">
        <f>ROUND('568_1.piel (6zīm)'!G47,2)</f>
        <v>502.27</v>
      </c>
      <c r="H40" s="71">
        <v>622</v>
      </c>
      <c r="I40" s="83">
        <f>ROUND('568_1.piel (6zīm)'!I47,2)</f>
        <v>505.12</v>
      </c>
      <c r="J40" s="71">
        <v>625</v>
      </c>
      <c r="K40" s="83">
        <f>ROUND('568_1.piel (6zīm)'!K47,2)</f>
        <v>509.39</v>
      </c>
      <c r="L40" s="71">
        <v>629</v>
      </c>
      <c r="M40" s="83">
        <f>ROUND('568_1.piel (6zīm)'!M47,2)</f>
        <v>512.23</v>
      </c>
      <c r="N40" s="71">
        <v>632</v>
      </c>
      <c r="O40" s="83">
        <f>ROUND('568_1.piel (6zīm)'!O47,2)</f>
        <v>515.08000000000004</v>
      </c>
      <c r="P40" s="71">
        <v>635</v>
      </c>
      <c r="Q40" s="83">
        <f>ROUND('568_1.piel (6zīm)'!Q47,2)</f>
        <v>523.62</v>
      </c>
      <c r="R40" s="71">
        <v>644</v>
      </c>
    </row>
    <row r="41" spans="1:18" s="6" customFormat="1" ht="26.25" customHeight="1" x14ac:dyDescent="0.25">
      <c r="A41" s="84"/>
      <c r="B41" s="82" t="s">
        <v>15</v>
      </c>
      <c r="C41" s="83">
        <f>ROUND('568_1.piel (6zīm)'!C48,2)</f>
        <v>489.47</v>
      </c>
      <c r="D41" s="71">
        <v>609</v>
      </c>
      <c r="E41" s="83">
        <f>ROUND('568_1.piel (6zīm)'!E48,2)</f>
        <v>492.31</v>
      </c>
      <c r="F41" s="71">
        <v>612</v>
      </c>
      <c r="G41" s="83">
        <f>ROUND('568_1.piel (6zīm)'!G48,2)</f>
        <v>496.58</v>
      </c>
      <c r="H41" s="71">
        <v>617</v>
      </c>
      <c r="I41" s="83">
        <f>ROUND('568_1.piel (6zīm)'!I48,2)</f>
        <v>499.43</v>
      </c>
      <c r="J41" s="71">
        <v>619</v>
      </c>
      <c r="K41" s="83">
        <f>ROUND('568_1.piel (6zīm)'!K48,2)</f>
        <v>503.7</v>
      </c>
      <c r="L41" s="71">
        <v>624</v>
      </c>
      <c r="M41" s="83">
        <f>ROUND('568_1.piel (6zīm)'!M48,2)</f>
        <v>506.54</v>
      </c>
      <c r="N41" s="71">
        <v>627</v>
      </c>
      <c r="O41" s="83">
        <f>ROUND('568_1.piel (6zīm)'!O48,2)</f>
        <v>509.39</v>
      </c>
      <c r="P41" s="71">
        <v>629</v>
      </c>
      <c r="Q41" s="83">
        <f>ROUND('568_1.piel (6zīm)'!Q48,2)</f>
        <v>517.92999999999995</v>
      </c>
      <c r="R41" s="71">
        <v>638</v>
      </c>
    </row>
    <row r="42" spans="1:18" s="6" customFormat="1" ht="26.25" customHeight="1" x14ac:dyDescent="0.25">
      <c r="A42" s="84"/>
      <c r="B42" s="82" t="s">
        <v>16</v>
      </c>
      <c r="C42" s="83">
        <f>ROUND('568_1.piel (6zīm)'!C49,2)</f>
        <v>483.78</v>
      </c>
      <c r="D42" s="71">
        <v>604</v>
      </c>
      <c r="E42" s="83">
        <f>ROUND('568_1.piel (6zīm)'!E49,2)</f>
        <v>486.62</v>
      </c>
      <c r="F42" s="71">
        <v>607</v>
      </c>
      <c r="G42" s="83">
        <f>ROUND('568_1.piel (6zīm)'!G49,2)</f>
        <v>490.89</v>
      </c>
      <c r="H42" s="71">
        <v>611</v>
      </c>
      <c r="I42" s="83">
        <f>ROUND('568_1.piel (6zīm)'!I49,2)</f>
        <v>493.74</v>
      </c>
      <c r="J42" s="71">
        <v>614</v>
      </c>
      <c r="K42" s="83">
        <f>ROUND('568_1.piel (6zīm)'!K49,2)</f>
        <v>498.01</v>
      </c>
      <c r="L42" s="71">
        <v>618</v>
      </c>
      <c r="M42" s="83">
        <f>ROUND('568_1.piel (6zīm)'!M49,2)</f>
        <v>500.85</v>
      </c>
      <c r="N42" s="71">
        <v>621</v>
      </c>
      <c r="O42" s="83">
        <f>ROUND('568_1.piel (6zīm)'!O49,2)</f>
        <v>503.7</v>
      </c>
      <c r="P42" s="71">
        <v>624</v>
      </c>
      <c r="Q42" s="83">
        <f>ROUND('568_1.piel (6zīm)'!Q49,2)</f>
        <v>512.23</v>
      </c>
      <c r="R42" s="71">
        <v>632</v>
      </c>
    </row>
    <row r="43" spans="1:18" s="6" customFormat="1" ht="26.25" customHeight="1" x14ac:dyDescent="0.25">
      <c r="A43" s="82">
        <v>5</v>
      </c>
      <c r="B43" s="82" t="s">
        <v>14</v>
      </c>
      <c r="C43" s="83">
        <f>ROUND('568_1.piel (6zīm)'!C50,2)</f>
        <v>517.92999999999995</v>
      </c>
      <c r="D43" s="71">
        <v>672</v>
      </c>
      <c r="E43" s="83">
        <f>ROUND('568_1.piel (6zīm)'!E50,2)</f>
        <v>520.77</v>
      </c>
      <c r="F43" s="71">
        <v>675</v>
      </c>
      <c r="G43" s="83">
        <f>ROUND('568_1.piel (6zīm)'!G50,2)</f>
        <v>525.04</v>
      </c>
      <c r="H43" s="71">
        <v>679</v>
      </c>
      <c r="I43" s="83">
        <f>ROUND('568_1.piel (6zīm)'!I50,2)</f>
        <v>527.89</v>
      </c>
      <c r="J43" s="71">
        <v>682</v>
      </c>
      <c r="K43" s="83">
        <f>ROUND('568_1.piel (6zīm)'!K50,2)</f>
        <v>532.15</v>
      </c>
      <c r="L43" s="71">
        <v>686</v>
      </c>
      <c r="M43" s="83">
        <f>ROUND('568_1.piel (6zīm)'!M50,2)</f>
        <v>535</v>
      </c>
      <c r="N43" s="71">
        <v>689</v>
      </c>
      <c r="O43" s="83">
        <f>ROUND('568_1.piel (6zīm)'!O50,2)</f>
        <v>537.85</v>
      </c>
      <c r="P43" s="71">
        <v>692</v>
      </c>
      <c r="Q43" s="83">
        <f>ROUND('568_1.piel (6zīm)'!Q50,2)</f>
        <v>546.38</v>
      </c>
      <c r="R43" s="71">
        <v>701</v>
      </c>
    </row>
    <row r="44" spans="1:18" s="6" customFormat="1" ht="26.25" customHeight="1" x14ac:dyDescent="0.25">
      <c r="A44" s="84"/>
      <c r="B44" s="82" t="s">
        <v>15</v>
      </c>
      <c r="C44" s="83">
        <f>ROUND('568_1.piel (6zīm)'!C51,2)</f>
        <v>506.54</v>
      </c>
      <c r="D44" s="71">
        <v>661</v>
      </c>
      <c r="E44" s="83">
        <f>ROUND('568_1.piel (6zīm)'!E51,2)</f>
        <v>509.39</v>
      </c>
      <c r="F44" s="71">
        <v>664</v>
      </c>
      <c r="G44" s="83">
        <f>ROUND('568_1.piel (6zīm)'!G51,2)</f>
        <v>513.66</v>
      </c>
      <c r="H44" s="71">
        <v>668</v>
      </c>
      <c r="I44" s="83">
        <f>ROUND('568_1.piel (6zīm)'!I51,2)</f>
        <v>516.5</v>
      </c>
      <c r="J44" s="71">
        <v>671</v>
      </c>
      <c r="K44" s="83">
        <f>ROUND('568_1.piel (6zīm)'!K51,2)</f>
        <v>520.77</v>
      </c>
      <c r="L44" s="71">
        <v>675</v>
      </c>
      <c r="M44" s="83">
        <f>ROUND('568_1.piel (6zīm)'!M51,2)</f>
        <v>523.62</v>
      </c>
      <c r="N44" s="71">
        <v>678</v>
      </c>
      <c r="O44" s="83">
        <f>ROUND('568_1.piel (6zīm)'!O51,2)</f>
        <v>526.46</v>
      </c>
      <c r="P44" s="71">
        <v>681</v>
      </c>
      <c r="Q44" s="83">
        <f>ROUND('568_1.piel (6zīm)'!Q51,2)</f>
        <v>535</v>
      </c>
      <c r="R44" s="71">
        <v>689</v>
      </c>
    </row>
    <row r="45" spans="1:18" s="6" customFormat="1" ht="26.25" customHeight="1" x14ac:dyDescent="0.25">
      <c r="A45" s="84"/>
      <c r="B45" s="82" t="s">
        <v>16</v>
      </c>
      <c r="C45" s="83">
        <f>ROUND('568_1.piel (6zīm)'!C52,2)</f>
        <v>500.85</v>
      </c>
      <c r="D45" s="71">
        <v>655</v>
      </c>
      <c r="E45" s="83">
        <f>ROUND('568_1.piel (6zīm)'!E52,2)</f>
        <v>503.7</v>
      </c>
      <c r="F45" s="71">
        <v>658</v>
      </c>
      <c r="G45" s="83">
        <f>ROUND('568_1.piel (6zīm)'!G52,2)</f>
        <v>507.97</v>
      </c>
      <c r="H45" s="71">
        <v>662</v>
      </c>
      <c r="I45" s="83">
        <f>ROUND('568_1.piel (6zīm)'!I52,2)</f>
        <v>510.81</v>
      </c>
      <c r="J45" s="71">
        <v>665</v>
      </c>
      <c r="K45" s="83">
        <f>ROUND('568_1.piel (6zīm)'!K52,2)</f>
        <v>515.08000000000004</v>
      </c>
      <c r="L45" s="71">
        <v>669</v>
      </c>
      <c r="M45" s="83">
        <f>ROUND('568_1.piel (6zīm)'!M52,2)</f>
        <v>517.92999999999995</v>
      </c>
      <c r="N45" s="71">
        <v>672</v>
      </c>
      <c r="O45" s="83">
        <f>ROUND('568_1.piel (6zīm)'!O52,2)</f>
        <v>520.77</v>
      </c>
      <c r="P45" s="71">
        <v>675</v>
      </c>
      <c r="Q45" s="83">
        <f>ROUND('568_1.piel (6zīm)'!Q52,2)</f>
        <v>529.30999999999995</v>
      </c>
      <c r="R45" s="71">
        <v>683</v>
      </c>
    </row>
    <row r="46" spans="1:18" s="6" customFormat="1" ht="26.25" customHeight="1" x14ac:dyDescent="0.25">
      <c r="A46" s="82">
        <v>6</v>
      </c>
      <c r="B46" s="82" t="s">
        <v>14</v>
      </c>
      <c r="C46" s="83">
        <f>ROUND('568_1.piel (6zīm)'!C53,2)</f>
        <v>563.46</v>
      </c>
      <c r="D46" s="71">
        <v>706</v>
      </c>
      <c r="E46" s="83">
        <f>ROUND('568_1.piel (6zīm)'!E53,2)</f>
        <v>566.29999999999995</v>
      </c>
      <c r="F46" s="71">
        <v>709</v>
      </c>
      <c r="G46" s="83">
        <f>ROUND('568_1.piel (6zīm)'!G53,2)</f>
        <v>570.57000000000005</v>
      </c>
      <c r="H46" s="71">
        <v>713</v>
      </c>
      <c r="I46" s="83">
        <f>ROUND('568_1.piel (6zīm)'!I53,2)</f>
        <v>574.84</v>
      </c>
      <c r="J46" s="71">
        <v>718</v>
      </c>
      <c r="K46" s="83">
        <f>ROUND('568_1.piel (6zīm)'!K53,2)</f>
        <v>577.69000000000005</v>
      </c>
      <c r="L46" s="71">
        <v>720</v>
      </c>
      <c r="M46" s="83">
        <f>ROUND('568_1.piel (6zīm)'!M53,2)</f>
        <v>581.95000000000005</v>
      </c>
      <c r="N46" s="71">
        <v>725</v>
      </c>
      <c r="O46" s="83">
        <f>ROUND('568_1.piel (6zīm)'!O53,2)</f>
        <v>584.79999999999995</v>
      </c>
      <c r="P46" s="71">
        <v>728</v>
      </c>
      <c r="Q46" s="83">
        <f>ROUND('568_1.piel (6zīm)'!Q53,2)</f>
        <v>594.76</v>
      </c>
      <c r="R46" s="71">
        <v>738</v>
      </c>
    </row>
    <row r="47" spans="1:18" s="6" customFormat="1" ht="26.25" customHeight="1" x14ac:dyDescent="0.25">
      <c r="A47" s="82">
        <v>7</v>
      </c>
      <c r="B47" s="82" t="s">
        <v>14</v>
      </c>
      <c r="C47" s="83">
        <f>ROUND('568_1.piel (6zīm)'!C54,2)</f>
        <v>586.22</v>
      </c>
      <c r="D47" s="71">
        <v>752</v>
      </c>
      <c r="E47" s="83">
        <f>ROUND('568_1.piel (6zīm)'!E54,2)</f>
        <v>589.07000000000005</v>
      </c>
      <c r="F47" s="71">
        <v>755</v>
      </c>
      <c r="G47" s="83">
        <f>ROUND('568_1.piel (6zīm)'!G54,2)</f>
        <v>593.34</v>
      </c>
      <c r="H47" s="71">
        <v>759</v>
      </c>
      <c r="I47" s="83">
        <f>ROUND('568_1.piel (6zīm)'!I54,2)</f>
        <v>597.61</v>
      </c>
      <c r="J47" s="71">
        <v>763</v>
      </c>
      <c r="K47" s="83">
        <f>ROUND('568_1.piel (6zīm)'!K54,2)</f>
        <v>600.45000000000005</v>
      </c>
      <c r="L47" s="71">
        <v>766</v>
      </c>
      <c r="M47" s="83">
        <f>ROUND('568_1.piel (6zīm)'!M54,2)</f>
        <v>604.72</v>
      </c>
      <c r="N47" s="71">
        <v>770</v>
      </c>
      <c r="O47" s="83">
        <f>ROUND('568_1.piel (6zīm)'!O54,2)</f>
        <v>607.57000000000005</v>
      </c>
      <c r="P47" s="71">
        <v>773</v>
      </c>
      <c r="Q47" s="83">
        <f>ROUND('568_1.piel (6zīm)'!Q54,2)</f>
        <v>617.53</v>
      </c>
      <c r="R47" s="71">
        <v>783</v>
      </c>
    </row>
    <row r="48" spans="1:18" s="6" customFormat="1" ht="26.25" customHeight="1" x14ac:dyDescent="0.25">
      <c r="A48" s="84"/>
      <c r="B48" s="82" t="s">
        <v>15</v>
      </c>
      <c r="C48" s="83">
        <f>ROUND('568_1.piel (6zīm)'!C55,2)</f>
        <v>574.84</v>
      </c>
      <c r="D48" s="71">
        <v>729</v>
      </c>
      <c r="E48" s="83">
        <f>ROUND('568_1.piel (6zīm)'!E55,2)</f>
        <v>577.69000000000005</v>
      </c>
      <c r="F48" s="71">
        <v>732</v>
      </c>
      <c r="G48" s="83">
        <f>ROUND('568_1.piel (6zīm)'!G55,2)</f>
        <v>581.95000000000005</v>
      </c>
      <c r="H48" s="71">
        <v>736</v>
      </c>
      <c r="I48" s="83">
        <f>ROUND('568_1.piel (6zīm)'!I55,2)</f>
        <v>586.22</v>
      </c>
      <c r="J48" s="71">
        <v>740</v>
      </c>
      <c r="K48" s="83">
        <f>ROUND('568_1.piel (6zīm)'!K55,2)</f>
        <v>589.07000000000005</v>
      </c>
      <c r="L48" s="71">
        <v>743</v>
      </c>
      <c r="M48" s="83">
        <f>ROUND('568_1.piel (6zīm)'!M55,2)</f>
        <v>593.34</v>
      </c>
      <c r="N48" s="71">
        <v>748</v>
      </c>
      <c r="O48" s="83">
        <f>ROUND('568_1.piel (6zīm)'!O55,2)</f>
        <v>596.17999999999995</v>
      </c>
      <c r="P48" s="71">
        <v>750</v>
      </c>
      <c r="Q48" s="83">
        <f>ROUND('568_1.piel (6zīm)'!Q55,2)</f>
        <v>606.14</v>
      </c>
      <c r="R48" s="71">
        <v>760</v>
      </c>
    </row>
    <row r="49" spans="1:18" s="6" customFormat="1" ht="26.25" customHeight="1" x14ac:dyDescent="0.25">
      <c r="A49" s="84"/>
      <c r="B49" s="82" t="s">
        <v>16</v>
      </c>
      <c r="C49" s="83">
        <f>ROUND('568_1.piel (6zīm)'!C56,2)</f>
        <v>569.15</v>
      </c>
      <c r="D49" s="71">
        <v>712</v>
      </c>
      <c r="E49" s="83">
        <f>ROUND('568_1.piel (6zīm)'!E56,2)</f>
        <v>571.99</v>
      </c>
      <c r="F49" s="71">
        <v>715</v>
      </c>
      <c r="G49" s="83">
        <f>ROUND('568_1.piel (6zīm)'!G56,2)</f>
        <v>576.26</v>
      </c>
      <c r="H49" s="71">
        <v>719</v>
      </c>
      <c r="I49" s="83">
        <f>ROUND('568_1.piel (6zīm)'!I56,2)</f>
        <v>580.53</v>
      </c>
      <c r="J49" s="71">
        <v>723</v>
      </c>
      <c r="K49" s="83">
        <f>ROUND('568_1.piel (6zīm)'!K56,2)</f>
        <v>583.38</v>
      </c>
      <c r="L49" s="71">
        <v>726</v>
      </c>
      <c r="M49" s="83">
        <f>ROUND('568_1.piel (6zīm)'!M56,2)</f>
        <v>587.65</v>
      </c>
      <c r="N49" s="71">
        <v>730</v>
      </c>
      <c r="O49" s="83">
        <f>ROUND('568_1.piel (6zīm)'!O56,2)</f>
        <v>590.49</v>
      </c>
      <c r="P49" s="71">
        <v>733</v>
      </c>
      <c r="Q49" s="83">
        <f>ROUND('568_1.piel (6zīm)'!Q56,2)</f>
        <v>600.45000000000005</v>
      </c>
      <c r="R49" s="71">
        <v>743</v>
      </c>
    </row>
    <row r="50" spans="1:18" s="6" customFormat="1" ht="26.25" customHeight="1" x14ac:dyDescent="0.25">
      <c r="A50" s="82">
        <v>8</v>
      </c>
      <c r="B50" s="82" t="s">
        <v>14</v>
      </c>
      <c r="C50" s="83">
        <f>ROUND('568_1.piel (6zīm)'!C57,2)</f>
        <v>614.67999999999995</v>
      </c>
      <c r="D50" s="71">
        <v>786</v>
      </c>
      <c r="E50" s="83">
        <f>ROUND('568_1.piel (6zīm)'!E57,2)</f>
        <v>617.53</v>
      </c>
      <c r="F50" s="71">
        <v>789</v>
      </c>
      <c r="G50" s="83">
        <f>ROUND('568_1.piel (6zīm)'!G57,2)</f>
        <v>623.22</v>
      </c>
      <c r="H50" s="71">
        <v>794</v>
      </c>
      <c r="I50" s="83">
        <f>ROUND('568_1.piel (6zīm)'!I57,2)</f>
        <v>627.49</v>
      </c>
      <c r="J50" s="71">
        <v>799</v>
      </c>
      <c r="K50" s="83">
        <f>ROUND('568_1.piel (6zīm)'!K57,2)</f>
        <v>631.76</v>
      </c>
      <c r="L50" s="71">
        <v>803</v>
      </c>
      <c r="M50" s="83">
        <f>ROUND('568_1.piel (6zīm)'!M57,2)</f>
        <v>634.6</v>
      </c>
      <c r="N50" s="71">
        <v>806</v>
      </c>
      <c r="O50" s="83">
        <f>ROUND('568_1.piel (6zīm)'!O57,2)</f>
        <v>640.29</v>
      </c>
      <c r="P50" s="71">
        <v>812</v>
      </c>
      <c r="Q50" s="83">
        <f>ROUND('568_1.piel (6zīm)'!Q57,2)</f>
        <v>647.41</v>
      </c>
      <c r="R50" s="71">
        <v>819</v>
      </c>
    </row>
    <row r="51" spans="1:18" s="6" customFormat="1" ht="26.25" customHeight="1" x14ac:dyDescent="0.25">
      <c r="A51" s="84"/>
      <c r="B51" s="82" t="s">
        <v>15</v>
      </c>
      <c r="C51" s="83">
        <f>ROUND('568_1.piel (6zīm)'!C58,2)</f>
        <v>603.29999999999995</v>
      </c>
      <c r="D51" s="71">
        <v>775</v>
      </c>
      <c r="E51" s="83">
        <f>ROUND('568_1.piel (6zīm)'!E58,2)</f>
        <v>606.14</v>
      </c>
      <c r="F51" s="71">
        <v>777</v>
      </c>
      <c r="G51" s="83">
        <f>ROUND('568_1.piel (6zīm)'!G58,2)</f>
        <v>611.83000000000004</v>
      </c>
      <c r="H51" s="71">
        <v>783</v>
      </c>
      <c r="I51" s="83">
        <f>ROUND('568_1.piel (6zīm)'!I58,2)</f>
        <v>616.1</v>
      </c>
      <c r="J51" s="71">
        <v>787</v>
      </c>
      <c r="K51" s="83">
        <f>ROUND('568_1.piel (6zīm)'!K58,2)</f>
        <v>620.37</v>
      </c>
      <c r="L51" s="71">
        <v>792</v>
      </c>
      <c r="M51" s="83">
        <f>ROUND('568_1.piel (6zīm)'!M58,2)</f>
        <v>623.22</v>
      </c>
      <c r="N51" s="71">
        <v>794</v>
      </c>
      <c r="O51" s="83">
        <f>ROUND('568_1.piel (6zīm)'!O58,2)</f>
        <v>628.91</v>
      </c>
      <c r="P51" s="71">
        <v>800</v>
      </c>
      <c r="Q51" s="83">
        <f>ROUND('568_1.piel (6zīm)'!Q58,2)</f>
        <v>636.02</v>
      </c>
      <c r="R51" s="71">
        <v>807</v>
      </c>
    </row>
    <row r="52" spans="1:18" s="6" customFormat="1" ht="26.25" customHeight="1" x14ac:dyDescent="0.25">
      <c r="A52" s="84"/>
      <c r="B52" s="82" t="s">
        <v>16</v>
      </c>
      <c r="C52" s="83">
        <f>ROUND('568_1.piel (6zīm)'!C59,2)</f>
        <v>597.61</v>
      </c>
      <c r="D52" s="71">
        <v>763</v>
      </c>
      <c r="E52" s="83">
        <f>ROUND('568_1.piel (6zīm)'!E59,2)</f>
        <v>600.45000000000005</v>
      </c>
      <c r="F52" s="71">
        <v>766</v>
      </c>
      <c r="G52" s="83">
        <f>ROUND('568_1.piel (6zīm)'!G59,2)</f>
        <v>606.14</v>
      </c>
      <c r="H52" s="71">
        <v>772</v>
      </c>
      <c r="I52" s="83">
        <f>ROUND('568_1.piel (6zīm)'!I59,2)</f>
        <v>610.41</v>
      </c>
      <c r="J52" s="71">
        <v>776</v>
      </c>
      <c r="K52" s="83">
        <f>ROUND('568_1.piel (6zīm)'!K59,2)</f>
        <v>614.67999999999995</v>
      </c>
      <c r="L52" s="71">
        <v>780</v>
      </c>
      <c r="M52" s="83">
        <f>ROUND('568_1.piel (6zīm)'!M59,2)</f>
        <v>617.53</v>
      </c>
      <c r="N52" s="71">
        <v>783</v>
      </c>
      <c r="O52" s="83">
        <f>ROUND('568_1.piel (6zīm)'!O59,2)</f>
        <v>623.22</v>
      </c>
      <c r="P52" s="71">
        <v>789</v>
      </c>
      <c r="Q52" s="83">
        <f>ROUND('568_1.piel (6zīm)'!Q59,2)</f>
        <v>630.33000000000004</v>
      </c>
      <c r="R52" s="71">
        <v>796</v>
      </c>
    </row>
    <row r="53" spans="1:18" s="6" customFormat="1" ht="26.25" customHeight="1" x14ac:dyDescent="0.25">
      <c r="A53" s="82">
        <v>9</v>
      </c>
      <c r="B53" s="82" t="s">
        <v>14</v>
      </c>
      <c r="C53" s="83">
        <f>ROUND('568_1.piel (6zīm)'!C60,2)</f>
        <v>648.83000000000004</v>
      </c>
      <c r="D53" s="71">
        <v>940</v>
      </c>
      <c r="E53" s="83">
        <f>ROUND('568_1.piel (6zīm)'!E60,2)</f>
        <v>653.1</v>
      </c>
      <c r="F53" s="71">
        <v>944</v>
      </c>
      <c r="G53" s="83">
        <f>ROUND('568_1.piel (6zīm)'!G60,2)</f>
        <v>657.37</v>
      </c>
      <c r="H53" s="71">
        <v>948</v>
      </c>
      <c r="I53" s="83">
        <f>ROUND('568_1.piel (6zīm)'!I60,2)</f>
        <v>663.06</v>
      </c>
      <c r="J53" s="71">
        <v>954</v>
      </c>
      <c r="K53" s="83">
        <f>ROUND('568_1.piel (6zīm)'!K60,2)</f>
        <v>667.33</v>
      </c>
      <c r="L53" s="71">
        <v>958</v>
      </c>
      <c r="M53" s="83">
        <f>ROUND('568_1.piel (6zīm)'!M60,2)</f>
        <v>673.02</v>
      </c>
      <c r="N53" s="71">
        <v>964</v>
      </c>
      <c r="O53" s="83">
        <f>ROUND('568_1.piel (6zīm)'!O60,2)</f>
        <v>675.86</v>
      </c>
      <c r="P53" s="71">
        <v>967</v>
      </c>
      <c r="Q53" s="83">
        <f>ROUND('568_1.piel (6zīm)'!Q60,2)</f>
        <v>685.82</v>
      </c>
      <c r="R53" s="71">
        <v>977</v>
      </c>
    </row>
    <row r="54" spans="1:18" s="6" customFormat="1" ht="26.25" customHeight="1" x14ac:dyDescent="0.25">
      <c r="A54" s="84"/>
      <c r="B54" s="82" t="s">
        <v>15</v>
      </c>
      <c r="C54" s="83">
        <f>ROUND('568_1.piel (6zīm)'!C61,2)</f>
        <v>637.45000000000005</v>
      </c>
      <c r="D54" s="71">
        <v>928</v>
      </c>
      <c r="E54" s="83">
        <f>ROUND('568_1.piel (6zīm)'!E61,2)</f>
        <v>641.72</v>
      </c>
      <c r="F54" s="71">
        <v>932</v>
      </c>
      <c r="G54" s="85">
        <f>ROUND('568_1.piel (6zīm)'!G61,2)</f>
        <v>645.98</v>
      </c>
      <c r="H54" s="71">
        <v>937</v>
      </c>
      <c r="I54" s="83">
        <f>ROUND('568_1.piel (6zīm)'!I61,2)</f>
        <v>651.67999999999995</v>
      </c>
      <c r="J54" s="71">
        <v>942</v>
      </c>
      <c r="K54" s="83">
        <f>ROUND('568_1.piel (6zīm)'!K61,2)</f>
        <v>655.94</v>
      </c>
      <c r="L54" s="71">
        <v>947</v>
      </c>
      <c r="M54" s="83">
        <f>ROUND('568_1.piel (6zīm)'!M61,2)</f>
        <v>661.64</v>
      </c>
      <c r="N54" s="71">
        <v>952</v>
      </c>
      <c r="O54" s="83">
        <f>ROUND('568_1.piel (6zīm)'!O61,2)</f>
        <v>664.48</v>
      </c>
      <c r="P54" s="71">
        <v>955</v>
      </c>
      <c r="Q54" s="83">
        <f>ROUND('568_1.piel (6zīm)'!Q61,2)</f>
        <v>674.44</v>
      </c>
      <c r="R54" s="71">
        <v>965</v>
      </c>
    </row>
    <row r="55" spans="1:18" s="6" customFormat="1" ht="26.25" customHeight="1" x14ac:dyDescent="0.25">
      <c r="A55" s="84"/>
      <c r="B55" s="82" t="s">
        <v>16</v>
      </c>
      <c r="C55" s="83">
        <f>ROUND('568_1.piel (6zīm)'!C62,2)</f>
        <v>631.76</v>
      </c>
      <c r="D55" s="71">
        <v>917</v>
      </c>
      <c r="E55" s="83">
        <f>ROUND('568_1.piel (6zīm)'!E62,2)</f>
        <v>636.02</v>
      </c>
      <c r="F55" s="71">
        <v>921</v>
      </c>
      <c r="G55" s="85">
        <f>ROUND('568_1.piel (6zīm)'!G62,2)</f>
        <v>640.29</v>
      </c>
      <c r="H55" s="71">
        <v>925</v>
      </c>
      <c r="I55" s="83">
        <f>ROUND('568_1.piel (6zīm)'!I62,2)</f>
        <v>645.98</v>
      </c>
      <c r="J55" s="71">
        <v>931</v>
      </c>
      <c r="K55" s="83">
        <f>ROUND('568_1.piel (6zīm)'!K62,2)</f>
        <v>650.25</v>
      </c>
      <c r="L55" s="71">
        <v>935</v>
      </c>
      <c r="M55" s="83">
        <f>ROUND('568_1.piel (6zīm)'!M62,2)</f>
        <v>655.94</v>
      </c>
      <c r="N55" s="71">
        <v>941</v>
      </c>
      <c r="O55" s="83">
        <f>ROUND('568_1.piel (6zīm)'!O62,2)</f>
        <v>658.79</v>
      </c>
      <c r="P55" s="71">
        <v>944</v>
      </c>
      <c r="Q55" s="83">
        <f>ROUND('568_1.piel (6zīm)'!Q62,2)</f>
        <v>668.75</v>
      </c>
      <c r="R55" s="71">
        <v>954</v>
      </c>
    </row>
    <row r="56" spans="1:18" s="6" customFormat="1" ht="26.25" customHeight="1" x14ac:dyDescent="0.25">
      <c r="A56" s="84"/>
      <c r="B56" s="82" t="s">
        <v>17</v>
      </c>
      <c r="C56" s="83">
        <f>ROUND('568_1.piel (6zīm)'!C63,2)</f>
        <v>626.05999999999995</v>
      </c>
      <c r="D56" s="71">
        <v>905</v>
      </c>
      <c r="E56" s="83">
        <f>ROUND('568_1.piel (6zīm)'!E63,2)</f>
        <v>630.33000000000004</v>
      </c>
      <c r="F56" s="71">
        <v>910</v>
      </c>
      <c r="G56" s="85">
        <f>ROUND('568_1.piel (6zīm)'!G63,2)</f>
        <v>634.6</v>
      </c>
      <c r="H56" s="71">
        <v>914</v>
      </c>
      <c r="I56" s="83">
        <f>ROUND('568_1.piel (6zīm)'!I63,2)</f>
        <v>640.29</v>
      </c>
      <c r="J56" s="71">
        <v>920</v>
      </c>
      <c r="K56" s="83">
        <f>ROUND('568_1.piel (6zīm)'!K63,2)</f>
        <v>644.55999999999995</v>
      </c>
      <c r="L56" s="71">
        <v>924</v>
      </c>
      <c r="M56" s="83">
        <f>ROUND('568_1.piel (6zīm)'!M63,2)</f>
        <v>650.25</v>
      </c>
      <c r="N56" s="71">
        <v>930</v>
      </c>
      <c r="O56" s="83">
        <f>ROUND('568_1.piel (6zīm)'!O63,2)</f>
        <v>653.1</v>
      </c>
      <c r="P56" s="71">
        <v>932</v>
      </c>
      <c r="Q56" s="83">
        <f>ROUND('568_1.piel (6zīm)'!Q63,2)</f>
        <v>663.06</v>
      </c>
      <c r="R56" s="71">
        <v>942</v>
      </c>
    </row>
    <row r="57" spans="1:18" s="6" customFormat="1" ht="26.25" customHeight="1" x14ac:dyDescent="0.25">
      <c r="A57" s="82">
        <v>10</v>
      </c>
      <c r="B57" s="82" t="s">
        <v>14</v>
      </c>
      <c r="C57" s="83">
        <f>ROUND('568_1.piel (6zīm)'!C64,2)</f>
        <v>785.43</v>
      </c>
      <c r="D57" s="71">
        <v>974</v>
      </c>
      <c r="E57" s="83">
        <f>ROUND('568_1.piel (6zīm)'!E64,2)</f>
        <v>789.69</v>
      </c>
      <c r="F57" s="71">
        <v>978</v>
      </c>
      <c r="G57" s="85">
        <f>ROUND('568_1.piel (6zīm)'!G64,2)</f>
        <v>793.96</v>
      </c>
      <c r="H57" s="71">
        <v>982</v>
      </c>
      <c r="I57" s="83">
        <f>ROUND('568_1.piel (6zīm)'!I64,2)</f>
        <v>799.65</v>
      </c>
      <c r="J57" s="71">
        <v>988</v>
      </c>
      <c r="K57" s="83">
        <f>ROUND('568_1.piel (6zīm)'!K64,2)</f>
        <v>803.92</v>
      </c>
      <c r="L57" s="71">
        <v>992</v>
      </c>
      <c r="M57" s="83">
        <f>ROUND('568_1.piel (6zīm)'!M64,2)</f>
        <v>809.61</v>
      </c>
      <c r="N57" s="71">
        <v>998</v>
      </c>
      <c r="O57" s="83">
        <f>ROUND('568_1.piel (6zīm)'!O64,2)</f>
        <v>812.46</v>
      </c>
      <c r="P57" s="71">
        <v>1001</v>
      </c>
      <c r="Q57" s="83">
        <f>ROUND('568_1.piel (6zīm)'!Q64,2)</f>
        <v>822.42</v>
      </c>
      <c r="R57" s="71">
        <v>1011</v>
      </c>
    </row>
    <row r="58" spans="1:18" s="6" customFormat="1" ht="26.25" customHeight="1" x14ac:dyDescent="0.25">
      <c r="A58" s="84"/>
      <c r="B58" s="82" t="s">
        <v>15</v>
      </c>
      <c r="C58" s="83">
        <f>ROUND('568_1.piel (6zīm)'!C65,2)</f>
        <v>728.51</v>
      </c>
      <c r="D58" s="71">
        <v>962</v>
      </c>
      <c r="E58" s="83">
        <f>ROUND('568_1.piel (6zīm)'!E65,2)</f>
        <v>732.78</v>
      </c>
      <c r="F58" s="71">
        <v>967</v>
      </c>
      <c r="G58" s="85">
        <f>ROUND('568_1.piel (6zīm)'!G65,2)</f>
        <v>737.05</v>
      </c>
      <c r="H58" s="71">
        <v>971</v>
      </c>
      <c r="I58" s="83">
        <f>ROUND('568_1.piel (6zīm)'!I65,2)</f>
        <v>742.74</v>
      </c>
      <c r="J58" s="71">
        <v>977</v>
      </c>
      <c r="K58" s="83">
        <f>ROUND('568_1.piel (6zīm)'!K65,2)</f>
        <v>747.01</v>
      </c>
      <c r="L58" s="71">
        <v>981</v>
      </c>
      <c r="M58" s="83">
        <f>ROUND('568_1.piel (6zīm)'!M65,2)</f>
        <v>752.7</v>
      </c>
      <c r="N58" s="71">
        <v>987</v>
      </c>
      <c r="O58" s="83">
        <f>ROUND('568_1.piel (6zīm)'!O65,2)</f>
        <v>755.54</v>
      </c>
      <c r="P58" s="71">
        <v>989</v>
      </c>
      <c r="Q58" s="83">
        <f>ROUND('568_1.piel (6zīm)'!Q65,2)</f>
        <v>765.51</v>
      </c>
      <c r="R58" s="71">
        <v>999</v>
      </c>
    </row>
    <row r="59" spans="1:18" s="6" customFormat="1" ht="26.25" customHeight="1" x14ac:dyDescent="0.25">
      <c r="A59" s="84"/>
      <c r="B59" s="82" t="s">
        <v>16</v>
      </c>
      <c r="C59" s="83">
        <f>ROUND('568_1.piel (6zīm)'!C66,2)</f>
        <v>705.74</v>
      </c>
      <c r="D59" s="71">
        <v>951</v>
      </c>
      <c r="E59" s="83">
        <f>ROUND('568_1.piel (6zīm)'!E66,2)</f>
        <v>710.01</v>
      </c>
      <c r="F59" s="71">
        <v>955</v>
      </c>
      <c r="G59" s="85">
        <f>ROUND('568_1.piel (6zīm)'!G66,2)</f>
        <v>714.28</v>
      </c>
      <c r="H59" s="71">
        <v>960</v>
      </c>
      <c r="I59" s="83">
        <f>ROUND('568_1.piel (6zīm)'!I66,2)</f>
        <v>719.97</v>
      </c>
      <c r="J59" s="71">
        <v>965</v>
      </c>
      <c r="K59" s="83">
        <f>ROUND('568_1.piel (6zīm)'!K66,2)</f>
        <v>724.24</v>
      </c>
      <c r="L59" s="71">
        <v>969</v>
      </c>
      <c r="M59" s="83">
        <f>ROUND('568_1.piel (6zīm)'!M66,2)</f>
        <v>729.93</v>
      </c>
      <c r="N59" s="71">
        <v>975</v>
      </c>
      <c r="O59" s="83">
        <f>ROUND('568_1.piel (6zīm)'!O66,2)</f>
        <v>732.78</v>
      </c>
      <c r="P59" s="71">
        <v>978</v>
      </c>
      <c r="Q59" s="83">
        <f>ROUND('568_1.piel (6zīm)'!Q66,2)</f>
        <v>742.74</v>
      </c>
      <c r="R59" s="71">
        <v>988</v>
      </c>
    </row>
    <row r="60" spans="1:18" s="6" customFormat="1" ht="26.25" customHeight="1" x14ac:dyDescent="0.25">
      <c r="A60" s="82">
        <v>11</v>
      </c>
      <c r="B60" s="82" t="s">
        <v>14</v>
      </c>
      <c r="C60" s="83">
        <f>ROUND('568_1.piel (6zīm)'!C67,2)</f>
        <v>853.72</v>
      </c>
      <c r="D60" s="71">
        <v>1281</v>
      </c>
      <c r="E60" s="83">
        <f>ROUND('568_1.piel (6zīm)'!E67,2)</f>
        <v>857.99</v>
      </c>
      <c r="F60" s="71">
        <v>1285</v>
      </c>
      <c r="G60" s="85">
        <f>ROUND('568_1.piel (6zīm)'!G67,2)</f>
        <v>863.68</v>
      </c>
      <c r="H60" s="71">
        <v>1291</v>
      </c>
      <c r="I60" s="83">
        <f>ROUND('568_1.piel (6zīm)'!I67,2)</f>
        <v>867.95</v>
      </c>
      <c r="J60" s="71">
        <v>1295</v>
      </c>
      <c r="K60" s="83">
        <f>ROUND('568_1.piel (6zīm)'!K67,2)</f>
        <v>873.64</v>
      </c>
      <c r="L60" s="71">
        <v>1301</v>
      </c>
      <c r="M60" s="83">
        <f>ROUND('568_1.piel (6zīm)'!M67,2)</f>
        <v>879.33</v>
      </c>
      <c r="N60" s="71">
        <v>1307</v>
      </c>
      <c r="O60" s="83">
        <f>ROUND('568_1.piel (6zīm)'!O67,2)</f>
        <v>885.03</v>
      </c>
      <c r="P60" s="71">
        <v>1312</v>
      </c>
      <c r="Q60" s="83">
        <f>ROUND('568_1.piel (6zīm)'!Q67,2)</f>
        <v>894.99</v>
      </c>
      <c r="R60" s="71">
        <v>1322</v>
      </c>
    </row>
    <row r="61" spans="1:18" s="6" customFormat="1" ht="26.25" customHeight="1" x14ac:dyDescent="0.25">
      <c r="A61" s="84"/>
      <c r="B61" s="82" t="s">
        <v>15</v>
      </c>
      <c r="C61" s="83">
        <f>ROUND('568_1.piel (6zīm)'!C68,2)</f>
        <v>819.57</v>
      </c>
      <c r="D61" s="71">
        <v>1224</v>
      </c>
      <c r="E61" s="83">
        <f>ROUND('568_1.piel (6zīm)'!E68,2)</f>
        <v>823.84</v>
      </c>
      <c r="F61" s="71">
        <v>1228</v>
      </c>
      <c r="G61" s="85">
        <f>ROUND('568_1.piel (6zīm)'!G68,2)</f>
        <v>829.53</v>
      </c>
      <c r="H61" s="71">
        <v>1234</v>
      </c>
      <c r="I61" s="83">
        <f>ROUND('568_1.piel (6zīm)'!I68,2)</f>
        <v>833.8</v>
      </c>
      <c r="J61" s="71">
        <v>1238</v>
      </c>
      <c r="K61" s="83">
        <f>ROUND('568_1.piel (6zīm)'!K68,2)</f>
        <v>839.49</v>
      </c>
      <c r="L61" s="71">
        <v>1244</v>
      </c>
      <c r="M61" s="83">
        <f>ROUND('568_1.piel (6zīm)'!M68,2)</f>
        <v>845.19</v>
      </c>
      <c r="N61" s="71">
        <v>1250</v>
      </c>
      <c r="O61" s="83">
        <f>ROUND('568_1.piel (6zīm)'!O68,2)</f>
        <v>850.88</v>
      </c>
      <c r="P61" s="71">
        <v>1255</v>
      </c>
      <c r="Q61" s="83">
        <f>ROUND('568_1.piel (6zīm)'!Q68,2)</f>
        <v>860.84</v>
      </c>
      <c r="R61" s="71">
        <v>1265</v>
      </c>
    </row>
    <row r="62" spans="1:18" s="6" customFormat="1" ht="26.25" customHeight="1" x14ac:dyDescent="0.25">
      <c r="A62" s="84"/>
      <c r="B62" s="82" t="s">
        <v>16</v>
      </c>
      <c r="C62" s="83">
        <f>ROUND('568_1.piel (6zīm)'!C69,2)</f>
        <v>808.19</v>
      </c>
      <c r="D62" s="71">
        <v>1167</v>
      </c>
      <c r="E62" s="83">
        <f>ROUND('568_1.piel (6zīm)'!E69,2)</f>
        <v>812.46</v>
      </c>
      <c r="F62" s="71">
        <v>1172</v>
      </c>
      <c r="G62" s="85">
        <f>ROUND('568_1.piel (6zīm)'!G69,2)</f>
        <v>818.15</v>
      </c>
      <c r="H62" s="71">
        <v>1177</v>
      </c>
      <c r="I62" s="83">
        <f>ROUND('568_1.piel (6zīm)'!I69,2)</f>
        <v>822.42</v>
      </c>
      <c r="J62" s="71">
        <v>1181</v>
      </c>
      <c r="K62" s="83">
        <f>ROUND('568_1.piel (6zīm)'!K69,2)</f>
        <v>828.11</v>
      </c>
      <c r="L62" s="71">
        <v>1187</v>
      </c>
      <c r="M62" s="83">
        <f>ROUND('568_1.piel (6zīm)'!M69,2)</f>
        <v>833.8</v>
      </c>
      <c r="N62" s="71">
        <v>1193</v>
      </c>
      <c r="O62" s="83">
        <f>ROUND('568_1.piel (6zīm)'!O69,2)</f>
        <v>839.49</v>
      </c>
      <c r="P62" s="71">
        <v>1199</v>
      </c>
      <c r="Q62" s="83">
        <f>ROUND('568_1.piel (6zīm)'!Q69,2)</f>
        <v>849.45</v>
      </c>
      <c r="R62" s="71">
        <v>1209</v>
      </c>
    </row>
    <row r="63" spans="1:18" s="6" customFormat="1" ht="26.25" customHeight="1" x14ac:dyDescent="0.25">
      <c r="A63" s="82">
        <v>12</v>
      </c>
      <c r="B63" s="82" t="s">
        <v>14</v>
      </c>
      <c r="C63" s="83">
        <f>ROUND('568_1.piel (6zīm)'!C70,2)</f>
        <v>1650.53</v>
      </c>
      <c r="D63" s="71">
        <v>2562</v>
      </c>
      <c r="E63" s="83">
        <f>ROUND('568_1.piel (6zīm)'!E70,2)</f>
        <v>1654.8</v>
      </c>
      <c r="F63" s="71">
        <v>2566</v>
      </c>
      <c r="G63" s="85">
        <f>ROUND('568_1.piel (6zīm)'!G70,2)</f>
        <v>1660.49</v>
      </c>
      <c r="H63" s="71">
        <v>2572</v>
      </c>
      <c r="I63" s="83">
        <f>ROUND('568_1.piel (6zīm)'!I70,2)</f>
        <v>1664.76</v>
      </c>
      <c r="J63" s="71">
        <v>2576</v>
      </c>
      <c r="K63" s="83">
        <f>ROUND('568_1.piel (6zīm)'!K70,2)</f>
        <v>1670.45</v>
      </c>
      <c r="L63" s="71">
        <v>2582</v>
      </c>
      <c r="M63" s="83">
        <f>ROUND('568_1.piel (6zīm)'!M70,2)</f>
        <v>1676.14</v>
      </c>
      <c r="N63" s="71">
        <v>2587</v>
      </c>
      <c r="O63" s="83">
        <f>ROUND('568_1.piel (6zīm)'!O70,2)</f>
        <v>1681.83</v>
      </c>
      <c r="P63" s="71">
        <v>2593</v>
      </c>
      <c r="Q63" s="83">
        <f>ROUND('568_1.piel (6zīm)'!Q70,2)</f>
        <v>1691.79</v>
      </c>
      <c r="R63" s="71">
        <v>2603</v>
      </c>
    </row>
    <row r="64" spans="1:18" s="6" customFormat="1" ht="26.25" customHeight="1" x14ac:dyDescent="0.25">
      <c r="A64" s="84"/>
      <c r="B64" s="82" t="s">
        <v>15</v>
      </c>
      <c r="C64" s="83">
        <f>ROUND('568_1.piel (6zīm)'!C71,2)</f>
        <v>1081.3800000000001</v>
      </c>
      <c r="D64" s="71">
        <v>1993</v>
      </c>
      <c r="E64" s="83">
        <f>ROUND('568_1.piel (6zīm)'!E71,2)</f>
        <v>1085.6500000000001</v>
      </c>
      <c r="F64" s="71">
        <v>1997</v>
      </c>
      <c r="G64" s="85">
        <f>ROUND('568_1.piel (6zīm)'!G71,2)</f>
        <v>1091.3399999999999</v>
      </c>
      <c r="H64" s="71">
        <v>2002</v>
      </c>
      <c r="I64" s="83">
        <f>ROUND('568_1.piel (6zīm)'!I71,2)</f>
        <v>1095.6099999999999</v>
      </c>
      <c r="J64" s="71">
        <v>2007</v>
      </c>
      <c r="K64" s="83">
        <f>ROUND('568_1.piel (6zīm)'!K71,2)</f>
        <v>1101.3</v>
      </c>
      <c r="L64" s="71">
        <v>2012</v>
      </c>
      <c r="M64" s="83">
        <f>ROUND('568_1.piel (6zīm)'!M71,2)</f>
        <v>1106.99</v>
      </c>
      <c r="N64" s="71">
        <v>2018</v>
      </c>
      <c r="O64" s="83">
        <f>ROUND('568_1.piel (6zīm)'!O71,2)</f>
        <v>1112.69</v>
      </c>
      <c r="P64" s="71">
        <v>2024</v>
      </c>
      <c r="Q64" s="83">
        <f>ROUND('568_1.piel (6zīm)'!Q71,2)</f>
        <v>1122.6500000000001</v>
      </c>
      <c r="R64" s="71">
        <v>2034</v>
      </c>
    </row>
    <row r="66" spans="1:18" ht="60" customHeight="1" x14ac:dyDescent="0.25">
      <c r="A66" s="90" t="s">
        <v>105</v>
      </c>
      <c r="B66" s="90"/>
      <c r="C66" s="90"/>
      <c r="D66" s="90"/>
      <c r="E66" s="90"/>
      <c r="F66" s="90"/>
      <c r="G66" s="90"/>
      <c r="H66" s="90"/>
      <c r="I66" s="90"/>
      <c r="J66" s="90"/>
      <c r="K66" s="90"/>
      <c r="L66" s="90"/>
      <c r="M66" s="90"/>
      <c r="N66" s="90"/>
      <c r="O66" s="90"/>
      <c r="P66" s="90"/>
      <c r="Q66" s="90"/>
      <c r="R66" s="90"/>
    </row>
  </sheetData>
  <mergeCells count="27">
    <mergeCell ref="A2:G2"/>
    <mergeCell ref="N1:R1"/>
    <mergeCell ref="M5:N5"/>
    <mergeCell ref="O5:P5"/>
    <mergeCell ref="Q5:R5"/>
    <mergeCell ref="P2:R2"/>
    <mergeCell ref="C5:D5"/>
    <mergeCell ref="E5:F5"/>
    <mergeCell ref="G5:H5"/>
    <mergeCell ref="I5:J5"/>
    <mergeCell ref="K5:L5"/>
    <mergeCell ref="A4:A6"/>
    <mergeCell ref="B4:B6"/>
    <mergeCell ref="C4:R4"/>
    <mergeCell ref="A66:R66"/>
    <mergeCell ref="A3:R3"/>
    <mergeCell ref="A35:A37"/>
    <mergeCell ref="B35:B37"/>
    <mergeCell ref="C35:R35"/>
    <mergeCell ref="C36:D36"/>
    <mergeCell ref="E36:F36"/>
    <mergeCell ref="G36:H36"/>
    <mergeCell ref="I36:J36"/>
    <mergeCell ref="K36:L36"/>
    <mergeCell ref="M36:N36"/>
    <mergeCell ref="O36:P36"/>
    <mergeCell ref="Q36:R36"/>
  </mergeCells>
  <pageMargins left="0.23622047244094491" right="0.23622047244094491"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R66"/>
  <sheetViews>
    <sheetView zoomScale="91" zoomScaleNormal="91" workbookViewId="0">
      <selection activeCell="U60" sqref="U60"/>
    </sheetView>
  </sheetViews>
  <sheetFormatPr defaultRowHeight="15" x14ac:dyDescent="0.25"/>
  <cols>
    <col min="1" max="1" width="10" style="1" customWidth="1"/>
    <col min="2" max="2" width="9.140625" style="1"/>
    <col min="3" max="18" width="10" style="1" customWidth="1"/>
    <col min="19" max="16384" width="9.140625" style="1"/>
  </cols>
  <sheetData>
    <row r="1" spans="1:18" x14ac:dyDescent="0.25">
      <c r="Q1" s="1" t="s">
        <v>102</v>
      </c>
    </row>
    <row r="2" spans="1:18" ht="24.75" customHeight="1" x14ac:dyDescent="0.25">
      <c r="A2" s="106" t="s">
        <v>96</v>
      </c>
      <c r="B2" s="106"/>
      <c r="C2" s="106"/>
      <c r="D2" s="106"/>
      <c r="E2" s="106"/>
      <c r="F2" s="106"/>
      <c r="G2" s="106"/>
      <c r="H2" s="106"/>
      <c r="I2" s="106"/>
      <c r="J2" s="106"/>
      <c r="K2" s="106"/>
      <c r="L2" s="106"/>
      <c r="M2" s="72"/>
      <c r="N2" s="72"/>
      <c r="O2" s="72"/>
      <c r="P2" s="125"/>
      <c r="Q2" s="125"/>
      <c r="R2" s="125"/>
    </row>
    <row r="3" spans="1:18" ht="20.25" customHeight="1" x14ac:dyDescent="0.25">
      <c r="A3" s="126" t="s">
        <v>82</v>
      </c>
      <c r="B3" s="126"/>
      <c r="C3" s="126"/>
      <c r="D3" s="126"/>
      <c r="E3" s="126"/>
      <c r="F3" s="126"/>
      <c r="G3" s="126"/>
      <c r="H3" s="126"/>
      <c r="I3" s="126"/>
      <c r="J3" s="126"/>
      <c r="K3" s="126"/>
      <c r="L3" s="126"/>
      <c r="M3" s="126"/>
      <c r="N3" s="126"/>
      <c r="O3" s="126"/>
      <c r="P3" s="126"/>
      <c r="Q3" s="126"/>
      <c r="R3" s="126"/>
    </row>
    <row r="4" spans="1:18" ht="15" hidden="1" customHeight="1" x14ac:dyDescent="0.25">
      <c r="A4" s="96" t="s">
        <v>1</v>
      </c>
      <c r="B4" s="96" t="s">
        <v>2</v>
      </c>
      <c r="C4" s="104" t="s">
        <v>3</v>
      </c>
      <c r="D4" s="99"/>
      <c r="E4" s="99"/>
      <c r="F4" s="99"/>
      <c r="G4" s="99"/>
      <c r="H4" s="99"/>
      <c r="I4" s="99"/>
      <c r="J4" s="99"/>
      <c r="K4" s="99"/>
      <c r="L4" s="99"/>
      <c r="M4" s="99"/>
      <c r="N4" s="99"/>
      <c r="O4" s="99"/>
      <c r="P4" s="99"/>
      <c r="Q4" s="99"/>
      <c r="R4" s="105"/>
    </row>
    <row r="5" spans="1:18" ht="22.5" hidden="1" customHeight="1" x14ac:dyDescent="0.25">
      <c r="A5" s="96"/>
      <c r="B5" s="96"/>
      <c r="C5" s="97" t="s">
        <v>4</v>
      </c>
      <c r="D5" s="100"/>
      <c r="E5" s="97" t="s">
        <v>5</v>
      </c>
      <c r="F5" s="100"/>
      <c r="G5" s="97" t="s">
        <v>6</v>
      </c>
      <c r="H5" s="100"/>
      <c r="I5" s="97" t="s">
        <v>7</v>
      </c>
      <c r="J5" s="100"/>
      <c r="K5" s="97" t="s">
        <v>8</v>
      </c>
      <c r="L5" s="100"/>
      <c r="M5" s="97" t="s">
        <v>9</v>
      </c>
      <c r="N5" s="100"/>
      <c r="O5" s="97" t="s">
        <v>10</v>
      </c>
      <c r="P5" s="100"/>
      <c r="Q5" s="97" t="s">
        <v>11</v>
      </c>
      <c r="R5" s="100"/>
    </row>
    <row r="6" spans="1:18" hidden="1" x14ac:dyDescent="0.25">
      <c r="A6" s="103"/>
      <c r="B6" s="103"/>
      <c r="C6" s="3" t="s">
        <v>12</v>
      </c>
      <c r="D6" s="3" t="s">
        <v>13</v>
      </c>
      <c r="E6" s="3" t="s">
        <v>12</v>
      </c>
      <c r="F6" s="3" t="s">
        <v>13</v>
      </c>
      <c r="G6" s="3" t="s">
        <v>12</v>
      </c>
      <c r="H6" s="3" t="s">
        <v>13</v>
      </c>
      <c r="I6" s="3" t="s">
        <v>12</v>
      </c>
      <c r="J6" s="3" t="s">
        <v>13</v>
      </c>
      <c r="K6" s="3" t="s">
        <v>12</v>
      </c>
      <c r="L6" s="3" t="s">
        <v>13</v>
      </c>
      <c r="M6" s="3" t="s">
        <v>12</v>
      </c>
      <c r="N6" s="3" t="s">
        <v>13</v>
      </c>
      <c r="O6" s="3" t="s">
        <v>12</v>
      </c>
      <c r="P6" s="3" t="s">
        <v>13</v>
      </c>
      <c r="Q6" s="3" t="s">
        <v>12</v>
      </c>
      <c r="R6" s="3" t="s">
        <v>13</v>
      </c>
    </row>
    <row r="7" spans="1:18" hidden="1" x14ac:dyDescent="0.25">
      <c r="A7" s="3">
        <v>2</v>
      </c>
      <c r="B7" s="3" t="s">
        <v>14</v>
      </c>
      <c r="C7" s="4">
        <v>320</v>
      </c>
      <c r="D7" s="4">
        <v>376</v>
      </c>
      <c r="E7" s="4">
        <v>334</v>
      </c>
      <c r="F7" s="4">
        <v>378</v>
      </c>
      <c r="G7" s="4">
        <v>337</v>
      </c>
      <c r="H7" s="4">
        <v>381</v>
      </c>
      <c r="I7" s="4">
        <v>339</v>
      </c>
      <c r="J7" s="4">
        <v>383</v>
      </c>
      <c r="K7" s="4">
        <v>342</v>
      </c>
      <c r="L7" s="4">
        <v>386</v>
      </c>
      <c r="M7" s="4">
        <v>344</v>
      </c>
      <c r="N7" s="4">
        <v>388</v>
      </c>
      <c r="O7" s="4">
        <v>346</v>
      </c>
      <c r="P7" s="4">
        <v>390</v>
      </c>
      <c r="Q7" s="4">
        <v>352</v>
      </c>
      <c r="R7" s="4">
        <v>396</v>
      </c>
    </row>
    <row r="8" spans="1:18" hidden="1" x14ac:dyDescent="0.25">
      <c r="A8" s="3">
        <v>3</v>
      </c>
      <c r="B8" s="3" t="s">
        <v>14</v>
      </c>
      <c r="C8" s="4">
        <v>336</v>
      </c>
      <c r="D8" s="4">
        <v>420</v>
      </c>
      <c r="E8" s="4">
        <v>338</v>
      </c>
      <c r="F8" s="4">
        <v>422</v>
      </c>
      <c r="G8" s="4">
        <v>341</v>
      </c>
      <c r="H8" s="4">
        <v>425</v>
      </c>
      <c r="I8" s="4">
        <v>343</v>
      </c>
      <c r="J8" s="4">
        <v>427</v>
      </c>
      <c r="K8" s="4">
        <v>346</v>
      </c>
      <c r="L8" s="4">
        <v>430</v>
      </c>
      <c r="M8" s="4">
        <v>348</v>
      </c>
      <c r="N8" s="4">
        <v>432</v>
      </c>
      <c r="O8" s="4">
        <v>350</v>
      </c>
      <c r="P8" s="4">
        <v>434</v>
      </c>
      <c r="Q8" s="4">
        <v>356</v>
      </c>
      <c r="R8" s="4">
        <v>440</v>
      </c>
    </row>
    <row r="9" spans="1:18" hidden="1" x14ac:dyDescent="0.25">
      <c r="A9" s="3">
        <v>4</v>
      </c>
      <c r="B9" s="3" t="s">
        <v>14</v>
      </c>
      <c r="C9" s="4">
        <v>348</v>
      </c>
      <c r="D9" s="4">
        <v>432</v>
      </c>
      <c r="E9" s="4">
        <v>350</v>
      </c>
      <c r="F9" s="4">
        <v>434</v>
      </c>
      <c r="G9" s="4">
        <v>353</v>
      </c>
      <c r="H9" s="4">
        <v>437</v>
      </c>
      <c r="I9" s="4">
        <v>355</v>
      </c>
      <c r="J9" s="4">
        <v>439</v>
      </c>
      <c r="K9" s="4">
        <v>358</v>
      </c>
      <c r="L9" s="4">
        <v>442</v>
      </c>
      <c r="M9" s="4">
        <v>360</v>
      </c>
      <c r="N9" s="4">
        <v>444</v>
      </c>
      <c r="O9" s="4">
        <v>362</v>
      </c>
      <c r="P9" s="4">
        <v>446</v>
      </c>
      <c r="Q9" s="4">
        <v>368</v>
      </c>
      <c r="R9" s="4">
        <v>452</v>
      </c>
    </row>
    <row r="10" spans="1:18" hidden="1" x14ac:dyDescent="0.25">
      <c r="A10" s="21"/>
      <c r="B10" s="3" t="s">
        <v>15</v>
      </c>
      <c r="C10" s="4">
        <v>344</v>
      </c>
      <c r="D10" s="4">
        <v>428</v>
      </c>
      <c r="E10" s="4">
        <v>346</v>
      </c>
      <c r="F10" s="4">
        <v>430</v>
      </c>
      <c r="G10" s="4">
        <v>349</v>
      </c>
      <c r="H10" s="4">
        <v>433</v>
      </c>
      <c r="I10" s="4">
        <v>351</v>
      </c>
      <c r="J10" s="4">
        <v>435</v>
      </c>
      <c r="K10" s="4">
        <v>354</v>
      </c>
      <c r="L10" s="4">
        <v>438</v>
      </c>
      <c r="M10" s="4">
        <v>356</v>
      </c>
      <c r="N10" s="4">
        <v>440</v>
      </c>
      <c r="O10" s="4">
        <v>358</v>
      </c>
      <c r="P10" s="4">
        <v>442</v>
      </c>
      <c r="Q10" s="4">
        <v>364</v>
      </c>
      <c r="R10" s="4">
        <v>448</v>
      </c>
    </row>
    <row r="11" spans="1:18" hidden="1" x14ac:dyDescent="0.25">
      <c r="A11" s="21"/>
      <c r="B11" s="3" t="s">
        <v>16</v>
      </c>
      <c r="C11" s="4">
        <v>340</v>
      </c>
      <c r="D11" s="4">
        <v>424</v>
      </c>
      <c r="E11" s="4">
        <v>342</v>
      </c>
      <c r="F11" s="4">
        <v>426</v>
      </c>
      <c r="G11" s="4">
        <v>345</v>
      </c>
      <c r="H11" s="4">
        <v>429</v>
      </c>
      <c r="I11" s="4">
        <v>347</v>
      </c>
      <c r="J11" s="4">
        <v>431</v>
      </c>
      <c r="K11" s="4">
        <v>350</v>
      </c>
      <c r="L11" s="4">
        <v>434</v>
      </c>
      <c r="M11" s="4">
        <v>352</v>
      </c>
      <c r="N11" s="4">
        <v>436</v>
      </c>
      <c r="O11" s="4">
        <v>354</v>
      </c>
      <c r="P11" s="4">
        <v>438</v>
      </c>
      <c r="Q11" s="4">
        <v>360</v>
      </c>
      <c r="R11" s="4">
        <v>444</v>
      </c>
    </row>
    <row r="12" spans="1:18" hidden="1" x14ac:dyDescent="0.25">
      <c r="A12" s="3">
        <v>5</v>
      </c>
      <c r="B12" s="3" t="s">
        <v>14</v>
      </c>
      <c r="C12" s="4">
        <v>364</v>
      </c>
      <c r="D12" s="4">
        <v>472</v>
      </c>
      <c r="E12" s="4">
        <v>366</v>
      </c>
      <c r="F12" s="4">
        <v>474</v>
      </c>
      <c r="G12" s="4">
        <v>369</v>
      </c>
      <c r="H12" s="4">
        <v>477</v>
      </c>
      <c r="I12" s="4">
        <v>371</v>
      </c>
      <c r="J12" s="4">
        <v>479</v>
      </c>
      <c r="K12" s="4">
        <v>374</v>
      </c>
      <c r="L12" s="4">
        <v>482</v>
      </c>
      <c r="M12" s="4">
        <v>376</v>
      </c>
      <c r="N12" s="4">
        <v>484</v>
      </c>
      <c r="O12" s="4">
        <v>378</v>
      </c>
      <c r="P12" s="4">
        <v>486</v>
      </c>
      <c r="Q12" s="4">
        <v>384</v>
      </c>
      <c r="R12" s="4">
        <v>492</v>
      </c>
    </row>
    <row r="13" spans="1:18" hidden="1" x14ac:dyDescent="0.25">
      <c r="A13" s="21"/>
      <c r="B13" s="3" t="s">
        <v>15</v>
      </c>
      <c r="C13" s="4">
        <v>356</v>
      </c>
      <c r="D13" s="4">
        <v>464</v>
      </c>
      <c r="E13" s="4">
        <v>358</v>
      </c>
      <c r="F13" s="4">
        <v>466</v>
      </c>
      <c r="G13" s="4">
        <v>361</v>
      </c>
      <c r="H13" s="4">
        <v>469</v>
      </c>
      <c r="I13" s="4">
        <v>363</v>
      </c>
      <c r="J13" s="4">
        <v>471</v>
      </c>
      <c r="K13" s="4">
        <v>366</v>
      </c>
      <c r="L13" s="4">
        <v>474</v>
      </c>
      <c r="M13" s="4">
        <v>368</v>
      </c>
      <c r="N13" s="4">
        <v>476</v>
      </c>
      <c r="O13" s="4">
        <v>370</v>
      </c>
      <c r="P13" s="4">
        <v>478</v>
      </c>
      <c r="Q13" s="4">
        <v>376</v>
      </c>
      <c r="R13" s="4">
        <v>484</v>
      </c>
    </row>
    <row r="14" spans="1:18" hidden="1" x14ac:dyDescent="0.25">
      <c r="A14" s="21"/>
      <c r="B14" s="3" t="s">
        <v>16</v>
      </c>
      <c r="C14" s="4">
        <v>352</v>
      </c>
      <c r="D14" s="4">
        <v>460</v>
      </c>
      <c r="E14" s="4">
        <v>354</v>
      </c>
      <c r="F14" s="4">
        <v>462</v>
      </c>
      <c r="G14" s="4">
        <v>357</v>
      </c>
      <c r="H14" s="4">
        <v>465</v>
      </c>
      <c r="I14" s="4">
        <v>359</v>
      </c>
      <c r="J14" s="4">
        <v>467</v>
      </c>
      <c r="K14" s="4">
        <v>362</v>
      </c>
      <c r="L14" s="4">
        <v>470</v>
      </c>
      <c r="M14" s="4">
        <v>364</v>
      </c>
      <c r="N14" s="4">
        <v>472</v>
      </c>
      <c r="O14" s="4">
        <v>366</v>
      </c>
      <c r="P14" s="4">
        <v>474</v>
      </c>
      <c r="Q14" s="4">
        <v>372</v>
      </c>
      <c r="R14" s="4">
        <v>480</v>
      </c>
    </row>
    <row r="15" spans="1:18" hidden="1" x14ac:dyDescent="0.25">
      <c r="A15" s="3">
        <v>6</v>
      </c>
      <c r="B15" s="3" t="s">
        <v>14</v>
      </c>
      <c r="C15" s="4">
        <v>396</v>
      </c>
      <c r="D15" s="4">
        <v>496</v>
      </c>
      <c r="E15" s="4">
        <v>398</v>
      </c>
      <c r="F15" s="4">
        <v>498</v>
      </c>
      <c r="G15" s="4">
        <v>401</v>
      </c>
      <c r="H15" s="4">
        <v>501</v>
      </c>
      <c r="I15" s="4">
        <v>404</v>
      </c>
      <c r="J15" s="4">
        <v>504</v>
      </c>
      <c r="K15" s="4">
        <v>406</v>
      </c>
      <c r="L15" s="4">
        <v>506</v>
      </c>
      <c r="M15" s="4">
        <v>409</v>
      </c>
      <c r="N15" s="4">
        <v>509</v>
      </c>
      <c r="O15" s="4">
        <v>411</v>
      </c>
      <c r="P15" s="4">
        <v>511</v>
      </c>
      <c r="Q15" s="4">
        <v>418</v>
      </c>
      <c r="R15" s="4">
        <v>518</v>
      </c>
    </row>
    <row r="16" spans="1:18" hidden="1" x14ac:dyDescent="0.25">
      <c r="A16" s="3">
        <v>7</v>
      </c>
      <c r="B16" s="3" t="s">
        <v>14</v>
      </c>
      <c r="C16" s="4">
        <v>412</v>
      </c>
      <c r="D16" s="4">
        <v>528</v>
      </c>
      <c r="E16" s="4">
        <v>414</v>
      </c>
      <c r="F16" s="4">
        <v>530</v>
      </c>
      <c r="G16" s="4">
        <v>417</v>
      </c>
      <c r="H16" s="4">
        <v>533</v>
      </c>
      <c r="I16" s="4">
        <v>420</v>
      </c>
      <c r="J16" s="4">
        <v>536</v>
      </c>
      <c r="K16" s="4">
        <v>422</v>
      </c>
      <c r="L16" s="4">
        <v>538</v>
      </c>
      <c r="M16" s="4">
        <v>425</v>
      </c>
      <c r="N16" s="4">
        <v>541</v>
      </c>
      <c r="O16" s="4">
        <v>427</v>
      </c>
      <c r="P16" s="4">
        <v>543</v>
      </c>
      <c r="Q16" s="4">
        <v>434</v>
      </c>
      <c r="R16" s="4">
        <v>550</v>
      </c>
    </row>
    <row r="17" spans="1:18" hidden="1" x14ac:dyDescent="0.25">
      <c r="A17" s="21"/>
      <c r="B17" s="3" t="s">
        <v>15</v>
      </c>
      <c r="C17" s="4">
        <v>404</v>
      </c>
      <c r="D17" s="4">
        <v>512</v>
      </c>
      <c r="E17" s="4">
        <v>406</v>
      </c>
      <c r="F17" s="4">
        <v>514</v>
      </c>
      <c r="G17" s="4">
        <v>409</v>
      </c>
      <c r="H17" s="4">
        <v>517</v>
      </c>
      <c r="I17" s="4">
        <v>412</v>
      </c>
      <c r="J17" s="4">
        <v>520</v>
      </c>
      <c r="K17" s="4">
        <v>414</v>
      </c>
      <c r="L17" s="4">
        <v>522</v>
      </c>
      <c r="M17" s="4">
        <v>417</v>
      </c>
      <c r="N17" s="4">
        <v>525</v>
      </c>
      <c r="O17" s="4">
        <v>419</v>
      </c>
      <c r="P17" s="4">
        <v>527</v>
      </c>
      <c r="Q17" s="4">
        <v>426</v>
      </c>
      <c r="R17" s="4">
        <v>534</v>
      </c>
    </row>
    <row r="18" spans="1:18" hidden="1" x14ac:dyDescent="0.25">
      <c r="A18" s="21"/>
      <c r="B18" s="3" t="s">
        <v>16</v>
      </c>
      <c r="C18" s="4">
        <v>400</v>
      </c>
      <c r="D18" s="4">
        <v>500</v>
      </c>
      <c r="E18" s="4">
        <v>402</v>
      </c>
      <c r="F18" s="4">
        <v>502</v>
      </c>
      <c r="G18" s="4">
        <v>405</v>
      </c>
      <c r="H18" s="4">
        <v>505</v>
      </c>
      <c r="I18" s="4">
        <v>408</v>
      </c>
      <c r="J18" s="4">
        <v>508</v>
      </c>
      <c r="K18" s="4">
        <v>410</v>
      </c>
      <c r="L18" s="4">
        <v>510</v>
      </c>
      <c r="M18" s="4">
        <v>413</v>
      </c>
      <c r="N18" s="4">
        <v>513</v>
      </c>
      <c r="O18" s="4">
        <v>415</v>
      </c>
      <c r="P18" s="4">
        <v>515</v>
      </c>
      <c r="Q18" s="4">
        <v>422</v>
      </c>
      <c r="R18" s="4">
        <v>522</v>
      </c>
    </row>
    <row r="19" spans="1:18" hidden="1" x14ac:dyDescent="0.25">
      <c r="A19" s="3">
        <v>8</v>
      </c>
      <c r="B19" s="3" t="s">
        <v>14</v>
      </c>
      <c r="C19" s="4">
        <v>432</v>
      </c>
      <c r="D19" s="4">
        <v>552</v>
      </c>
      <c r="E19" s="4">
        <v>434</v>
      </c>
      <c r="F19" s="4">
        <v>554</v>
      </c>
      <c r="G19" s="4">
        <v>438</v>
      </c>
      <c r="H19" s="4">
        <v>558</v>
      </c>
      <c r="I19" s="4">
        <v>441</v>
      </c>
      <c r="J19" s="4">
        <v>561</v>
      </c>
      <c r="K19" s="4">
        <v>444</v>
      </c>
      <c r="L19" s="4">
        <v>564</v>
      </c>
      <c r="M19" s="4">
        <v>446</v>
      </c>
      <c r="N19" s="4">
        <v>566</v>
      </c>
      <c r="O19" s="4">
        <v>450</v>
      </c>
      <c r="P19" s="4">
        <v>570</v>
      </c>
      <c r="Q19" s="4">
        <v>455</v>
      </c>
      <c r="R19" s="4">
        <v>575</v>
      </c>
    </row>
    <row r="20" spans="1:18" hidden="1" x14ac:dyDescent="0.25">
      <c r="A20" s="21"/>
      <c r="B20" s="3" t="s">
        <v>15</v>
      </c>
      <c r="C20" s="4">
        <v>424</v>
      </c>
      <c r="D20" s="4">
        <v>544</v>
      </c>
      <c r="E20" s="4">
        <v>426</v>
      </c>
      <c r="F20" s="4">
        <v>546</v>
      </c>
      <c r="G20" s="4">
        <v>430</v>
      </c>
      <c r="H20" s="4">
        <v>550</v>
      </c>
      <c r="I20" s="4">
        <v>433</v>
      </c>
      <c r="J20" s="4">
        <v>553</v>
      </c>
      <c r="K20" s="4">
        <v>436</v>
      </c>
      <c r="L20" s="4">
        <v>556</v>
      </c>
      <c r="M20" s="4">
        <v>438</v>
      </c>
      <c r="N20" s="4">
        <v>558</v>
      </c>
      <c r="O20" s="4">
        <v>442</v>
      </c>
      <c r="P20" s="4">
        <v>562</v>
      </c>
      <c r="Q20" s="4">
        <v>447</v>
      </c>
      <c r="R20" s="4">
        <v>567</v>
      </c>
    </row>
    <row r="21" spans="1:18" hidden="1" x14ac:dyDescent="0.25">
      <c r="A21" s="21"/>
      <c r="B21" s="3" t="s">
        <v>16</v>
      </c>
      <c r="C21" s="4">
        <v>420</v>
      </c>
      <c r="D21" s="4">
        <v>536</v>
      </c>
      <c r="E21" s="4">
        <v>422</v>
      </c>
      <c r="F21" s="4">
        <v>538</v>
      </c>
      <c r="G21" s="4">
        <v>426</v>
      </c>
      <c r="H21" s="4">
        <v>542</v>
      </c>
      <c r="I21" s="4">
        <v>429</v>
      </c>
      <c r="J21" s="4">
        <v>545</v>
      </c>
      <c r="K21" s="4">
        <v>432</v>
      </c>
      <c r="L21" s="4">
        <v>548</v>
      </c>
      <c r="M21" s="4">
        <v>434</v>
      </c>
      <c r="N21" s="4">
        <v>550</v>
      </c>
      <c r="O21" s="4">
        <v>438</v>
      </c>
      <c r="P21" s="4">
        <v>554</v>
      </c>
      <c r="Q21" s="4">
        <v>443</v>
      </c>
      <c r="R21" s="4">
        <v>559</v>
      </c>
    </row>
    <row r="22" spans="1:18" hidden="1" x14ac:dyDescent="0.25">
      <c r="A22" s="3">
        <v>9</v>
      </c>
      <c r="B22" s="3" t="s">
        <v>14</v>
      </c>
      <c r="C22" s="4">
        <v>456</v>
      </c>
      <c r="D22" s="4">
        <v>660</v>
      </c>
      <c r="E22" s="4">
        <v>459</v>
      </c>
      <c r="F22" s="4">
        <v>663</v>
      </c>
      <c r="G22" s="4">
        <v>462</v>
      </c>
      <c r="H22" s="4">
        <v>666</v>
      </c>
      <c r="I22" s="4">
        <v>466</v>
      </c>
      <c r="J22" s="4">
        <v>670</v>
      </c>
      <c r="K22" s="4">
        <v>469</v>
      </c>
      <c r="L22" s="4">
        <v>673</v>
      </c>
      <c r="M22" s="4">
        <v>473</v>
      </c>
      <c r="N22" s="4">
        <v>677</v>
      </c>
      <c r="O22" s="4">
        <v>475</v>
      </c>
      <c r="P22" s="4">
        <v>679</v>
      </c>
      <c r="Q22" s="4">
        <v>482</v>
      </c>
      <c r="R22" s="4">
        <v>686</v>
      </c>
    </row>
    <row r="23" spans="1:18" hidden="1" x14ac:dyDescent="0.25">
      <c r="A23" s="21"/>
      <c r="B23" s="3" t="s">
        <v>15</v>
      </c>
      <c r="C23" s="4">
        <v>448</v>
      </c>
      <c r="D23" s="4">
        <v>652</v>
      </c>
      <c r="E23" s="4">
        <v>451</v>
      </c>
      <c r="F23" s="4">
        <v>655</v>
      </c>
      <c r="G23" s="4">
        <v>454</v>
      </c>
      <c r="H23" s="4">
        <v>658</v>
      </c>
      <c r="I23" s="4">
        <v>458</v>
      </c>
      <c r="J23" s="4">
        <v>662</v>
      </c>
      <c r="K23" s="4">
        <v>461</v>
      </c>
      <c r="L23" s="4">
        <v>665</v>
      </c>
      <c r="M23" s="4">
        <v>465</v>
      </c>
      <c r="N23" s="4">
        <v>669</v>
      </c>
      <c r="O23" s="4">
        <v>467</v>
      </c>
      <c r="P23" s="4">
        <v>671</v>
      </c>
      <c r="Q23" s="4">
        <v>474</v>
      </c>
      <c r="R23" s="4">
        <v>678</v>
      </c>
    </row>
    <row r="24" spans="1:18" hidden="1" x14ac:dyDescent="0.25">
      <c r="A24" s="21"/>
      <c r="B24" s="3" t="s">
        <v>16</v>
      </c>
      <c r="C24" s="4">
        <v>444</v>
      </c>
      <c r="D24" s="4">
        <v>644</v>
      </c>
      <c r="E24" s="4">
        <v>447</v>
      </c>
      <c r="F24" s="4">
        <v>647</v>
      </c>
      <c r="G24" s="4">
        <v>450</v>
      </c>
      <c r="H24" s="4">
        <v>650</v>
      </c>
      <c r="I24" s="4">
        <v>454</v>
      </c>
      <c r="J24" s="4">
        <v>654</v>
      </c>
      <c r="K24" s="4">
        <v>457</v>
      </c>
      <c r="L24" s="4">
        <v>657</v>
      </c>
      <c r="M24" s="4">
        <v>461</v>
      </c>
      <c r="N24" s="4">
        <v>661</v>
      </c>
      <c r="O24" s="4">
        <v>463</v>
      </c>
      <c r="P24" s="4">
        <v>663</v>
      </c>
      <c r="Q24" s="4">
        <v>470</v>
      </c>
      <c r="R24" s="4">
        <v>670</v>
      </c>
    </row>
    <row r="25" spans="1:18" hidden="1" x14ac:dyDescent="0.25">
      <c r="A25" s="21"/>
      <c r="B25" s="3" t="s">
        <v>17</v>
      </c>
      <c r="C25" s="4">
        <v>440</v>
      </c>
      <c r="D25" s="4">
        <v>636</v>
      </c>
      <c r="E25" s="4">
        <v>443</v>
      </c>
      <c r="F25" s="4">
        <v>639</v>
      </c>
      <c r="G25" s="4">
        <v>446</v>
      </c>
      <c r="H25" s="4">
        <v>642</v>
      </c>
      <c r="I25" s="4">
        <v>450</v>
      </c>
      <c r="J25" s="4">
        <v>646</v>
      </c>
      <c r="K25" s="4">
        <v>453</v>
      </c>
      <c r="L25" s="4">
        <v>649</v>
      </c>
      <c r="M25" s="4">
        <v>457</v>
      </c>
      <c r="N25" s="4">
        <v>653</v>
      </c>
      <c r="O25" s="4">
        <v>459</v>
      </c>
      <c r="P25" s="4">
        <v>655</v>
      </c>
      <c r="Q25" s="4">
        <v>466</v>
      </c>
      <c r="R25" s="4">
        <v>662</v>
      </c>
    </row>
    <row r="26" spans="1:18" hidden="1" x14ac:dyDescent="0.25">
      <c r="A26" s="3">
        <v>10</v>
      </c>
      <c r="B26" s="3" t="s">
        <v>14</v>
      </c>
      <c r="C26" s="4">
        <v>552</v>
      </c>
      <c r="D26" s="4">
        <v>684</v>
      </c>
      <c r="E26" s="4">
        <v>555</v>
      </c>
      <c r="F26" s="4">
        <v>687</v>
      </c>
      <c r="G26" s="4">
        <v>558</v>
      </c>
      <c r="H26" s="4">
        <v>690</v>
      </c>
      <c r="I26" s="4">
        <v>562</v>
      </c>
      <c r="J26" s="4">
        <v>694</v>
      </c>
      <c r="K26" s="4">
        <v>565</v>
      </c>
      <c r="L26" s="4">
        <v>697</v>
      </c>
      <c r="M26" s="4">
        <v>569</v>
      </c>
      <c r="N26" s="4">
        <v>701</v>
      </c>
      <c r="O26" s="4">
        <v>571</v>
      </c>
      <c r="P26" s="4">
        <v>703</v>
      </c>
      <c r="Q26" s="4">
        <v>578</v>
      </c>
      <c r="R26" s="4">
        <v>710</v>
      </c>
    </row>
    <row r="27" spans="1:18" hidden="1" x14ac:dyDescent="0.25">
      <c r="A27" s="21"/>
      <c r="B27" s="3" t="s">
        <v>15</v>
      </c>
      <c r="C27" s="4">
        <v>512</v>
      </c>
      <c r="D27" s="4">
        <v>676</v>
      </c>
      <c r="E27" s="4">
        <v>515</v>
      </c>
      <c r="F27" s="4">
        <v>679</v>
      </c>
      <c r="G27" s="4">
        <v>518</v>
      </c>
      <c r="H27" s="4">
        <v>682</v>
      </c>
      <c r="I27" s="4">
        <v>522</v>
      </c>
      <c r="J27" s="4">
        <v>686</v>
      </c>
      <c r="K27" s="4">
        <v>525</v>
      </c>
      <c r="L27" s="4">
        <v>689</v>
      </c>
      <c r="M27" s="4">
        <v>529</v>
      </c>
      <c r="N27" s="4">
        <v>693</v>
      </c>
      <c r="O27" s="4">
        <v>531</v>
      </c>
      <c r="P27" s="4">
        <v>695</v>
      </c>
      <c r="Q27" s="4">
        <v>538</v>
      </c>
      <c r="R27" s="4">
        <v>702</v>
      </c>
    </row>
    <row r="28" spans="1:18" hidden="1" x14ac:dyDescent="0.25">
      <c r="A28" s="21"/>
      <c r="B28" s="3" t="s">
        <v>16</v>
      </c>
      <c r="C28" s="4">
        <v>496</v>
      </c>
      <c r="D28" s="4">
        <v>668</v>
      </c>
      <c r="E28" s="4">
        <v>499</v>
      </c>
      <c r="F28" s="4">
        <v>671</v>
      </c>
      <c r="G28" s="4">
        <v>502</v>
      </c>
      <c r="H28" s="4">
        <v>674</v>
      </c>
      <c r="I28" s="4">
        <v>506</v>
      </c>
      <c r="J28" s="4">
        <v>678</v>
      </c>
      <c r="K28" s="4">
        <v>509</v>
      </c>
      <c r="L28" s="4">
        <v>681</v>
      </c>
      <c r="M28" s="4">
        <v>513</v>
      </c>
      <c r="N28" s="4">
        <v>685</v>
      </c>
      <c r="O28" s="4">
        <v>515</v>
      </c>
      <c r="P28" s="4">
        <v>687</v>
      </c>
      <c r="Q28" s="4">
        <v>522</v>
      </c>
      <c r="R28" s="4">
        <v>694</v>
      </c>
    </row>
    <row r="29" spans="1:18" hidden="1" x14ac:dyDescent="0.25">
      <c r="A29" s="3">
        <v>11</v>
      </c>
      <c r="B29" s="3" t="s">
        <v>14</v>
      </c>
      <c r="C29" s="4">
        <v>600</v>
      </c>
      <c r="D29" s="4">
        <v>900</v>
      </c>
      <c r="E29" s="4">
        <v>603</v>
      </c>
      <c r="F29" s="4">
        <v>903</v>
      </c>
      <c r="G29" s="4">
        <v>607</v>
      </c>
      <c r="H29" s="4">
        <v>907</v>
      </c>
      <c r="I29" s="4">
        <v>610</v>
      </c>
      <c r="J29" s="4">
        <v>910</v>
      </c>
      <c r="K29" s="4">
        <v>614</v>
      </c>
      <c r="L29" s="4">
        <v>914</v>
      </c>
      <c r="M29" s="4">
        <v>618</v>
      </c>
      <c r="N29" s="4">
        <v>918</v>
      </c>
      <c r="O29" s="4">
        <v>622</v>
      </c>
      <c r="P29" s="4">
        <v>922</v>
      </c>
      <c r="Q29" s="4">
        <v>629</v>
      </c>
      <c r="R29" s="4">
        <v>929</v>
      </c>
    </row>
    <row r="30" spans="1:18" hidden="1" x14ac:dyDescent="0.25">
      <c r="A30" s="21"/>
      <c r="B30" s="3" t="s">
        <v>15</v>
      </c>
      <c r="C30" s="4">
        <v>576</v>
      </c>
      <c r="D30" s="4">
        <v>860</v>
      </c>
      <c r="E30" s="4">
        <v>579</v>
      </c>
      <c r="F30" s="4">
        <v>863</v>
      </c>
      <c r="G30" s="4">
        <v>583</v>
      </c>
      <c r="H30" s="4">
        <v>867</v>
      </c>
      <c r="I30" s="4">
        <v>586</v>
      </c>
      <c r="J30" s="4">
        <v>870</v>
      </c>
      <c r="K30" s="4">
        <v>590</v>
      </c>
      <c r="L30" s="4">
        <v>874</v>
      </c>
      <c r="M30" s="4">
        <v>594</v>
      </c>
      <c r="N30" s="4">
        <v>878</v>
      </c>
      <c r="O30" s="4">
        <v>598</v>
      </c>
      <c r="P30" s="4">
        <v>882</v>
      </c>
      <c r="Q30" s="4">
        <v>605</v>
      </c>
      <c r="R30" s="4">
        <v>889</v>
      </c>
    </row>
    <row r="31" spans="1:18" hidden="1" x14ac:dyDescent="0.25">
      <c r="A31" s="21"/>
      <c r="B31" s="3" t="s">
        <v>16</v>
      </c>
      <c r="C31" s="4">
        <v>568</v>
      </c>
      <c r="D31" s="4">
        <v>820</v>
      </c>
      <c r="E31" s="4">
        <v>571</v>
      </c>
      <c r="F31" s="4">
        <v>823</v>
      </c>
      <c r="G31" s="4">
        <v>575</v>
      </c>
      <c r="H31" s="4">
        <v>827</v>
      </c>
      <c r="I31" s="4">
        <v>578</v>
      </c>
      <c r="J31" s="4">
        <v>830</v>
      </c>
      <c r="K31" s="4">
        <v>582</v>
      </c>
      <c r="L31" s="4">
        <v>834</v>
      </c>
      <c r="M31" s="4">
        <v>586</v>
      </c>
      <c r="N31" s="4">
        <v>838</v>
      </c>
      <c r="O31" s="4">
        <v>590</v>
      </c>
      <c r="P31" s="4">
        <v>842</v>
      </c>
      <c r="Q31" s="4">
        <v>597</v>
      </c>
      <c r="R31" s="4">
        <v>849</v>
      </c>
    </row>
    <row r="32" spans="1:18" hidden="1" x14ac:dyDescent="0.25">
      <c r="A32" s="3">
        <v>12</v>
      </c>
      <c r="B32" s="3" t="s">
        <v>14</v>
      </c>
      <c r="C32" s="4">
        <v>1160</v>
      </c>
      <c r="D32" s="4">
        <v>1800</v>
      </c>
      <c r="E32" s="4">
        <v>1163</v>
      </c>
      <c r="F32" s="4">
        <v>1803</v>
      </c>
      <c r="G32" s="4">
        <v>1167</v>
      </c>
      <c r="H32" s="4">
        <v>1807</v>
      </c>
      <c r="I32" s="4">
        <v>1170</v>
      </c>
      <c r="J32" s="4">
        <v>1810</v>
      </c>
      <c r="K32" s="4">
        <v>1174</v>
      </c>
      <c r="L32" s="4">
        <v>1814</v>
      </c>
      <c r="M32" s="4">
        <v>1178</v>
      </c>
      <c r="N32" s="4">
        <v>1818</v>
      </c>
      <c r="O32" s="4">
        <v>1182</v>
      </c>
      <c r="P32" s="4">
        <v>1822</v>
      </c>
      <c r="Q32" s="4">
        <v>1189</v>
      </c>
      <c r="R32" s="4">
        <v>1829</v>
      </c>
    </row>
    <row r="33" spans="1:44" hidden="1" x14ac:dyDescent="0.25">
      <c r="A33" s="21"/>
      <c r="B33" s="3" t="s">
        <v>15</v>
      </c>
      <c r="C33" s="4">
        <v>760</v>
      </c>
      <c r="D33" s="4">
        <v>1400</v>
      </c>
      <c r="E33" s="4">
        <v>763</v>
      </c>
      <c r="F33" s="4">
        <v>1403</v>
      </c>
      <c r="G33" s="4">
        <v>767</v>
      </c>
      <c r="H33" s="4">
        <v>1407</v>
      </c>
      <c r="I33" s="4">
        <v>770</v>
      </c>
      <c r="J33" s="4">
        <v>1410</v>
      </c>
      <c r="K33" s="4">
        <v>774</v>
      </c>
      <c r="L33" s="4">
        <v>1414</v>
      </c>
      <c r="M33" s="4">
        <v>778</v>
      </c>
      <c r="N33" s="4">
        <v>1418</v>
      </c>
      <c r="O33" s="4">
        <v>782</v>
      </c>
      <c r="P33" s="4">
        <v>1422</v>
      </c>
      <c r="Q33" s="4">
        <v>789</v>
      </c>
      <c r="R33" s="4">
        <v>1429</v>
      </c>
    </row>
    <row r="34" spans="1:44" x14ac:dyDescent="0.25">
      <c r="A34" s="20"/>
      <c r="B34" s="20"/>
      <c r="C34" s="20"/>
      <c r="D34" s="20"/>
      <c r="E34" s="20"/>
      <c r="F34" s="20"/>
      <c r="G34" s="20"/>
      <c r="H34" s="20"/>
      <c r="I34" s="20"/>
      <c r="J34" s="20"/>
      <c r="K34" s="20"/>
      <c r="L34" s="20"/>
      <c r="M34" s="20"/>
      <c r="N34" s="20"/>
      <c r="O34" s="20"/>
      <c r="P34" s="20"/>
      <c r="Q34" s="20"/>
      <c r="R34" s="20"/>
    </row>
    <row r="35" spans="1:44" ht="17.25" customHeight="1" x14ac:dyDescent="0.25">
      <c r="A35" s="95" t="s">
        <v>1</v>
      </c>
      <c r="B35" s="95" t="s">
        <v>2</v>
      </c>
      <c r="C35" s="97" t="s">
        <v>3</v>
      </c>
      <c r="D35" s="98"/>
      <c r="E35" s="98"/>
      <c r="F35" s="98"/>
      <c r="G35" s="98"/>
      <c r="H35" s="98"/>
      <c r="I35" s="98"/>
      <c r="J35" s="98"/>
      <c r="K35" s="98"/>
      <c r="L35" s="98"/>
      <c r="M35" s="98"/>
      <c r="N35" s="98"/>
      <c r="O35" s="98"/>
      <c r="P35" s="98"/>
      <c r="Q35" s="98"/>
      <c r="R35" s="100"/>
    </row>
    <row r="36" spans="1:44" ht="17.25" customHeight="1" x14ac:dyDescent="0.25">
      <c r="A36" s="96"/>
      <c r="B36" s="96"/>
      <c r="C36" s="97" t="s">
        <v>4</v>
      </c>
      <c r="D36" s="100"/>
      <c r="E36" s="97" t="s">
        <v>5</v>
      </c>
      <c r="F36" s="100"/>
      <c r="G36" s="97" t="s">
        <v>6</v>
      </c>
      <c r="H36" s="100"/>
      <c r="I36" s="97" t="s">
        <v>7</v>
      </c>
      <c r="J36" s="100"/>
      <c r="K36" s="97" t="s">
        <v>8</v>
      </c>
      <c r="L36" s="100"/>
      <c r="M36" s="97" t="s">
        <v>9</v>
      </c>
      <c r="N36" s="100"/>
      <c r="O36" s="97" t="s">
        <v>10</v>
      </c>
      <c r="P36" s="100"/>
      <c r="Q36" s="97" t="s">
        <v>11</v>
      </c>
      <c r="R36" s="100"/>
    </row>
    <row r="37" spans="1:44" ht="17.25" customHeight="1" x14ac:dyDescent="0.25">
      <c r="A37" s="103"/>
      <c r="B37" s="103"/>
      <c r="C37" s="3" t="s">
        <v>12</v>
      </c>
      <c r="D37" s="3" t="s">
        <v>13</v>
      </c>
      <c r="E37" s="3" t="s">
        <v>12</v>
      </c>
      <c r="F37" s="3" t="s">
        <v>13</v>
      </c>
      <c r="G37" s="3" t="s">
        <v>12</v>
      </c>
      <c r="H37" s="3" t="s">
        <v>13</v>
      </c>
      <c r="I37" s="3" t="s">
        <v>12</v>
      </c>
      <c r="J37" s="3" t="s">
        <v>13</v>
      </c>
      <c r="K37" s="3" t="s">
        <v>12</v>
      </c>
      <c r="L37" s="3" t="s">
        <v>13</v>
      </c>
      <c r="M37" s="3" t="s">
        <v>12</v>
      </c>
      <c r="N37" s="3" t="s">
        <v>13</v>
      </c>
      <c r="O37" s="3" t="s">
        <v>12</v>
      </c>
      <c r="P37" s="3" t="s">
        <v>13</v>
      </c>
      <c r="Q37" s="3" t="s">
        <v>12</v>
      </c>
      <c r="R37" s="3" t="s">
        <v>13</v>
      </c>
    </row>
    <row r="38" spans="1:44" s="6" customFormat="1" ht="17.25" customHeight="1" x14ac:dyDescent="0.25">
      <c r="A38" s="7">
        <v>2</v>
      </c>
      <c r="B38" s="7" t="s">
        <v>14</v>
      </c>
      <c r="C38" s="5">
        <f>ROUND('568_1.piel.pēd.prec.'!C38-'568_1.piel (6zīm)'!C45,6)</f>
        <v>1.021E-3</v>
      </c>
      <c r="D38" s="5">
        <f>ROUND('568_1.piel.pēd.prec.'!D38-'568_1.piel (6zīm)'!D45,6)</f>
        <v>0</v>
      </c>
      <c r="E38" s="5">
        <f>ROUND('568_1.piel.pēd.prec.'!E38-'568_1.piel (6zīm)'!E45,6)</f>
        <v>8.1499999999999997E-4</v>
      </c>
      <c r="F38" s="5">
        <f>ROUND('568_1.piel.pēd.prec.'!F38-'568_1.piel (6zīm)'!F45,6)</f>
        <v>0.15445600000000001</v>
      </c>
      <c r="G38" s="5">
        <f>ROUND('568_1.piel.pēd.prec.'!G38-'568_1.piel (6zīm)'!G45,6)</f>
        <v>2.2000000000000001E-3</v>
      </c>
      <c r="H38" s="5">
        <f>ROUND('568_1.piel.pēd.prec.'!H38-'568_1.piel (6zīm)'!H45,6)</f>
        <v>0.88583999999999996</v>
      </c>
      <c r="I38" s="5">
        <f>ROUND('568_1.piel.pēd.prec.'!I38-'568_1.piel (6zīm)'!I45,6)</f>
        <v>-3.5439999999999998E-3</v>
      </c>
      <c r="J38" s="5">
        <f>ROUND('568_1.piel.pēd.prec.'!J38-'568_1.piel (6zīm)'!J45,6)</f>
        <v>4.0097000000000001E-2</v>
      </c>
      <c r="K38" s="5">
        <f>ROUND('568_1.piel.pēd.prec.'!K38-'568_1.piel (6zīm)'!K45,6)</f>
        <v>-2.1589999999999999E-3</v>
      </c>
      <c r="L38" s="5">
        <f>ROUND('568_1.piel.pēd.prec.'!L38-'568_1.piel (6zīm)'!L45,6)</f>
        <v>0.77148099999999997</v>
      </c>
      <c r="M38" s="5">
        <f>ROUND('568_1.piel.pēd.prec.'!M38-'568_1.piel (6zīm)'!M45,6)</f>
        <v>2.0969999999999999E-3</v>
      </c>
      <c r="N38" s="5">
        <f>ROUND('568_1.piel.pēd.prec.'!N38-'568_1.piel (6zīm)'!N45,6)</f>
        <v>0.92573700000000003</v>
      </c>
      <c r="O38" s="5">
        <f>ROUND('568_1.piel.pēd.prec.'!O38-'568_1.piel (6zīm)'!O45,6)</f>
        <v>-3.6459999999999999E-3</v>
      </c>
      <c r="P38" s="5">
        <f>ROUND('568_1.piel.pēd.prec.'!P38-'568_1.piel (6zīm)'!P45,6)</f>
        <v>7.9993999999999996E-2</v>
      </c>
      <c r="Q38" s="5">
        <f>ROUND('568_1.piel.pēd.prec.'!Q38-'568_1.piel (6zīm)'!Q45,6)</f>
        <v>-8.7699999999999996E-4</v>
      </c>
      <c r="R38" s="5">
        <f>ROUND('568_1.piel.pēd.prec.'!R38-'568_1.piel (6zīm)'!R45,6)</f>
        <v>0.542763</v>
      </c>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row>
    <row r="39" spans="1:44" s="6" customFormat="1" ht="17.25" customHeight="1" x14ac:dyDescent="0.25">
      <c r="A39" s="7">
        <v>3</v>
      </c>
      <c r="B39" s="7" t="s">
        <v>14</v>
      </c>
      <c r="C39" s="5">
        <f>ROUND('568_1.piel.pēd.prec.'!C39-'568_1.piel (6zīm)'!C46,6)</f>
        <v>-4.9280000000000001E-3</v>
      </c>
      <c r="D39" s="5">
        <f>ROUND('568_1.piel.pēd.prec.'!D39-'568_1.piel (6zīm)'!D46,6)</f>
        <v>0.39384000000000002</v>
      </c>
      <c r="E39" s="5">
        <f>ROUND('568_1.piel.pēd.prec.'!E39-'568_1.piel (6zīm)'!E46,6)</f>
        <v>-6.7199999999999996E-4</v>
      </c>
      <c r="F39" s="5">
        <f>ROUND('568_1.piel.pēd.prec.'!F39-'568_1.piel (6zīm)'!F46,6)</f>
        <v>0.54809600000000003</v>
      </c>
      <c r="G39" s="5">
        <f>ROUND('568_1.piel.pēd.prec.'!G39-'568_1.piel (6zīm)'!G46,6)</f>
        <v>7.1299999999999998E-4</v>
      </c>
      <c r="H39" s="5">
        <f>ROUND('568_1.piel.pēd.prec.'!H39-'568_1.piel (6zīm)'!H46,6)</f>
        <v>0.27948000000000001</v>
      </c>
      <c r="I39" s="5">
        <f>ROUND('568_1.piel.pēd.prec.'!I39-'568_1.piel (6zīm)'!I46,6)</f>
        <v>4.9690000000000003E-3</v>
      </c>
      <c r="J39" s="5">
        <f>ROUND('568_1.piel.pēd.prec.'!J39-'568_1.piel (6zīm)'!J46,6)</f>
        <v>0.43373699999999998</v>
      </c>
      <c r="K39" s="5">
        <f>ROUND('568_1.piel.pēd.prec.'!K39-'568_1.piel (6zīm)'!K46,6)</f>
        <v>-3.6459999999999999E-3</v>
      </c>
      <c r="L39" s="5">
        <f>ROUND('568_1.piel.pēd.prec.'!L39-'568_1.piel (6zīm)'!L46,6)</f>
        <v>0.16512099999999999</v>
      </c>
      <c r="M39" s="5">
        <f>ROUND('568_1.piel.pēd.prec.'!M39-'568_1.piel (6zīm)'!M46,6)</f>
        <v>6.0999999999999997E-4</v>
      </c>
      <c r="N39" s="5">
        <f>ROUND('568_1.piel.pēd.prec.'!N39-'568_1.piel (6zīm)'!N46,6)</f>
        <v>0.319378</v>
      </c>
      <c r="O39" s="5">
        <f>ROUND('568_1.piel.pēd.prec.'!O39-'568_1.piel (6zīm)'!O46,6)</f>
        <v>4.8659999999999997E-3</v>
      </c>
      <c r="P39" s="5">
        <f>ROUND('568_1.piel.pēd.prec.'!P39-'568_1.piel (6zīm)'!P46,6)</f>
        <v>0.473634</v>
      </c>
      <c r="Q39" s="5">
        <f>ROUND('568_1.piel.pēd.prec.'!Q39-'568_1.piel (6zīm)'!Q46,6)</f>
        <v>-2.3649999999999999E-3</v>
      </c>
      <c r="R39" s="5">
        <f>ROUND('568_1.piel.pēd.prec.'!R39-'568_1.piel (6zīm)'!R46,6)</f>
        <v>0.93640299999999999</v>
      </c>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row>
    <row r="40" spans="1:44" s="6" customFormat="1" ht="17.25" customHeight="1" x14ac:dyDescent="0.25">
      <c r="A40" s="7">
        <v>4</v>
      </c>
      <c r="B40" s="7" t="s">
        <v>14</v>
      </c>
      <c r="C40" s="5">
        <f>ROUND('568_1.piel.pēd.prec.'!C40-'568_1.piel (6zīm)'!C47,6)</f>
        <v>6.0999999999999997E-4</v>
      </c>
      <c r="D40" s="5">
        <f>ROUND('568_1.piel.pēd.prec.'!D40-'568_1.piel (6zīm)'!D47,6)</f>
        <v>0.319378</v>
      </c>
      <c r="E40" s="5">
        <f>ROUND('568_1.piel.pēd.prec.'!E40-'568_1.piel (6zīm)'!E47,6)</f>
        <v>4.8659999999999997E-3</v>
      </c>
      <c r="F40" s="5">
        <f>ROUND('568_1.piel.pēd.prec.'!F40-'568_1.piel (6zīm)'!F47,6)</f>
        <v>0.473634</v>
      </c>
      <c r="G40" s="5">
        <f>ROUND('568_1.piel.pēd.prec.'!G40-'568_1.piel (6zīm)'!G47,6)</f>
        <v>-3.7490000000000002E-3</v>
      </c>
      <c r="H40" s="5">
        <f>ROUND('568_1.piel.pēd.prec.'!H40-'568_1.piel (6zīm)'!H47,6)</f>
        <v>0.20501900000000001</v>
      </c>
      <c r="I40" s="5">
        <f>ROUND('568_1.piel.pēd.prec.'!I40-'568_1.piel (6zīm)'!I47,6)</f>
        <v>5.0699999999999996E-4</v>
      </c>
      <c r="J40" s="5">
        <f>ROUND('568_1.piel.pēd.prec.'!J40-'568_1.piel (6zīm)'!J47,6)</f>
        <v>0.35927500000000001</v>
      </c>
      <c r="K40" s="5">
        <f>ROUND('568_1.piel.pēd.prec.'!K40-'568_1.piel (6zīm)'!K47,6)</f>
        <v>1.892E-3</v>
      </c>
      <c r="L40" s="5">
        <f>ROUND('568_1.piel.pēd.prec.'!L40-'568_1.piel (6zīm)'!L47,6)</f>
        <v>9.0660000000000004E-2</v>
      </c>
      <c r="M40" s="5">
        <f>ROUND('568_1.piel.pēd.prec.'!M40-'568_1.piel (6zīm)'!M47,6)</f>
        <v>-3.852E-3</v>
      </c>
      <c r="N40" s="5">
        <f>ROUND('568_1.piel.pēd.prec.'!N40-'568_1.piel (6zīm)'!N47,6)</f>
        <v>0.24491599999999999</v>
      </c>
      <c r="O40" s="5">
        <f>ROUND('568_1.piel.pēd.prec.'!O40-'568_1.piel (6zīm)'!O47,6)</f>
        <v>4.0499999999999998E-4</v>
      </c>
      <c r="P40" s="5">
        <f>ROUND('568_1.piel.pēd.prec.'!P40-'568_1.piel (6zīm)'!P47,6)</f>
        <v>0.39917200000000003</v>
      </c>
      <c r="Q40" s="5">
        <f>ROUND('568_1.piel.pēd.prec.'!Q40-'568_1.piel (6zīm)'!Q47,6)</f>
        <v>3.1740000000000002E-3</v>
      </c>
      <c r="R40" s="5">
        <f>ROUND('568_1.piel.pēd.prec.'!R40-'568_1.piel (6zīm)'!R47,6)</f>
        <v>0.86194199999999999</v>
      </c>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row>
    <row r="41" spans="1:44" s="6" customFormat="1" ht="17.25" customHeight="1" x14ac:dyDescent="0.25">
      <c r="A41" s="31"/>
      <c r="B41" s="7" t="s">
        <v>15</v>
      </c>
      <c r="C41" s="5">
        <f>ROUND('568_1.piel.pēd.prec.'!C41-'568_1.piel (6zīm)'!C48,6)</f>
        <v>2.0969999999999999E-3</v>
      </c>
      <c r="D41" s="5">
        <f>ROUND('568_1.piel.pēd.prec.'!D41-'568_1.piel (6zīm)'!D48,6)</f>
        <v>1.0865E-2</v>
      </c>
      <c r="E41" s="5">
        <f>ROUND('568_1.piel.pēd.prec.'!E41-'568_1.piel (6zīm)'!E48,6)</f>
        <v>-3.6459999999999999E-3</v>
      </c>
      <c r="F41" s="5">
        <f>ROUND('568_1.piel.pēd.prec.'!F41-'568_1.piel (6zīm)'!F48,6)</f>
        <v>0.16512099999999999</v>
      </c>
      <c r="G41" s="5">
        <f>ROUND('568_1.piel.pēd.prec.'!G41-'568_1.piel (6zīm)'!G48,6)</f>
        <v>-2.2620000000000001E-3</v>
      </c>
      <c r="H41" s="5">
        <f>ROUND('568_1.piel.pēd.prec.'!H41-'568_1.piel (6zīm)'!H48,6)</f>
        <v>0.89650600000000003</v>
      </c>
      <c r="I41" s="5">
        <f>ROUND('568_1.piel.pēd.prec.'!I41-'568_1.piel (6zīm)'!I48,6)</f>
        <v>1.9940000000000001E-3</v>
      </c>
      <c r="J41" s="5">
        <f>ROUND('568_1.piel.pēd.prec.'!J41-'568_1.piel (6zīm)'!J48,6)</f>
        <v>5.0762000000000002E-2</v>
      </c>
      <c r="K41" s="5">
        <f>ROUND('568_1.piel.pēd.prec.'!K41-'568_1.piel (6zīm)'!K48,6)</f>
        <v>3.3790000000000001E-3</v>
      </c>
      <c r="L41" s="5">
        <f>ROUND('568_1.piel.pēd.prec.'!L41-'568_1.piel (6zīm)'!L48,6)</f>
        <v>0.78214700000000004</v>
      </c>
      <c r="M41" s="5">
        <f>ROUND('568_1.piel.pēd.prec.'!M41-'568_1.piel (6zīm)'!M48,6)</f>
        <v>-2.3649999999999999E-3</v>
      </c>
      <c r="N41" s="5">
        <f>ROUND('568_1.piel.pēd.prec.'!N41-'568_1.piel (6zīm)'!N48,6)</f>
        <v>0.93640299999999999</v>
      </c>
      <c r="O41" s="5">
        <f>ROUND('568_1.piel.pēd.prec.'!O41-'568_1.piel (6zīm)'!O48,6)</f>
        <v>1.892E-3</v>
      </c>
      <c r="P41" s="5">
        <f>ROUND('568_1.piel.pēd.prec.'!P41-'568_1.piel (6zīm)'!P48,6)</f>
        <v>9.0660000000000004E-2</v>
      </c>
      <c r="Q41" s="5">
        <f>ROUND('568_1.piel.pēd.prec.'!Q41-'568_1.piel (6zīm)'!Q48,6)</f>
        <v>4.6610000000000002E-3</v>
      </c>
      <c r="R41" s="5">
        <f>ROUND('568_1.piel.pēd.prec.'!R41-'568_1.piel (6zīm)'!R48,6)</f>
        <v>0.55342899999999995</v>
      </c>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row>
    <row r="42" spans="1:44" s="6" customFormat="1" ht="17.25" customHeight="1" x14ac:dyDescent="0.25">
      <c r="A42" s="31"/>
      <c r="B42" s="7" t="s">
        <v>16</v>
      </c>
      <c r="C42" s="5">
        <f>ROUND('568_1.piel.pēd.prec.'!C42-'568_1.piel (6zīm)'!C49,6)</f>
        <v>3.5839999999999999E-3</v>
      </c>
      <c r="D42" s="5">
        <f>ROUND('568_1.piel.pēd.prec.'!D42-'568_1.piel (6zīm)'!D49,6)</f>
        <v>0.70235199999999998</v>
      </c>
      <c r="E42" s="5">
        <f>ROUND('568_1.piel.pēd.prec.'!E42-'568_1.piel (6zīm)'!E49,6)</f>
        <v>-2.1589999999999999E-3</v>
      </c>
      <c r="F42" s="5">
        <f>ROUND('568_1.piel.pēd.prec.'!F42-'568_1.piel (6zīm)'!F49,6)</f>
        <v>0.85660899999999995</v>
      </c>
      <c r="G42" s="5">
        <f>ROUND('568_1.piel.pēd.prec.'!G42-'568_1.piel (6zīm)'!G49,6)</f>
        <v>-7.7499999999999997E-4</v>
      </c>
      <c r="H42" s="5">
        <f>ROUND('568_1.piel.pēd.prec.'!H42-'568_1.piel (6zīm)'!H49,6)</f>
        <v>0.58799299999999999</v>
      </c>
      <c r="I42" s="5">
        <f>ROUND('568_1.piel.pēd.prec.'!I42-'568_1.piel (6zīm)'!I49,6)</f>
        <v>3.4819999999999999E-3</v>
      </c>
      <c r="J42" s="5">
        <f>ROUND('568_1.piel.pēd.prec.'!J42-'568_1.piel (6zīm)'!J49,6)</f>
        <v>0.74224999999999997</v>
      </c>
      <c r="K42" s="5">
        <f>ROUND('568_1.piel.pēd.prec.'!K42-'568_1.piel (6zīm)'!K49,6)</f>
        <v>4.8659999999999997E-3</v>
      </c>
      <c r="L42" s="5">
        <f>ROUND('568_1.piel.pēd.prec.'!L42-'568_1.piel (6zīm)'!L49,6)</f>
        <v>0.473634</v>
      </c>
      <c r="M42" s="5">
        <f>ROUND('568_1.piel.pēd.prec.'!M42-'568_1.piel (6zīm)'!M49,6)</f>
        <v>-8.7699999999999996E-4</v>
      </c>
      <c r="N42" s="5">
        <f>ROUND('568_1.piel.pēd.prec.'!N42-'568_1.piel (6zīm)'!N49,6)</f>
        <v>0.62789099999999998</v>
      </c>
      <c r="O42" s="5">
        <f>ROUND('568_1.piel.pēd.prec.'!O42-'568_1.piel (6zīm)'!O49,6)</f>
        <v>3.3790000000000001E-3</v>
      </c>
      <c r="P42" s="5">
        <f>ROUND('568_1.piel.pēd.prec.'!P42-'568_1.piel (6zīm)'!P49,6)</f>
        <v>0.78214700000000004</v>
      </c>
      <c r="Q42" s="5">
        <f>ROUND('568_1.piel.pēd.prec.'!Q42-'568_1.piel (6zīm)'!Q49,6)</f>
        <v>-3.852E-3</v>
      </c>
      <c r="R42" s="5">
        <f>ROUND('568_1.piel.pēd.prec.'!R42-'568_1.piel (6zīm)'!R49,6)</f>
        <v>0.24491599999999999</v>
      </c>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row>
    <row r="43" spans="1:44" s="6" customFormat="1" ht="17.25" customHeight="1" x14ac:dyDescent="0.25">
      <c r="A43" s="7">
        <v>5</v>
      </c>
      <c r="B43" s="7" t="s">
        <v>14</v>
      </c>
      <c r="C43" s="5">
        <f>ROUND('568_1.piel.pēd.prec.'!C43-'568_1.piel (6zīm)'!C50,6)</f>
        <v>4.6610000000000002E-3</v>
      </c>
      <c r="D43" s="5">
        <f>ROUND('568_1.piel.pēd.prec.'!D43-'568_1.piel (6zīm)'!D50,6)</f>
        <v>0.404505</v>
      </c>
      <c r="E43" s="5">
        <f>ROUND('568_1.piel.pēd.prec.'!E43-'568_1.piel (6zīm)'!E50,6)</f>
        <v>-1.083E-3</v>
      </c>
      <c r="F43" s="5">
        <f>ROUND('568_1.piel.pēd.prec.'!F43-'568_1.piel (6zīm)'!F50,6)</f>
        <v>0.55876199999999998</v>
      </c>
      <c r="G43" s="5">
        <f>ROUND('568_1.piel.pēd.prec.'!G43-'568_1.piel (6zīm)'!G50,6)</f>
        <v>3.0200000000000002E-4</v>
      </c>
      <c r="H43" s="5">
        <f>ROUND('568_1.piel.pēd.prec.'!H43-'568_1.piel (6zīm)'!H50,6)</f>
        <v>0.29014600000000002</v>
      </c>
      <c r="I43" s="5">
        <f>ROUND('568_1.piel.pēd.prec.'!I43-'568_1.piel (6zīm)'!I50,6)</f>
        <v>4.5580000000000004E-3</v>
      </c>
      <c r="J43" s="5">
        <f>ROUND('568_1.piel.pēd.prec.'!J43-'568_1.piel (6zīm)'!J50,6)</f>
        <v>0.44440299999999999</v>
      </c>
      <c r="K43" s="5">
        <f>ROUND('568_1.piel.pēd.prec.'!K43-'568_1.piel (6zīm)'!K50,6)</f>
        <v>-4.0569999999999998E-3</v>
      </c>
      <c r="L43" s="5">
        <f>ROUND('568_1.piel.pēd.prec.'!L43-'568_1.piel (6zīm)'!L50,6)</f>
        <v>0.175787</v>
      </c>
      <c r="M43" s="5">
        <f>ROUND('568_1.piel.pēd.prec.'!M43-'568_1.piel (6zīm)'!M50,6)</f>
        <v>1.9900000000000001E-4</v>
      </c>
      <c r="N43" s="5">
        <f>ROUND('568_1.piel.pēd.prec.'!N43-'568_1.piel (6zīm)'!N50,6)</f>
        <v>0.330044</v>
      </c>
      <c r="O43" s="5">
        <f>ROUND('568_1.piel.pēd.prec.'!O43-'568_1.piel (6zīm)'!O50,6)</f>
        <v>4.4559999999999999E-3</v>
      </c>
      <c r="P43" s="5">
        <f>ROUND('568_1.piel.pēd.prec.'!P43-'568_1.piel (6zīm)'!P50,6)</f>
        <v>0.48430000000000001</v>
      </c>
      <c r="Q43" s="5">
        <f>ROUND('568_1.piel.pēd.prec.'!Q43-'568_1.piel (6zīm)'!Q50,6)</f>
        <v>-2.7750000000000001E-3</v>
      </c>
      <c r="R43" s="5">
        <f>ROUND('568_1.piel.pēd.prec.'!R43-'568_1.piel (6zīm)'!R50,6)</f>
        <v>0.94706900000000005</v>
      </c>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row>
    <row r="44" spans="1:44" s="6" customFormat="1" ht="17.25" customHeight="1" x14ac:dyDescent="0.25">
      <c r="A44" s="31"/>
      <c r="B44" s="7" t="s">
        <v>15</v>
      </c>
      <c r="C44" s="5">
        <f>ROUND('568_1.piel.pēd.prec.'!C44-'568_1.piel (6zīm)'!C51,6)</f>
        <v>-2.3649999999999999E-3</v>
      </c>
      <c r="D44" s="5">
        <f>ROUND('568_1.piel.pēd.prec.'!D44-'568_1.piel (6zīm)'!D51,6)</f>
        <v>0.78747999999999996</v>
      </c>
      <c r="E44" s="5">
        <f>ROUND('568_1.piel.pēd.prec.'!E44-'568_1.piel (6zīm)'!E51,6)</f>
        <v>1.892E-3</v>
      </c>
      <c r="F44" s="5">
        <f>ROUND('568_1.piel.pēd.prec.'!F44-'568_1.piel (6zīm)'!F51,6)</f>
        <v>0.94173600000000002</v>
      </c>
      <c r="G44" s="5">
        <f>ROUND('568_1.piel.pēd.prec.'!G44-'568_1.piel (6zīm)'!G51,6)</f>
        <v>3.2759999999999998E-3</v>
      </c>
      <c r="H44" s="5">
        <f>ROUND('568_1.piel.pēd.prec.'!H44-'568_1.piel (6zīm)'!H51,6)</f>
        <v>0.67312099999999997</v>
      </c>
      <c r="I44" s="5">
        <f>ROUND('568_1.piel.pēd.prec.'!I44-'568_1.piel (6zīm)'!I51,6)</f>
        <v>-2.467E-3</v>
      </c>
      <c r="J44" s="5">
        <f>ROUND('568_1.piel.pēd.prec.'!J44-'568_1.piel (6zīm)'!J51,6)</f>
        <v>0.82737700000000003</v>
      </c>
      <c r="K44" s="5">
        <f>ROUND('568_1.piel.pēd.prec.'!K44-'568_1.piel (6zīm)'!K51,6)</f>
        <v>-1.083E-3</v>
      </c>
      <c r="L44" s="5">
        <f>ROUND('568_1.piel.pēd.prec.'!L44-'568_1.piel (6zīm)'!L51,6)</f>
        <v>0.55876199999999998</v>
      </c>
      <c r="M44" s="5">
        <f>ROUND('568_1.piel.pēd.prec.'!M44-'568_1.piel (6zīm)'!M51,6)</f>
        <v>3.1740000000000002E-3</v>
      </c>
      <c r="N44" s="5">
        <f>ROUND('568_1.piel.pēd.prec.'!N44-'568_1.piel (6zīm)'!N51,6)</f>
        <v>0.71301800000000004</v>
      </c>
      <c r="O44" s="5">
        <f>ROUND('568_1.piel.pēd.prec.'!O44-'568_1.piel (6zīm)'!O51,6)</f>
        <v>-2.5699999999999998E-3</v>
      </c>
      <c r="P44" s="5">
        <f>ROUND('568_1.piel.pēd.prec.'!P44-'568_1.piel (6zīm)'!P51,6)</f>
        <v>0.86727500000000002</v>
      </c>
      <c r="Q44" s="5">
        <f>ROUND('568_1.piel.pēd.prec.'!Q44-'568_1.piel (6zīm)'!Q51,6)</f>
        <v>1.9900000000000001E-4</v>
      </c>
      <c r="R44" s="5">
        <f>ROUND('568_1.piel.pēd.prec.'!R44-'568_1.piel (6zīm)'!R51,6)</f>
        <v>0.330044</v>
      </c>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row>
    <row r="45" spans="1:44" s="6" customFormat="1" ht="17.25" customHeight="1" x14ac:dyDescent="0.25">
      <c r="A45" s="31"/>
      <c r="B45" s="7" t="s">
        <v>16</v>
      </c>
      <c r="C45" s="5">
        <f>ROUND('568_1.piel.pēd.prec.'!C45-'568_1.piel (6zīm)'!C52,6)</f>
        <v>-8.7699999999999996E-4</v>
      </c>
      <c r="D45" s="5">
        <f>ROUND('568_1.piel.pēd.prec.'!D45-'568_1.piel (6zīm)'!D52,6)</f>
        <v>0.47896699999999998</v>
      </c>
      <c r="E45" s="5">
        <f>ROUND('568_1.piel.pēd.prec.'!E45-'568_1.piel (6zīm)'!E52,6)</f>
        <v>3.3790000000000001E-3</v>
      </c>
      <c r="F45" s="5">
        <f>ROUND('568_1.piel.pēd.prec.'!F45-'568_1.piel (6zīm)'!F52,6)</f>
        <v>0.63322299999999998</v>
      </c>
      <c r="G45" s="5">
        <f>ROUND('568_1.piel.pēd.prec.'!G45-'568_1.piel (6zīm)'!G52,6)</f>
        <v>4.764E-3</v>
      </c>
      <c r="H45" s="5">
        <f>ROUND('568_1.piel.pēd.prec.'!H45-'568_1.piel (6zīm)'!H52,6)</f>
        <v>0.36460799999999999</v>
      </c>
      <c r="I45" s="5">
        <f>ROUND('568_1.piel.pēd.prec.'!I45-'568_1.piel (6zīm)'!I52,6)</f>
        <v>-9.7999999999999997E-4</v>
      </c>
      <c r="J45" s="5">
        <f>ROUND('568_1.piel.pēd.prec.'!J45-'568_1.piel (6zīm)'!J52,6)</f>
        <v>0.51886399999999999</v>
      </c>
      <c r="K45" s="5">
        <f>ROUND('568_1.piel.pēd.prec.'!K45-'568_1.piel (6zīm)'!K52,6)</f>
        <v>4.0499999999999998E-4</v>
      </c>
      <c r="L45" s="5">
        <f>ROUND('568_1.piel.pēd.prec.'!L45-'568_1.piel (6zīm)'!L52,6)</f>
        <v>0.250249</v>
      </c>
      <c r="M45" s="5">
        <f>ROUND('568_1.piel.pēd.prec.'!M45-'568_1.piel (6zīm)'!M52,6)</f>
        <v>4.6610000000000002E-3</v>
      </c>
      <c r="N45" s="5">
        <f>ROUND('568_1.piel.pēd.prec.'!N45-'568_1.piel (6zīm)'!N52,6)</f>
        <v>0.404505</v>
      </c>
      <c r="O45" s="5">
        <f>ROUND('568_1.piel.pēd.prec.'!O45-'568_1.piel (6zīm)'!O52,6)</f>
        <v>-1.083E-3</v>
      </c>
      <c r="P45" s="5">
        <f>ROUND('568_1.piel.pēd.prec.'!P45-'568_1.piel (6zīm)'!P52,6)</f>
        <v>0.55876199999999998</v>
      </c>
      <c r="Q45" s="5">
        <f>ROUND('568_1.piel.pēd.prec.'!Q45-'568_1.piel (6zīm)'!Q52,6)</f>
        <v>1.686E-3</v>
      </c>
      <c r="R45" s="5">
        <f>ROUND('568_1.piel.pēd.prec.'!R45-'568_1.piel (6zīm)'!R52,6)</f>
        <v>2.1531000000000002E-2</v>
      </c>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row>
    <row r="46" spans="1:44" s="6" customFormat="1" ht="17.25" customHeight="1" x14ac:dyDescent="0.25">
      <c r="A46" s="7">
        <v>6</v>
      </c>
      <c r="B46" s="7" t="s">
        <v>14</v>
      </c>
      <c r="C46" s="5">
        <f>ROUND('568_1.piel.pēd.prec.'!C46-'568_1.piel (6zīm)'!C53,6)</f>
        <v>2.7629999999999998E-3</v>
      </c>
      <c r="D46" s="5">
        <f>ROUND('568_1.piel.pēd.prec.'!D46-'568_1.piel (6zīm)'!D53,6)</f>
        <v>0.25558199999999998</v>
      </c>
      <c r="E46" s="5">
        <f>ROUND('568_1.piel.pēd.prec.'!E46-'568_1.piel (6zīm)'!E53,6)</f>
        <v>-2.9810000000000001E-3</v>
      </c>
      <c r="F46" s="5">
        <f>ROUND('568_1.piel.pēd.prec.'!F46-'568_1.piel (6zīm)'!F53,6)</f>
        <v>0.40983799999999998</v>
      </c>
      <c r="G46" s="5">
        <f>ROUND('568_1.piel.pēd.prec.'!G46-'568_1.piel (6zīm)'!G53,6)</f>
        <v>-1.596E-3</v>
      </c>
      <c r="H46" s="5">
        <f>ROUND('568_1.piel.pēd.prec.'!H46-'568_1.piel (6zīm)'!H53,6)</f>
        <v>0.14122299999999999</v>
      </c>
      <c r="I46" s="5">
        <f>ROUND('568_1.piel.pēd.prec.'!I46-'568_1.piel (6zīm)'!I53,6)</f>
        <v>-2.1100000000000001E-4</v>
      </c>
      <c r="J46" s="5">
        <f>ROUND('568_1.piel.pēd.prec.'!J46-'568_1.piel (6zīm)'!J53,6)</f>
        <v>0.87260700000000002</v>
      </c>
      <c r="K46" s="5">
        <f>ROUND('568_1.piel.pēd.prec.'!K46-'568_1.piel (6zīm)'!K53,6)</f>
        <v>4.045E-3</v>
      </c>
      <c r="L46" s="5">
        <f>ROUND('568_1.piel.pēd.prec.'!L46-'568_1.piel (6zīm)'!L53,6)</f>
        <v>2.6863999999999999E-2</v>
      </c>
      <c r="M46" s="5">
        <f>ROUND('568_1.piel.pēd.prec.'!M46-'568_1.piel (6zīm)'!M53,6)</f>
        <v>-4.5710000000000004E-3</v>
      </c>
      <c r="N46" s="5">
        <f>ROUND('568_1.piel.pēd.prec.'!N46-'568_1.piel (6zīm)'!N53,6)</f>
        <v>0.75824800000000003</v>
      </c>
      <c r="O46" s="5">
        <f>ROUND('568_1.piel.pēd.prec.'!O46-'568_1.piel (6zīm)'!O53,6)</f>
        <v>-3.1399999999999999E-4</v>
      </c>
      <c r="P46" s="5">
        <f>ROUND('568_1.piel.pēd.prec.'!P46-'568_1.piel (6zīm)'!P53,6)</f>
        <v>0.91250500000000001</v>
      </c>
      <c r="Q46" s="5">
        <f>ROUND('568_1.piel.pēd.prec.'!Q46-'568_1.piel (6zīm)'!Q53,6)</f>
        <v>-4.17E-4</v>
      </c>
      <c r="R46" s="5">
        <f>ROUND('568_1.piel.pēd.prec.'!R46-'568_1.piel (6zīm)'!R53,6)</f>
        <v>0.95240199999999997</v>
      </c>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row>
    <row r="47" spans="1:44" s="6" customFormat="1" ht="17.25" customHeight="1" x14ac:dyDescent="0.25">
      <c r="A47" s="7">
        <v>7</v>
      </c>
      <c r="B47" s="7" t="s">
        <v>14</v>
      </c>
      <c r="C47" s="5">
        <f>ROUND('568_1.piel.pēd.prec.'!C47-'568_1.piel (6zīm)'!C54,6)</f>
        <v>-3.186E-3</v>
      </c>
      <c r="D47" s="5">
        <f>ROUND('568_1.piel.pēd.prec.'!D47-'568_1.piel (6zīm)'!D54,6)</f>
        <v>0.72368399999999999</v>
      </c>
      <c r="E47" s="5">
        <f>ROUND('568_1.piel.pēd.prec.'!E47-'568_1.piel (6zīm)'!E54,6)</f>
        <v>1.07E-3</v>
      </c>
      <c r="F47" s="5">
        <f>ROUND('568_1.piel.pēd.prec.'!F47-'568_1.piel (6zīm)'!F54,6)</f>
        <v>0.87794000000000005</v>
      </c>
      <c r="G47" s="5">
        <f>ROUND('568_1.piel.pēd.prec.'!G47-'568_1.piel (6zīm)'!G54,6)</f>
        <v>2.4550000000000002E-3</v>
      </c>
      <c r="H47" s="5">
        <f>ROUND('568_1.piel.pēd.prec.'!H47-'568_1.piel (6zīm)'!H54,6)</f>
        <v>0.60932500000000001</v>
      </c>
      <c r="I47" s="5">
        <f>ROUND('568_1.piel.pēd.prec.'!I47-'568_1.piel (6zīm)'!I54,6)</f>
        <v>3.8400000000000001E-3</v>
      </c>
      <c r="J47" s="5">
        <f>ROUND('568_1.piel.pēd.prec.'!J47-'568_1.piel (6zīm)'!J54,6)</f>
        <v>0.34071000000000001</v>
      </c>
      <c r="K47" s="5">
        <f>ROUND('568_1.piel.pēd.prec.'!K47-'568_1.piel (6zīm)'!K54,6)</f>
        <v>-1.9040000000000001E-3</v>
      </c>
      <c r="L47" s="5">
        <f>ROUND('568_1.piel.pēd.prec.'!L47-'568_1.piel (6zīm)'!L54,6)</f>
        <v>0.49496600000000002</v>
      </c>
      <c r="M47" s="5">
        <f>ROUND('568_1.piel.pēd.prec.'!M47-'568_1.piel (6zīm)'!M54,6)</f>
        <v>-5.1999999999999995E-4</v>
      </c>
      <c r="N47" s="5">
        <f>ROUND('568_1.piel.pēd.prec.'!N47-'568_1.piel (6zīm)'!N54,6)</f>
        <v>0.22635</v>
      </c>
      <c r="O47" s="5">
        <f>ROUND('568_1.piel.pēd.prec.'!O47-'568_1.piel (6zīm)'!O54,6)</f>
        <v>3.7369999999999999E-3</v>
      </c>
      <c r="P47" s="5">
        <f>ROUND('568_1.piel.pēd.prec.'!P47-'568_1.piel (6zīm)'!P54,6)</f>
        <v>0.38060699999999997</v>
      </c>
      <c r="Q47" s="5">
        <f>ROUND('568_1.piel.pēd.prec.'!Q47-'568_1.piel (6zīm)'!Q54,6)</f>
        <v>3.6340000000000001E-3</v>
      </c>
      <c r="R47" s="5">
        <f>ROUND('568_1.piel.pēd.prec.'!R47-'568_1.piel (6zīm)'!R54,6)</f>
        <v>0.42050399999999999</v>
      </c>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row>
    <row r="48" spans="1:44" s="6" customFormat="1" ht="17.25" customHeight="1" x14ac:dyDescent="0.25">
      <c r="A48" s="31"/>
      <c r="B48" s="7" t="s">
        <v>15</v>
      </c>
      <c r="C48" s="5">
        <f>ROUND('568_1.piel.pēd.prec.'!C48-'568_1.piel (6zīm)'!C55,6)</f>
        <v>-2.1100000000000001E-4</v>
      </c>
      <c r="D48" s="5">
        <f>ROUND('568_1.piel.pēd.prec.'!D48-'568_1.piel (6zīm)'!D55,6)</f>
        <v>0.48963299999999998</v>
      </c>
      <c r="E48" s="5">
        <f>ROUND('568_1.piel.pēd.prec.'!E48-'568_1.piel (6zīm)'!E55,6)</f>
        <v>4.045E-3</v>
      </c>
      <c r="F48" s="5">
        <f>ROUND('568_1.piel.pēd.prec.'!F48-'568_1.piel (6zīm)'!F55,6)</f>
        <v>0.64388900000000004</v>
      </c>
      <c r="G48" s="5">
        <f>ROUND('568_1.piel.pēd.prec.'!G48-'568_1.piel (6zīm)'!G55,6)</f>
        <v>-4.5710000000000004E-3</v>
      </c>
      <c r="H48" s="5">
        <f>ROUND('568_1.piel.pēd.prec.'!H48-'568_1.piel (6zīm)'!H55,6)</f>
        <v>0.375274</v>
      </c>
      <c r="I48" s="5">
        <f>ROUND('568_1.piel.pēd.prec.'!I48-'568_1.piel (6zīm)'!I55,6)</f>
        <v>-3.186E-3</v>
      </c>
      <c r="J48" s="5">
        <f>ROUND('568_1.piel.pēd.prec.'!J48-'568_1.piel (6zīm)'!J55,6)</f>
        <v>0.106658</v>
      </c>
      <c r="K48" s="5">
        <f>ROUND('568_1.piel.pēd.prec.'!K48-'568_1.piel (6zīm)'!K55,6)</f>
        <v>1.07E-3</v>
      </c>
      <c r="L48" s="5">
        <f>ROUND('568_1.piel.pēd.prec.'!L48-'568_1.piel (6zīm)'!L55,6)</f>
        <v>0.26091500000000001</v>
      </c>
      <c r="M48" s="5">
        <f>ROUND('568_1.piel.pēd.prec.'!M48-'568_1.piel (6zīm)'!M55,6)</f>
        <v>2.4550000000000002E-3</v>
      </c>
      <c r="N48" s="5">
        <f>ROUND('568_1.piel.pēd.prec.'!N48-'568_1.piel (6zīm)'!N55,6)</f>
        <v>0.99229900000000004</v>
      </c>
      <c r="O48" s="5">
        <f>ROUND('568_1.piel.pēd.prec.'!O48-'568_1.piel (6zīm)'!O55,6)</f>
        <v>-3.2889999999999998E-3</v>
      </c>
      <c r="P48" s="5">
        <f>ROUND('568_1.piel.pēd.prec.'!P48-'568_1.piel (6zīm)'!P55,6)</f>
        <v>0.14655599999999999</v>
      </c>
      <c r="Q48" s="5">
        <f>ROUND('568_1.piel.pēd.prec.'!Q48-'568_1.piel (6zīm)'!Q55,6)</f>
        <v>-3.3909999999999999E-3</v>
      </c>
      <c r="R48" s="5">
        <f>ROUND('568_1.piel.pēd.prec.'!R48-'568_1.piel (6zīm)'!R55,6)</f>
        <v>0.18645300000000001</v>
      </c>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row>
    <row r="49" spans="1:44" s="6" customFormat="1" ht="17.25" customHeight="1" x14ac:dyDescent="0.25">
      <c r="A49" s="31"/>
      <c r="B49" s="7" t="s">
        <v>16</v>
      </c>
      <c r="C49" s="5">
        <f>ROUND('568_1.piel.pēd.prec.'!C49-'568_1.piel (6zīm)'!C56,6)</f>
        <v>1.276E-3</v>
      </c>
      <c r="D49" s="5">
        <f>ROUND('568_1.piel.pēd.prec.'!D49-'568_1.piel (6zīm)'!D56,6)</f>
        <v>0.56409500000000001</v>
      </c>
      <c r="E49" s="5">
        <f>ROUND('568_1.piel.pēd.prec.'!E49-'568_1.piel (6zīm)'!E56,6)</f>
        <v>-4.4679999999999997E-3</v>
      </c>
      <c r="F49" s="5">
        <f>ROUND('568_1.piel.pēd.prec.'!F49-'568_1.piel (6zīm)'!F56,6)</f>
        <v>0.71835099999999996</v>
      </c>
      <c r="G49" s="5">
        <f>ROUND('568_1.piel.pēd.prec.'!G49-'568_1.piel (6zīm)'!G56,6)</f>
        <v>-3.0829999999999998E-3</v>
      </c>
      <c r="H49" s="5">
        <f>ROUND('568_1.piel.pēd.prec.'!H49-'568_1.piel (6zīm)'!H56,6)</f>
        <v>0.44973600000000002</v>
      </c>
      <c r="I49" s="5">
        <f>ROUND('568_1.piel.pēd.prec.'!I49-'568_1.piel (6zīm)'!I56,6)</f>
        <v>-1.699E-3</v>
      </c>
      <c r="J49" s="5">
        <f>ROUND('568_1.piel.pēd.prec.'!J49-'568_1.piel (6zīm)'!J56,6)</f>
        <v>0.18112</v>
      </c>
      <c r="K49" s="5">
        <f>ROUND('568_1.piel.pēd.prec.'!K49-'568_1.piel (6zīm)'!K56,6)</f>
        <v>2.5579999999999999E-3</v>
      </c>
      <c r="L49" s="5">
        <f>ROUND('568_1.piel.pēd.prec.'!L49-'568_1.piel (6zīm)'!L56,6)</f>
        <v>0.33537699999999998</v>
      </c>
      <c r="M49" s="5">
        <f>ROUND('568_1.piel.pēd.prec.'!M49-'568_1.piel (6zīm)'!M56,6)</f>
        <v>3.9420000000000002E-3</v>
      </c>
      <c r="N49" s="5">
        <f>ROUND('568_1.piel.pēd.prec.'!N49-'568_1.piel (6zīm)'!N56,6)</f>
        <v>6.6761000000000001E-2</v>
      </c>
      <c r="O49" s="5">
        <f>ROUND('568_1.piel.pēd.prec.'!O49-'568_1.piel (6zīm)'!O56,6)</f>
        <v>-1.8010000000000001E-3</v>
      </c>
      <c r="P49" s="5">
        <f>ROUND('568_1.piel.pēd.prec.'!P49-'568_1.piel (6zīm)'!P56,6)</f>
        <v>0.22101799999999999</v>
      </c>
      <c r="Q49" s="5">
        <f>ROUND('568_1.piel.pēd.prec.'!Q49-'568_1.piel (6zīm)'!Q56,6)</f>
        <v>-1.9040000000000001E-3</v>
      </c>
      <c r="R49" s="5">
        <f>ROUND('568_1.piel.pēd.prec.'!R49-'568_1.piel (6zīm)'!R56,6)</f>
        <v>0.26091500000000001</v>
      </c>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row>
    <row r="50" spans="1:44" s="6" customFormat="1" ht="17.25" customHeight="1" x14ac:dyDescent="0.25">
      <c r="A50" s="7">
        <v>8</v>
      </c>
      <c r="B50" s="7" t="s">
        <v>14</v>
      </c>
      <c r="C50" s="5">
        <f>ROUND('568_1.piel.pēd.prec.'!C50-'568_1.piel (6zīm)'!C57,6)</f>
        <v>-6.2200000000000005E-4</v>
      </c>
      <c r="D50" s="5">
        <f>ROUND('568_1.piel.pēd.prec.'!D50-'568_1.piel (6zīm)'!D57,6)</f>
        <v>0.57476099999999997</v>
      </c>
      <c r="E50" s="5">
        <f>ROUND('568_1.piel.pēd.prec.'!E50-'568_1.piel (6zīm)'!E57,6)</f>
        <v>3.6340000000000001E-3</v>
      </c>
      <c r="F50" s="5">
        <f>ROUND('568_1.piel.pēd.prec.'!F50-'568_1.piel (6zīm)'!F57,6)</f>
        <v>0.72901700000000003</v>
      </c>
      <c r="G50" s="5">
        <f>ROUND('568_1.piel.pēd.prec.'!G50-'568_1.piel (6zīm)'!G57,6)</f>
        <v>2.147E-3</v>
      </c>
      <c r="H50" s="5">
        <f>ROUND('568_1.piel.pēd.prec.'!H50-'568_1.piel (6zīm)'!H57,6)</f>
        <v>3.7530000000000001E-2</v>
      </c>
      <c r="I50" s="5">
        <f>ROUND('568_1.piel.pēd.prec.'!I50-'568_1.piel (6zīm)'!I57,6)</f>
        <v>3.532E-3</v>
      </c>
      <c r="J50" s="5">
        <f>ROUND('568_1.piel.pēd.prec.'!J50-'568_1.piel (6zīm)'!J57,6)</f>
        <v>0.76891399999999999</v>
      </c>
      <c r="K50" s="5">
        <f>ROUND('568_1.piel.pēd.prec.'!K50-'568_1.piel (6zīm)'!K57,6)</f>
        <v>4.9160000000000002E-3</v>
      </c>
      <c r="L50" s="5">
        <f>ROUND('568_1.piel.pēd.prec.'!L50-'568_1.piel (6zīm)'!L57,6)</f>
        <v>0.50029900000000005</v>
      </c>
      <c r="M50" s="5">
        <f>ROUND('568_1.piel.pēd.prec.'!M50-'568_1.piel (6zīm)'!M57,6)</f>
        <v>-8.2799999999999996E-4</v>
      </c>
      <c r="N50" s="5">
        <f>ROUND('568_1.piel.pēd.prec.'!N50-'568_1.piel (6zīm)'!N57,6)</f>
        <v>0.654555</v>
      </c>
      <c r="O50" s="5">
        <f>ROUND('568_1.piel.pēd.prec.'!O50-'568_1.piel (6zīm)'!O57,6)</f>
        <v>-2.3149999999999998E-3</v>
      </c>
      <c r="P50" s="5">
        <f>ROUND('568_1.piel.pēd.prec.'!P50-'568_1.piel (6zīm)'!P57,6)</f>
        <v>0.96306800000000004</v>
      </c>
      <c r="Q50" s="5">
        <f>ROUND('568_1.piel.pēd.prec.'!Q50-'568_1.piel (6zīm)'!Q57,6)</f>
        <v>3.326E-3</v>
      </c>
      <c r="R50" s="5">
        <f>ROUND('568_1.piel.pēd.prec.'!R50-'568_1.piel (6zīm)'!R57,6)</f>
        <v>0.84870900000000005</v>
      </c>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row>
    <row r="51" spans="1:44" s="6" customFormat="1" ht="17.25" customHeight="1" x14ac:dyDescent="0.25">
      <c r="A51" s="31"/>
      <c r="B51" s="7" t="s">
        <v>15</v>
      </c>
      <c r="C51" s="5">
        <f>ROUND('568_1.piel.pēd.prec.'!C51-'568_1.piel (6zīm)'!C58,6)</f>
        <v>2.3519999999999999E-3</v>
      </c>
      <c r="D51" s="5">
        <f>ROUND('568_1.piel.pēd.prec.'!D51-'568_1.piel (6zīm)'!D58,6)</f>
        <v>0.957735</v>
      </c>
      <c r="E51" s="5">
        <f>ROUND('568_1.piel.pēd.prec.'!E51-'568_1.piel (6zīm)'!E58,6)</f>
        <v>-3.3909999999999999E-3</v>
      </c>
      <c r="F51" s="5">
        <f>ROUND('568_1.piel.pēd.prec.'!F51-'568_1.piel (6zīm)'!F58,6)</f>
        <v>0.11199099999999999</v>
      </c>
      <c r="G51" s="5">
        <f>ROUND('568_1.piel.pēd.prec.'!G51-'568_1.piel (6zīm)'!G58,6)</f>
        <v>-4.8789999999999997E-3</v>
      </c>
      <c r="H51" s="5">
        <f>ROUND('568_1.piel.pēd.prec.'!H51-'568_1.piel (6zīm)'!H58,6)</f>
        <v>0.42050399999999999</v>
      </c>
      <c r="I51" s="5">
        <f>ROUND('568_1.piel.pēd.prec.'!I51-'568_1.piel (6zīm)'!I58,6)</f>
        <v>-3.4940000000000001E-3</v>
      </c>
      <c r="J51" s="5">
        <f>ROUND('568_1.piel.pēd.prec.'!J51-'568_1.piel (6zīm)'!J58,6)</f>
        <v>0.151889</v>
      </c>
      <c r="K51" s="5">
        <f>ROUND('568_1.piel.pēd.prec.'!K51-'568_1.piel (6zīm)'!K58,6)</f>
        <v>-2.1090000000000002E-3</v>
      </c>
      <c r="L51" s="5">
        <f>ROUND('568_1.piel.pēd.prec.'!L51-'568_1.piel (6zīm)'!L58,6)</f>
        <v>0.88327299999999997</v>
      </c>
      <c r="M51" s="5">
        <f>ROUND('568_1.piel.pēd.prec.'!M51-'568_1.piel (6zīm)'!M58,6)</f>
        <v>2.147E-3</v>
      </c>
      <c r="N51" s="5">
        <f>ROUND('568_1.piel.pēd.prec.'!N51-'568_1.piel (6zīm)'!N58,6)</f>
        <v>3.7530000000000001E-2</v>
      </c>
      <c r="O51" s="5">
        <f>ROUND('568_1.piel.pēd.prec.'!O51-'568_1.piel (6zīm)'!O58,6)</f>
        <v>6.6E-4</v>
      </c>
      <c r="P51" s="5">
        <f>ROUND('568_1.piel.pēd.prec.'!P51-'568_1.piel (6zīm)'!P58,6)</f>
        <v>0.34604200000000002</v>
      </c>
      <c r="Q51" s="5">
        <f>ROUND('568_1.piel.pēd.prec.'!Q51-'568_1.piel (6zīm)'!Q58,6)</f>
        <v>-3.699E-3</v>
      </c>
      <c r="R51" s="5">
        <f>ROUND('568_1.piel.pēd.prec.'!R51-'568_1.piel (6zīm)'!R58,6)</f>
        <v>0.231683</v>
      </c>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row>
    <row r="52" spans="1:44" s="6" customFormat="1" ht="17.25" customHeight="1" x14ac:dyDescent="0.25">
      <c r="A52" s="31"/>
      <c r="B52" s="7" t="s">
        <v>16</v>
      </c>
      <c r="C52" s="5">
        <f>ROUND('568_1.piel.pēd.prec.'!C52-'568_1.piel (6zīm)'!C59,6)</f>
        <v>3.8400000000000001E-3</v>
      </c>
      <c r="D52" s="5">
        <f>ROUND('568_1.piel.pēd.prec.'!D52-'568_1.piel (6zīm)'!D59,6)</f>
        <v>0.34071000000000001</v>
      </c>
      <c r="E52" s="5">
        <f>ROUND('568_1.piel.pēd.prec.'!E52-'568_1.piel (6zīm)'!E59,6)</f>
        <v>-1.9040000000000001E-3</v>
      </c>
      <c r="F52" s="5">
        <f>ROUND('568_1.piel.pēd.prec.'!F52-'568_1.piel (6zīm)'!F59,6)</f>
        <v>0.49496600000000002</v>
      </c>
      <c r="G52" s="5">
        <f>ROUND('568_1.piel.pēd.prec.'!G52-'568_1.piel (6zīm)'!G59,6)</f>
        <v>-3.3909999999999999E-3</v>
      </c>
      <c r="H52" s="5">
        <f>ROUND('568_1.piel.pēd.prec.'!H52-'568_1.piel (6zīm)'!H59,6)</f>
        <v>0.80347900000000005</v>
      </c>
      <c r="I52" s="5">
        <f>ROUND('568_1.piel.pēd.prec.'!I52-'568_1.piel (6zīm)'!I59,6)</f>
        <v>-2.0070000000000001E-3</v>
      </c>
      <c r="J52" s="5">
        <f>ROUND('568_1.piel.pēd.prec.'!J52-'568_1.piel (6zīm)'!J59,6)</f>
        <v>0.53486299999999998</v>
      </c>
      <c r="K52" s="5">
        <f>ROUND('568_1.piel.pēd.prec.'!K52-'568_1.piel (6zīm)'!K59,6)</f>
        <v>-6.2200000000000005E-4</v>
      </c>
      <c r="L52" s="5">
        <f>ROUND('568_1.piel.pēd.prec.'!L52-'568_1.piel (6zīm)'!L59,6)</f>
        <v>0.26624799999999998</v>
      </c>
      <c r="M52" s="5">
        <f>ROUND('568_1.piel.pēd.prec.'!M52-'568_1.piel (6zīm)'!M59,6)</f>
        <v>3.6340000000000001E-3</v>
      </c>
      <c r="N52" s="5">
        <f>ROUND('568_1.piel.pēd.prec.'!N52-'568_1.piel (6zīm)'!N59,6)</f>
        <v>0.42050399999999999</v>
      </c>
      <c r="O52" s="5">
        <f>ROUND('568_1.piel.pēd.prec.'!O52-'568_1.piel (6zīm)'!O59,6)</f>
        <v>2.147E-3</v>
      </c>
      <c r="P52" s="5">
        <f>ROUND('568_1.piel.pēd.prec.'!P52-'568_1.piel (6zīm)'!P59,6)</f>
        <v>0.72901700000000003</v>
      </c>
      <c r="Q52" s="5">
        <f>ROUND('568_1.piel.pēd.prec.'!Q52-'568_1.piel (6zīm)'!Q59,6)</f>
        <v>-2.212E-3</v>
      </c>
      <c r="R52" s="5">
        <f>ROUND('568_1.piel.pēd.prec.'!R52-'568_1.piel (6zīm)'!R59,6)</f>
        <v>0.61465800000000004</v>
      </c>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row>
    <row r="53" spans="1:44" s="6" customFormat="1" ht="17.25" customHeight="1" x14ac:dyDescent="0.25">
      <c r="A53" s="7">
        <v>9</v>
      </c>
      <c r="B53" s="7" t="s">
        <v>14</v>
      </c>
      <c r="C53" s="5">
        <f>ROUND('568_1.piel.pēd.prec.'!C53-'568_1.piel (6zīm)'!C60,6)</f>
        <v>4.5399999999999998E-4</v>
      </c>
      <c r="D53" s="5">
        <f>ROUND('568_1.piel.pēd.prec.'!D53-'568_1.piel (6zīm)'!D60,6)</f>
        <v>0.90460499999999999</v>
      </c>
      <c r="E53" s="5">
        <f>ROUND('568_1.piel.pēd.prec.'!E53-'568_1.piel (6zīm)'!E60,6)</f>
        <v>1.8389999999999999E-3</v>
      </c>
      <c r="F53" s="5">
        <f>ROUND('568_1.piel.pēd.prec.'!F53-'568_1.piel (6zīm)'!F60,6)</f>
        <v>0.63599000000000006</v>
      </c>
      <c r="G53" s="5">
        <f>ROUND('568_1.piel.pēd.prec.'!G53-'568_1.piel (6zīm)'!G60,6)</f>
        <v>3.2230000000000002E-3</v>
      </c>
      <c r="H53" s="5">
        <f>ROUND('568_1.piel.pēd.prec.'!H53-'568_1.piel (6zīm)'!H60,6)</f>
        <v>0.36737399999999998</v>
      </c>
      <c r="I53" s="5">
        <f>ROUND('568_1.piel.pēd.prec.'!I53-'568_1.piel (6zīm)'!I60,6)</f>
        <v>1.7359999999999999E-3</v>
      </c>
      <c r="J53" s="5">
        <f>ROUND('568_1.piel.pēd.prec.'!J53-'568_1.piel (6zīm)'!J60,6)</f>
        <v>0.67588700000000002</v>
      </c>
      <c r="K53" s="5">
        <f>ROUND('568_1.piel.pēd.prec.'!K53-'568_1.piel (6zīm)'!K60,6)</f>
        <v>3.1210000000000001E-3</v>
      </c>
      <c r="L53" s="5">
        <f>ROUND('568_1.piel.pēd.prec.'!L53-'568_1.piel (6zīm)'!L60,6)</f>
        <v>0.40727099999999999</v>
      </c>
      <c r="M53" s="5">
        <f>ROUND('568_1.piel.pēd.prec.'!M53-'568_1.piel (6zīm)'!M60,6)</f>
        <v>1.634E-3</v>
      </c>
      <c r="N53" s="5">
        <f>ROUND('568_1.piel.pēd.prec.'!N53-'568_1.piel (6zīm)'!N60,6)</f>
        <v>0.71578399999999998</v>
      </c>
      <c r="O53" s="5">
        <f>ROUND('568_1.piel.pēd.prec.'!O53-'568_1.piel (6zīm)'!O60,6)</f>
        <v>-4.1099999999999999E-3</v>
      </c>
      <c r="P53" s="5">
        <f>ROUND('568_1.piel.pēd.prec.'!P53-'568_1.piel (6zīm)'!P60,6)</f>
        <v>0.87004099999999995</v>
      </c>
      <c r="Q53" s="5">
        <f>ROUND('568_1.piel.pēd.prec.'!Q53-'568_1.piel (6zīm)'!Q60,6)</f>
        <v>-4.2129999999999997E-3</v>
      </c>
      <c r="R53" s="5">
        <f>ROUND('568_1.piel.pēd.prec.'!R53-'568_1.piel (6zīm)'!R60,6)</f>
        <v>0.90993800000000002</v>
      </c>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row>
    <row r="54" spans="1:44" s="6" customFormat="1" ht="17.25" customHeight="1" x14ac:dyDescent="0.25">
      <c r="A54" s="31"/>
      <c r="B54" s="7" t="s">
        <v>15</v>
      </c>
      <c r="C54" s="5">
        <f>ROUND('568_1.piel.pēd.prec.'!C54-'568_1.piel (6zīm)'!C61,6)</f>
        <v>3.4290000000000002E-3</v>
      </c>
      <c r="D54" s="5">
        <f>ROUND('568_1.piel.pēd.prec.'!D54-'568_1.piel (6zīm)'!D61,6)</f>
        <v>0.28757899999999997</v>
      </c>
      <c r="E54" s="5">
        <f>ROUND('568_1.piel.pēd.prec.'!E54-'568_1.piel (6zīm)'!E61,6)</f>
        <v>4.8129999999999996E-3</v>
      </c>
      <c r="F54" s="5">
        <f>ROUND('568_1.piel.pēd.prec.'!F54-'568_1.piel (6zīm)'!F61,6)</f>
        <v>1.8964000000000002E-2</v>
      </c>
      <c r="G54" s="5">
        <f>ROUND('568_1.piel.pēd.prec.'!G54-'568_1.piel (6zīm)'!G61,6)</f>
        <v>-3.8019999999999998E-3</v>
      </c>
      <c r="H54" s="5">
        <f>ROUND('568_1.piel.pēd.prec.'!H54-'568_1.piel (6zīm)'!H61,6)</f>
        <v>0.75034900000000004</v>
      </c>
      <c r="I54" s="5">
        <f>ROUND('568_1.piel.pēd.prec.'!I54-'568_1.piel (6zīm)'!I61,6)</f>
        <v>4.7109999999999999E-3</v>
      </c>
      <c r="J54" s="5">
        <f>ROUND('568_1.piel.pēd.prec.'!J54-'568_1.piel (6zīm)'!J61,6)</f>
        <v>5.8860999999999997E-2</v>
      </c>
      <c r="K54" s="5">
        <f>ROUND('568_1.piel.pēd.prec.'!K54-'568_1.piel (6zīm)'!K61,6)</f>
        <v>-3.9050000000000001E-3</v>
      </c>
      <c r="L54" s="5">
        <f>ROUND('568_1.piel.pēd.prec.'!L54-'568_1.piel (6zīm)'!L61,6)</f>
        <v>0.790246</v>
      </c>
      <c r="M54" s="5">
        <f>ROUND('568_1.piel.pēd.prec.'!M54-'568_1.piel (6zīm)'!M61,6)</f>
        <v>4.6080000000000001E-3</v>
      </c>
      <c r="N54" s="5">
        <f>ROUND('568_1.piel.pēd.prec.'!N54-'568_1.piel (6zīm)'!N61,6)</f>
        <v>9.8759E-2</v>
      </c>
      <c r="O54" s="5">
        <f>ROUND('568_1.piel.pēd.prec.'!O54-'568_1.piel (6zīm)'!O61,6)</f>
        <v>-1.1360000000000001E-3</v>
      </c>
      <c r="P54" s="5">
        <f>ROUND('568_1.piel.pēd.prec.'!P54-'568_1.piel (6zīm)'!P61,6)</f>
        <v>0.25301499999999999</v>
      </c>
      <c r="Q54" s="5">
        <f>ROUND('568_1.piel.pēd.prec.'!Q54-'568_1.piel (6zīm)'!Q61,6)</f>
        <v>-1.238E-3</v>
      </c>
      <c r="R54" s="5">
        <f>ROUND('568_1.piel.pēd.prec.'!R54-'568_1.piel (6zīm)'!R61,6)</f>
        <v>0.29291200000000001</v>
      </c>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row>
    <row r="55" spans="1:44" s="6" customFormat="1" ht="17.25" customHeight="1" x14ac:dyDescent="0.25">
      <c r="A55" s="31"/>
      <c r="B55" s="7" t="s">
        <v>16</v>
      </c>
      <c r="C55" s="5">
        <f>ROUND('568_1.piel.pēd.prec.'!C55-'568_1.piel (6zīm)'!C62,6)</f>
        <v>4.9160000000000002E-3</v>
      </c>
      <c r="D55" s="5">
        <f>ROUND('568_1.piel.pēd.prec.'!D55-'568_1.piel (6zīm)'!D62,6)</f>
        <v>0.67055399999999998</v>
      </c>
      <c r="E55" s="5">
        <f>ROUND('568_1.piel.pēd.prec.'!E55-'568_1.piel (6zīm)'!E62,6)</f>
        <v>-3.699E-3</v>
      </c>
      <c r="F55" s="5">
        <f>ROUND('568_1.piel.pēd.prec.'!F55-'568_1.piel (6zīm)'!F62,6)</f>
        <v>0.40193899999999999</v>
      </c>
      <c r="G55" s="5">
        <f>ROUND('568_1.piel.pēd.prec.'!G55-'568_1.piel (6zīm)'!G62,6)</f>
        <v>-2.3149999999999998E-3</v>
      </c>
      <c r="H55" s="5">
        <f>ROUND('568_1.piel.pēd.prec.'!H55-'568_1.piel (6zīm)'!H62,6)</f>
        <v>0.133323</v>
      </c>
      <c r="I55" s="5">
        <f>ROUND('568_1.piel.pēd.prec.'!I55-'568_1.piel (6zīm)'!I62,6)</f>
        <v>-3.8019999999999998E-3</v>
      </c>
      <c r="J55" s="5">
        <f>ROUND('568_1.piel.pēd.prec.'!J55-'568_1.piel (6zīm)'!J62,6)</f>
        <v>0.44183600000000001</v>
      </c>
      <c r="K55" s="5">
        <f>ROUND('568_1.piel.pēd.prec.'!K55-'568_1.piel (6zīm)'!K62,6)</f>
        <v>-2.4169999999999999E-3</v>
      </c>
      <c r="L55" s="5">
        <f>ROUND('568_1.piel.pēd.prec.'!L55-'568_1.piel (6zīm)'!L62,6)</f>
        <v>0.17322000000000001</v>
      </c>
      <c r="M55" s="5">
        <f>ROUND('568_1.piel.pēd.prec.'!M55-'568_1.piel (6zīm)'!M62,6)</f>
        <v>-3.9050000000000001E-3</v>
      </c>
      <c r="N55" s="5">
        <f>ROUND('568_1.piel.pēd.prec.'!N55-'568_1.piel (6zīm)'!N62,6)</f>
        <v>0.48173300000000002</v>
      </c>
      <c r="O55" s="5">
        <f>ROUND('568_1.piel.pēd.prec.'!O55-'568_1.piel (6zīm)'!O62,6)</f>
        <v>3.5199999999999999E-4</v>
      </c>
      <c r="P55" s="5">
        <f>ROUND('568_1.piel.pēd.prec.'!P55-'568_1.piel (6zīm)'!P62,6)</f>
        <v>0.63599000000000006</v>
      </c>
      <c r="Q55" s="5">
        <f>ROUND('568_1.piel.pēd.prec.'!Q55-'568_1.piel (6zīm)'!Q62,6)</f>
        <v>2.4899999999999998E-4</v>
      </c>
      <c r="R55" s="5">
        <f>ROUND('568_1.piel.pēd.prec.'!R55-'568_1.piel (6zīm)'!R62,6)</f>
        <v>0.67588700000000002</v>
      </c>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row>
    <row r="56" spans="1:44" s="6" customFormat="1" ht="17.25" customHeight="1" x14ac:dyDescent="0.25">
      <c r="A56" s="31"/>
      <c r="B56" s="7" t="s">
        <v>17</v>
      </c>
      <c r="C56" s="5">
        <f>ROUND('568_1.piel.pēd.prec.'!C56-'568_1.piel (6zīm)'!C63,6)</f>
        <v>-3.5969999999999999E-3</v>
      </c>
      <c r="D56" s="5">
        <f>ROUND('568_1.piel.pēd.prec.'!D56-'568_1.piel (6zīm)'!D63,6)</f>
        <v>5.3527999999999999E-2</v>
      </c>
      <c r="E56" s="5">
        <f>ROUND('568_1.piel.pēd.prec.'!E56-'568_1.piel (6zīm)'!E63,6)</f>
        <v>-2.212E-3</v>
      </c>
      <c r="F56" s="5">
        <f>ROUND('568_1.piel.pēd.prec.'!F56-'568_1.piel (6zīm)'!F63,6)</f>
        <v>0.78491299999999997</v>
      </c>
      <c r="G56" s="5">
        <f>ROUND('568_1.piel.pēd.prec.'!G56-'568_1.piel (6zīm)'!G63,6)</f>
        <v>-8.2799999999999996E-4</v>
      </c>
      <c r="H56" s="5">
        <f>ROUND('568_1.piel.pēd.prec.'!H56-'568_1.piel (6zīm)'!H63,6)</f>
        <v>0.51629800000000003</v>
      </c>
      <c r="I56" s="5">
        <f>ROUND('568_1.piel.pēd.prec.'!I56-'568_1.piel (6zīm)'!I63,6)</f>
        <v>-2.3149999999999998E-3</v>
      </c>
      <c r="J56" s="5">
        <f>ROUND('568_1.piel.pēd.prec.'!J56-'568_1.piel (6zīm)'!J63,6)</f>
        <v>0.82481000000000004</v>
      </c>
      <c r="K56" s="5">
        <f>ROUND('568_1.piel.pēd.prec.'!K56-'568_1.piel (6zīm)'!K63,6)</f>
        <v>-9.3000000000000005E-4</v>
      </c>
      <c r="L56" s="5">
        <f>ROUND('568_1.piel.pēd.prec.'!L56-'568_1.piel (6zīm)'!L63,6)</f>
        <v>0.55619499999999999</v>
      </c>
      <c r="M56" s="5">
        <f>ROUND('568_1.piel.pēd.prec.'!M56-'568_1.piel (6zīm)'!M63,6)</f>
        <v>-2.4169999999999999E-3</v>
      </c>
      <c r="N56" s="5">
        <f>ROUND('568_1.piel.pēd.prec.'!N56-'568_1.piel (6zīm)'!N63,6)</f>
        <v>0.86470800000000003</v>
      </c>
      <c r="O56" s="5">
        <f>ROUND('568_1.piel.pēd.prec.'!O56-'568_1.piel (6zīm)'!O63,6)</f>
        <v>1.8389999999999999E-3</v>
      </c>
      <c r="P56" s="5">
        <f>ROUND('568_1.piel.pēd.prec.'!P56-'568_1.piel (6zīm)'!P63,6)</f>
        <v>1.8964000000000002E-2</v>
      </c>
      <c r="Q56" s="5">
        <f>ROUND('568_1.piel.pēd.prec.'!Q56-'568_1.piel (6zīm)'!Q63,6)</f>
        <v>1.7359999999999999E-3</v>
      </c>
      <c r="R56" s="5">
        <f>ROUND('568_1.piel.pēd.prec.'!R56-'568_1.piel (6zīm)'!R63,6)</f>
        <v>5.8860999999999997E-2</v>
      </c>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row>
    <row r="57" spans="1:44" s="6" customFormat="1" ht="17.25" customHeight="1" x14ac:dyDescent="0.25">
      <c r="A57" s="7">
        <v>10</v>
      </c>
      <c r="B57" s="7" t="s">
        <v>14</v>
      </c>
      <c r="C57" s="5">
        <f>ROUND('568_1.piel.pēd.prec.'!C57-'568_1.piel (6zīm)'!C64,6)</f>
        <v>4.7609999999999996E-3</v>
      </c>
      <c r="D57" s="5">
        <f>ROUND('568_1.piel.pēd.prec.'!D57-'568_1.piel (6zīm)'!D64,6)</f>
        <v>0.75568199999999996</v>
      </c>
      <c r="E57" s="5">
        <f>ROUND('568_1.piel.pēd.prec.'!E57-'568_1.piel (6zīm)'!E64,6)</f>
        <v>-3.8549999999999999E-3</v>
      </c>
      <c r="F57" s="5">
        <f>ROUND('568_1.piel.pēd.prec.'!F57-'568_1.piel (6zīm)'!F64,6)</f>
        <v>0.487066</v>
      </c>
      <c r="G57" s="5">
        <f>ROUND('568_1.piel.pēd.prec.'!G57-'568_1.piel (6zīm)'!G64,6)</f>
        <v>-2.47E-3</v>
      </c>
      <c r="H57" s="5">
        <f>ROUND('568_1.piel.pēd.prec.'!H57-'568_1.piel (6zīm)'!H64,6)</f>
        <v>0.21845100000000001</v>
      </c>
      <c r="I57" s="5">
        <f>ROUND('568_1.piel.pēd.prec.'!I57-'568_1.piel (6zīm)'!I64,6)</f>
        <v>-3.9579999999999997E-3</v>
      </c>
      <c r="J57" s="5">
        <f>ROUND('568_1.piel.pēd.prec.'!J57-'568_1.piel (6zīm)'!J64,6)</f>
        <v>0.52696299999999996</v>
      </c>
      <c r="K57" s="5">
        <f>ROUND('568_1.piel.pēd.prec.'!K57-'568_1.piel (6zīm)'!K64,6)</f>
        <v>-2.5730000000000002E-3</v>
      </c>
      <c r="L57" s="5">
        <f>ROUND('568_1.piel.pēd.prec.'!L57-'568_1.piel (6zīm)'!L64,6)</f>
        <v>0.25834800000000002</v>
      </c>
      <c r="M57" s="5">
        <f>ROUND('568_1.piel.pēd.prec.'!M57-'568_1.piel (6zīm)'!M64,6)</f>
        <v>-4.0600000000000002E-3</v>
      </c>
      <c r="N57" s="5">
        <f>ROUND('568_1.piel.pēd.prec.'!N57-'568_1.piel (6zīm)'!N64,6)</f>
        <v>0.56686099999999995</v>
      </c>
      <c r="O57" s="5">
        <f>ROUND('568_1.piel.pēd.prec.'!O57-'568_1.piel (6zīm)'!O64,6)</f>
        <v>1.9599999999999999E-4</v>
      </c>
      <c r="P57" s="5">
        <f>ROUND('568_1.piel.pēd.prec.'!P57-'568_1.piel (6zīm)'!P64,6)</f>
        <v>0.72111700000000001</v>
      </c>
      <c r="Q57" s="5">
        <f>ROUND('568_1.piel.pēd.prec.'!Q57-'568_1.piel (6zīm)'!Q64,6)</f>
        <v>9.2999999999999997E-5</v>
      </c>
      <c r="R57" s="5">
        <f>ROUND('568_1.piel.pēd.prec.'!R57-'568_1.piel (6zīm)'!R64,6)</f>
        <v>0.76101399999999997</v>
      </c>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row>
    <row r="58" spans="1:44" s="6" customFormat="1" ht="17.25" customHeight="1" x14ac:dyDescent="0.25">
      <c r="A58" s="31"/>
      <c r="B58" s="7" t="s">
        <v>15</v>
      </c>
      <c r="C58" s="5">
        <f>ROUND('568_1.piel.pēd.prec.'!C58-'568_1.piel (6zīm)'!C65,6)</f>
        <v>-3.6699999999999998E-4</v>
      </c>
      <c r="D58" s="5">
        <f>ROUND('568_1.piel.pēd.prec.'!D58-'568_1.piel (6zīm)'!D65,6)</f>
        <v>0.138656</v>
      </c>
      <c r="E58" s="5">
        <f>ROUND('568_1.piel.pēd.prec.'!E58-'568_1.piel (6zīm)'!E65,6)</f>
        <v>1.018E-3</v>
      </c>
      <c r="F58" s="5">
        <f>ROUND('568_1.piel.pēd.prec.'!F58-'568_1.piel (6zīm)'!F65,6)</f>
        <v>0.87004099999999995</v>
      </c>
      <c r="G58" s="5">
        <f>ROUND('568_1.piel.pēd.prec.'!G58-'568_1.piel (6zīm)'!G65,6)</f>
        <v>2.4020000000000001E-3</v>
      </c>
      <c r="H58" s="5">
        <f>ROUND('568_1.piel.pēd.prec.'!H58-'568_1.piel (6zīm)'!H65,6)</f>
        <v>0.60142499999999999</v>
      </c>
      <c r="I58" s="5">
        <f>ROUND('568_1.piel.pēd.prec.'!I58-'568_1.piel (6zīm)'!I65,6)</f>
        <v>9.1500000000000001E-4</v>
      </c>
      <c r="J58" s="5">
        <f>ROUND('568_1.piel.pēd.prec.'!J58-'568_1.piel (6zīm)'!J65,6)</f>
        <v>0.90993800000000002</v>
      </c>
      <c r="K58" s="5">
        <f>ROUND('568_1.piel.pēd.prec.'!K58-'568_1.piel (6zīm)'!K65,6)</f>
        <v>2.2989999999999998E-3</v>
      </c>
      <c r="L58" s="5">
        <f>ROUND('568_1.piel.pēd.prec.'!L58-'568_1.piel (6zīm)'!L65,6)</f>
        <v>0.64132199999999995</v>
      </c>
      <c r="M58" s="5">
        <f>ROUND('568_1.piel.pēd.prec.'!M58-'568_1.piel (6zīm)'!M65,6)</f>
        <v>8.12E-4</v>
      </c>
      <c r="N58" s="5">
        <f>ROUND('568_1.piel.pēd.prec.'!N58-'568_1.piel (6zīm)'!N65,6)</f>
        <v>0.94983499999999998</v>
      </c>
      <c r="O58" s="5">
        <f>ROUND('568_1.piel.pēd.prec.'!O58-'568_1.piel (6zīm)'!O65,6)</f>
        <v>-4.9309999999999996E-3</v>
      </c>
      <c r="P58" s="5">
        <f>ROUND('568_1.piel.pēd.prec.'!P58-'568_1.piel (6zīm)'!P65,6)</f>
        <v>0.104092</v>
      </c>
      <c r="Q58" s="5">
        <f>ROUND('568_1.piel.pēd.prec.'!Q58-'568_1.piel (6zīm)'!Q65,6)</f>
        <v>4.9659999999999999E-3</v>
      </c>
      <c r="R58" s="5">
        <f>ROUND('568_1.piel.pēd.prec.'!R58-'568_1.piel (6zīm)'!R65,6)</f>
        <v>0.14398900000000001</v>
      </c>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row>
    <row r="59" spans="1:44" s="6" customFormat="1" ht="17.25" customHeight="1" x14ac:dyDescent="0.25">
      <c r="A59" s="31"/>
      <c r="B59" s="7" t="s">
        <v>16</v>
      </c>
      <c r="C59" s="5">
        <f>ROUND('568_1.piel.pēd.prec.'!C59-'568_1.piel (6zīm)'!C66,6)</f>
        <v>-4.4180000000000001E-3</v>
      </c>
      <c r="D59" s="5">
        <f>ROUND('568_1.piel.pēd.prec.'!D59-'568_1.piel (6zīm)'!D66,6)</f>
        <v>0.52163000000000004</v>
      </c>
      <c r="E59" s="5">
        <f>ROUND('568_1.piel.pēd.prec.'!E59-'568_1.piel (6zīm)'!E66,6)</f>
        <v>-3.0339999999999998E-3</v>
      </c>
      <c r="F59" s="5">
        <f>ROUND('568_1.piel.pēd.prec.'!F59-'568_1.piel (6zīm)'!F66,6)</f>
        <v>0.25301499999999999</v>
      </c>
      <c r="G59" s="5">
        <f>ROUND('568_1.piel.pēd.prec.'!G59-'568_1.piel (6zīm)'!G66,6)</f>
        <v>-1.6490000000000001E-3</v>
      </c>
      <c r="H59" s="5">
        <f>ROUND('568_1.piel.pēd.prec.'!H59-'568_1.piel (6zīm)'!H66,6)</f>
        <v>0.98440000000000005</v>
      </c>
      <c r="I59" s="5">
        <f>ROUND('568_1.piel.pēd.prec.'!I59-'568_1.piel (6zīm)'!I66,6)</f>
        <v>-3.1359999999999999E-3</v>
      </c>
      <c r="J59" s="5">
        <f>ROUND('568_1.piel.pēd.prec.'!J59-'568_1.piel (6zīm)'!J66,6)</f>
        <v>0.29291200000000001</v>
      </c>
      <c r="K59" s="5">
        <f>ROUND('568_1.piel.pēd.prec.'!K59-'568_1.piel (6zīm)'!K66,6)</f>
        <v>-1.7520000000000001E-3</v>
      </c>
      <c r="L59" s="5">
        <f>ROUND('568_1.piel.pēd.prec.'!L59-'568_1.piel (6zīm)'!L66,6)</f>
        <v>2.4296999999999999E-2</v>
      </c>
      <c r="M59" s="5">
        <f>ROUND('568_1.piel.pēd.prec.'!M59-'568_1.piel (6zīm)'!M66,6)</f>
        <v>-3.2390000000000001E-3</v>
      </c>
      <c r="N59" s="5">
        <f>ROUND('568_1.piel.pēd.prec.'!N59-'568_1.piel (6zīm)'!N66,6)</f>
        <v>0.33280999999999999</v>
      </c>
      <c r="O59" s="5">
        <f>ROUND('568_1.piel.pēd.prec.'!O59-'568_1.piel (6zīm)'!O66,6)</f>
        <v>1.018E-3</v>
      </c>
      <c r="P59" s="5">
        <f>ROUND('568_1.piel.pēd.prec.'!P59-'568_1.piel (6zīm)'!P66,6)</f>
        <v>0.487066</v>
      </c>
      <c r="Q59" s="5">
        <f>ROUND('568_1.piel.pēd.prec.'!Q59-'568_1.piel (6zīm)'!Q66,6)</f>
        <v>9.1500000000000001E-4</v>
      </c>
      <c r="R59" s="5">
        <f>ROUND('568_1.piel.pēd.prec.'!R59-'568_1.piel (6zīm)'!R66,6)</f>
        <v>0.52696299999999996</v>
      </c>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row>
    <row r="60" spans="1:44" s="6" customFormat="1" ht="17.25" customHeight="1" x14ac:dyDescent="0.25">
      <c r="A60" s="7">
        <v>11</v>
      </c>
      <c r="B60" s="7" t="s">
        <v>14</v>
      </c>
      <c r="C60" s="5">
        <f>ROUND('568_1.piel.pēd.prec.'!C60-'568_1.piel (6zīm)'!C67,6)</f>
        <v>-3.0860000000000002E-3</v>
      </c>
      <c r="D60" s="5">
        <f>ROUND('568_1.piel.pēd.prec.'!D60-'568_1.piel (6zīm)'!D67,6)</f>
        <v>0.41537000000000002</v>
      </c>
      <c r="E60" s="5">
        <f>ROUND('568_1.piel.pēd.prec.'!E60-'568_1.piel (6zīm)'!E67,6)</f>
        <v>-1.702E-3</v>
      </c>
      <c r="F60" s="5">
        <f>ROUND('568_1.piel.pēd.prec.'!F60-'568_1.piel (6zīm)'!F67,6)</f>
        <v>0.146755</v>
      </c>
      <c r="G60" s="5">
        <f>ROUND('568_1.piel.pēd.prec.'!G60-'568_1.piel (6zīm)'!G67,6)</f>
        <v>-3.189E-3</v>
      </c>
      <c r="H60" s="5">
        <f>ROUND('568_1.piel.pēd.prec.'!H60-'568_1.piel (6zīm)'!H67,6)</f>
        <v>0.45526800000000001</v>
      </c>
      <c r="I60" s="5">
        <f>ROUND('568_1.piel.pēd.prec.'!I60-'568_1.piel (6zīm)'!I67,6)</f>
        <v>-1.804E-3</v>
      </c>
      <c r="J60" s="5">
        <f>ROUND('568_1.piel.pēd.prec.'!J60-'568_1.piel (6zīm)'!J67,6)</f>
        <v>0.18665200000000001</v>
      </c>
      <c r="K60" s="5">
        <f>ROUND('568_1.piel.pēd.prec.'!K60-'568_1.piel (6zīm)'!K67,6)</f>
        <v>-3.2919999999999998E-3</v>
      </c>
      <c r="L60" s="5">
        <f>ROUND('568_1.piel.pēd.prec.'!L60-'568_1.piel (6zīm)'!L67,6)</f>
        <v>0.49516500000000002</v>
      </c>
      <c r="M60" s="5">
        <f>ROUND('568_1.piel.pēd.prec.'!M60-'568_1.piel (6zīm)'!M67,6)</f>
        <v>-4.7790000000000003E-3</v>
      </c>
      <c r="N60" s="5">
        <f>ROUND('568_1.piel.pēd.prec.'!N60-'568_1.piel (6zīm)'!N67,6)</f>
        <v>0.803678</v>
      </c>
      <c r="O60" s="5">
        <f>ROUND('568_1.piel.pēd.prec.'!O60-'568_1.piel (6zīm)'!O67,6)</f>
        <v>3.7339999999999999E-3</v>
      </c>
      <c r="P60" s="5">
        <f>ROUND('568_1.piel.pēd.prec.'!P60-'568_1.piel (6zīm)'!P67,6)</f>
        <v>0.112191</v>
      </c>
      <c r="Q60" s="5">
        <f>ROUND('568_1.piel.pēd.prec.'!Q60-'568_1.piel (6zīm)'!Q67,6)</f>
        <v>3.6310000000000001E-3</v>
      </c>
      <c r="R60" s="5">
        <f>ROUND('568_1.piel.pēd.prec.'!R60-'568_1.piel (6zīm)'!R67,6)</f>
        <v>0.152088</v>
      </c>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row>
    <row r="61" spans="1:44" s="6" customFormat="1" ht="17.25" customHeight="1" x14ac:dyDescent="0.25">
      <c r="A61" s="31"/>
      <c r="B61" s="7" t="s">
        <v>15</v>
      </c>
      <c r="C61" s="5">
        <f>ROUND('568_1.piel.pēd.prec.'!C61-'568_1.piel (6zīm)'!C68,6)</f>
        <v>-4.163E-3</v>
      </c>
      <c r="D61" s="5">
        <f>ROUND('568_1.piel.pēd.prec.'!D61-'568_1.piel (6zīm)'!D68,6)</f>
        <v>0.33024300000000001</v>
      </c>
      <c r="E61" s="5">
        <f>ROUND('568_1.piel.pēd.prec.'!E61-'568_1.piel (6zīm)'!E68,6)</f>
        <v>-2.7780000000000001E-3</v>
      </c>
      <c r="F61" s="5">
        <f>ROUND('568_1.piel.pēd.prec.'!F61-'568_1.piel (6zīm)'!F68,6)</f>
        <v>6.1627000000000001E-2</v>
      </c>
      <c r="G61" s="5">
        <f>ROUND('568_1.piel.pēd.prec.'!G61-'568_1.piel (6zīm)'!G68,6)</f>
        <v>-4.2659999999999998E-3</v>
      </c>
      <c r="H61" s="5">
        <f>ROUND('568_1.piel.pēd.prec.'!H61-'568_1.piel (6zīm)'!H68,6)</f>
        <v>0.37014000000000002</v>
      </c>
      <c r="I61" s="5">
        <f>ROUND('568_1.piel.pēd.prec.'!I61-'568_1.piel (6zīm)'!I68,6)</f>
        <v>-2.8809999999999999E-3</v>
      </c>
      <c r="J61" s="5">
        <f>ROUND('568_1.piel.pēd.prec.'!J61-'568_1.piel (6zīm)'!J68,6)</f>
        <v>0.101525</v>
      </c>
      <c r="K61" s="5">
        <f>ROUND('568_1.piel.pēd.prec.'!K61-'568_1.piel (6zīm)'!K68,6)</f>
        <v>-4.3680000000000004E-3</v>
      </c>
      <c r="L61" s="5">
        <f>ROUND('568_1.piel.pēd.prec.'!L61-'568_1.piel (6zīm)'!L68,6)</f>
        <v>0.41003800000000001</v>
      </c>
      <c r="M61" s="5">
        <f>ROUND('568_1.piel.pēd.prec.'!M61-'568_1.piel (6zīm)'!M68,6)</f>
        <v>4.1440000000000001E-3</v>
      </c>
      <c r="N61" s="5">
        <f>ROUND('568_1.piel.pēd.prec.'!N61-'568_1.piel (6zīm)'!N68,6)</f>
        <v>0.71855000000000002</v>
      </c>
      <c r="O61" s="5">
        <f>ROUND('568_1.piel.pēd.prec.'!O61-'568_1.piel (6zīm)'!O68,6)</f>
        <v>2.6570000000000001E-3</v>
      </c>
      <c r="P61" s="5">
        <f>ROUND('568_1.piel.pēd.prec.'!P61-'568_1.piel (6zīm)'!P68,6)</f>
        <v>2.7063E-2</v>
      </c>
      <c r="Q61" s="5">
        <f>ROUND('568_1.piel.pēd.prec.'!Q61-'568_1.piel (6zīm)'!Q68,6)</f>
        <v>2.555E-3</v>
      </c>
      <c r="R61" s="5">
        <f>ROUND('568_1.piel.pēd.prec.'!R61-'568_1.piel (6zīm)'!R68,6)</f>
        <v>6.6960000000000006E-2</v>
      </c>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row>
    <row r="62" spans="1:44" s="6" customFormat="1" ht="17.25" customHeight="1" x14ac:dyDescent="0.25">
      <c r="A62" s="31"/>
      <c r="B62" s="7" t="s">
        <v>16</v>
      </c>
      <c r="C62" s="5">
        <f>ROUND('568_1.piel.pēd.prec.'!C62-'568_1.piel (6zīm)'!C69,6)</f>
        <v>-1.188E-3</v>
      </c>
      <c r="D62" s="5">
        <f>ROUND('568_1.piel.pēd.prec.'!D62-'568_1.piel (6zīm)'!D69,6)</f>
        <v>0.245115</v>
      </c>
      <c r="E62" s="5">
        <f>ROUND('568_1.piel.pēd.prec.'!E62-'568_1.piel (6zīm)'!E69,6)</f>
        <v>1.9599999999999999E-4</v>
      </c>
      <c r="F62" s="5">
        <f>ROUND('568_1.piel.pēd.prec.'!F62-'568_1.piel (6zīm)'!F69,6)</f>
        <v>0.97650000000000003</v>
      </c>
      <c r="G62" s="5">
        <f>ROUND('568_1.piel.pēd.prec.'!G62-'568_1.piel (6zīm)'!G69,6)</f>
        <v>-1.291E-3</v>
      </c>
      <c r="H62" s="5">
        <f>ROUND('568_1.piel.pēd.prec.'!H62-'568_1.piel (6zīm)'!H69,6)</f>
        <v>0.28501300000000002</v>
      </c>
      <c r="I62" s="5">
        <f>ROUND('568_1.piel.pēd.prec.'!I62-'568_1.piel (6zīm)'!I69,6)</f>
        <v>9.2999999999999997E-5</v>
      </c>
      <c r="J62" s="5">
        <f>ROUND('568_1.piel.pēd.prec.'!J62-'568_1.piel (6zīm)'!J69,6)</f>
        <v>1.6396999999999998E-2</v>
      </c>
      <c r="K62" s="5">
        <f>ROUND('568_1.piel.pēd.prec.'!K62-'568_1.piel (6zīm)'!K69,6)</f>
        <v>-1.3940000000000001E-3</v>
      </c>
      <c r="L62" s="5">
        <f>ROUND('568_1.piel.pēd.prec.'!L62-'568_1.piel (6zīm)'!L69,6)</f>
        <v>0.32490999999999998</v>
      </c>
      <c r="M62" s="5">
        <f>ROUND('568_1.piel.pēd.prec.'!M62-'568_1.piel (6zīm)'!M69,6)</f>
        <v>-2.8809999999999999E-3</v>
      </c>
      <c r="N62" s="5">
        <f>ROUND('568_1.piel.pēd.prec.'!N62-'568_1.piel (6zīm)'!N69,6)</f>
        <v>0.63342299999999996</v>
      </c>
      <c r="O62" s="5">
        <f>ROUND('568_1.piel.pēd.prec.'!O62-'568_1.piel (6zīm)'!O69,6)</f>
        <v>-4.3680000000000004E-3</v>
      </c>
      <c r="P62" s="5">
        <f>ROUND('568_1.piel.pēd.prec.'!P62-'568_1.piel (6zīm)'!P69,6)</f>
        <v>0.94193499999999997</v>
      </c>
      <c r="Q62" s="5">
        <f>ROUND('568_1.piel.pēd.prec.'!Q62-'568_1.piel (6zīm)'!Q69,6)</f>
        <v>-4.4710000000000001E-3</v>
      </c>
      <c r="R62" s="5">
        <f>ROUND('568_1.piel.pēd.prec.'!R62-'568_1.piel (6zīm)'!R69,6)</f>
        <v>0.98183299999999996</v>
      </c>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row>
    <row r="63" spans="1:44" s="6" customFormat="1" ht="17.25" customHeight="1" x14ac:dyDescent="0.25">
      <c r="A63" s="7">
        <v>12</v>
      </c>
      <c r="B63" s="7" t="s">
        <v>14</v>
      </c>
      <c r="C63" s="5">
        <f>ROUND('568_1.piel.pēd.prec.'!C63-'568_1.piel (6zīm)'!C70,6)</f>
        <v>-1.2999999999999999E-3</v>
      </c>
      <c r="D63" s="5">
        <f>ROUND('568_1.piel.pēd.prec.'!D63-'568_1.piel (6zīm)'!D70,6)</f>
        <v>0.83074099999999995</v>
      </c>
      <c r="E63" s="5">
        <f>ROUND('568_1.piel.pēd.prec.'!E63-'568_1.piel (6zīm)'!E70,6)</f>
        <v>8.3999999999999995E-5</v>
      </c>
      <c r="F63" s="5">
        <f>ROUND('568_1.piel.pēd.prec.'!F63-'568_1.piel (6zīm)'!F70,6)</f>
        <v>0.56212499999999999</v>
      </c>
      <c r="G63" s="5">
        <f>ROUND('568_1.piel.pēd.prec.'!G63-'568_1.piel (6zīm)'!G70,6)</f>
        <v>-1.403E-3</v>
      </c>
      <c r="H63" s="5">
        <f>ROUND('568_1.piel.pēd.prec.'!H63-'568_1.piel (6zīm)'!H70,6)</f>
        <v>0.87063800000000002</v>
      </c>
      <c r="I63" s="5">
        <f>ROUND('568_1.piel.pēd.prec.'!I63-'568_1.piel (6zīm)'!I70,6)</f>
        <v>-1.8E-5</v>
      </c>
      <c r="J63" s="5">
        <f>ROUND('568_1.piel.pēd.prec.'!J63-'568_1.piel (6zīm)'!J70,6)</f>
        <v>0.60202299999999997</v>
      </c>
      <c r="K63" s="5">
        <f>ROUND('568_1.piel.pēd.prec.'!K63-'568_1.piel (6zīm)'!K70,6)</f>
        <v>-1.506E-3</v>
      </c>
      <c r="L63" s="5">
        <f>ROUND('568_1.piel.pēd.prec.'!L63-'568_1.piel (6zīm)'!L70,6)</f>
        <v>0.91053600000000001</v>
      </c>
      <c r="M63" s="5">
        <f>ROUND('568_1.piel.pēd.prec.'!M63-'568_1.piel (6zīm)'!M70,6)</f>
        <v>-2.993E-3</v>
      </c>
      <c r="N63" s="5">
        <f>ROUND('568_1.piel.pēd.prec.'!N63-'568_1.piel (6zīm)'!N70,6)</f>
        <v>0.21904799999999999</v>
      </c>
      <c r="O63" s="5">
        <f>ROUND('568_1.piel.pēd.prec.'!O63-'568_1.piel (6zīm)'!O70,6)</f>
        <v>-4.4799999999999996E-3</v>
      </c>
      <c r="P63" s="5">
        <f>ROUND('568_1.piel.pēd.prec.'!P63-'568_1.piel (6zīm)'!P70,6)</f>
        <v>0.52756099999999995</v>
      </c>
      <c r="Q63" s="5">
        <f>ROUND('568_1.piel.pēd.prec.'!Q63-'568_1.piel (6zīm)'!Q70,6)</f>
        <v>-4.5830000000000003E-3</v>
      </c>
      <c r="R63" s="5">
        <f>ROUND('568_1.piel.pēd.prec.'!R63-'568_1.piel (6zīm)'!R70,6)</f>
        <v>0.56745800000000002</v>
      </c>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row>
    <row r="64" spans="1:44" s="6" customFormat="1" ht="17.25" customHeight="1" x14ac:dyDescent="0.25">
      <c r="A64" s="31"/>
      <c r="B64" s="7" t="s">
        <v>15</v>
      </c>
      <c r="C64" s="5">
        <f>ROUND('568_1.piel.pēd.prec.'!C64-'568_1.piel (6zīm)'!C71,6)</f>
        <v>-2.5760000000000002E-3</v>
      </c>
      <c r="D64" s="5">
        <f>ROUND('568_1.piel.pēd.prec.'!D64-'568_1.piel (6zīm)'!D71,6)</f>
        <v>0.97946500000000003</v>
      </c>
      <c r="E64" s="5">
        <f>ROUND('568_1.piel.pēd.prec.'!E64-'568_1.piel (6zīm)'!E71,6)</f>
        <v>-1.1919999999999999E-3</v>
      </c>
      <c r="F64" s="5">
        <f>ROUND('568_1.piel.pēd.prec.'!F64-'568_1.piel (6zīm)'!F71,6)</f>
        <v>0.71084999999999998</v>
      </c>
      <c r="G64" s="5">
        <f>ROUND('568_1.piel.pēd.prec.'!G64-'568_1.piel (6zīm)'!G71,6)</f>
        <v>-2.679E-3</v>
      </c>
      <c r="H64" s="5">
        <f>ROUND('568_1.piel.pēd.prec.'!H64-'568_1.piel (6zīm)'!H71,6)</f>
        <v>1.9362000000000001E-2</v>
      </c>
      <c r="I64" s="5">
        <f>ROUND('568_1.piel.pēd.prec.'!I64-'568_1.piel (6zīm)'!I71,6)</f>
        <v>-1.294E-3</v>
      </c>
      <c r="J64" s="5">
        <f>ROUND('568_1.piel.pēd.prec.'!J64-'568_1.piel (6zīm)'!J71,6)</f>
        <v>0.75074700000000005</v>
      </c>
      <c r="K64" s="5">
        <f>ROUND('568_1.piel.pēd.prec.'!K64-'568_1.piel (6zīm)'!K71,6)</f>
        <v>-2.7810000000000001E-3</v>
      </c>
      <c r="L64" s="5">
        <f>ROUND('568_1.piel.pēd.prec.'!L64-'568_1.piel (6zīm)'!L71,6)</f>
        <v>5.926E-2</v>
      </c>
      <c r="M64" s="5">
        <f>ROUND('568_1.piel.pēd.prec.'!M64-'568_1.piel (6zīm)'!M71,6)</f>
        <v>-4.2690000000000002E-3</v>
      </c>
      <c r="N64" s="5">
        <f>ROUND('568_1.piel.pēd.prec.'!N64-'568_1.piel (6zīm)'!N71,6)</f>
        <v>0.36777300000000002</v>
      </c>
      <c r="O64" s="5">
        <f>ROUND('568_1.piel.pēd.prec.'!O64-'568_1.piel (6zīm)'!O71,6)</f>
        <v>4.2440000000000004E-3</v>
      </c>
      <c r="P64" s="5">
        <f>ROUND('568_1.piel.pēd.prec.'!P64-'568_1.piel (6zīm)'!P71,6)</f>
        <v>0.67628500000000003</v>
      </c>
      <c r="Q64" s="5">
        <f>ROUND('568_1.piel.pēd.prec.'!Q64-'568_1.piel (6zīm)'!Q71,6)</f>
        <v>4.1409999999999997E-3</v>
      </c>
      <c r="R64" s="5">
        <f>ROUND('568_1.piel.pēd.prec.'!R64-'568_1.piel (6zīm)'!R71,6)</f>
        <v>0.71618300000000001</v>
      </c>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row>
    <row r="66" spans="1:18" ht="42.75" customHeight="1" x14ac:dyDescent="0.25">
      <c r="A66" s="90" t="s">
        <v>105</v>
      </c>
      <c r="B66" s="90"/>
      <c r="C66" s="90"/>
      <c r="D66" s="90"/>
      <c r="E66" s="90"/>
      <c r="F66" s="90"/>
      <c r="G66" s="90"/>
      <c r="H66" s="90"/>
      <c r="I66" s="90"/>
      <c r="J66" s="90"/>
      <c r="K66" s="90"/>
      <c r="L66" s="90"/>
      <c r="M66" s="90"/>
      <c r="N66" s="90"/>
      <c r="O66" s="90"/>
      <c r="P66" s="90"/>
      <c r="Q66" s="90"/>
      <c r="R66" s="90"/>
    </row>
  </sheetData>
  <mergeCells count="26">
    <mergeCell ref="P2:R2"/>
    <mergeCell ref="A2:L2"/>
    <mergeCell ref="A4:A6"/>
    <mergeCell ref="B4:B6"/>
    <mergeCell ref="C4:R4"/>
    <mergeCell ref="C5:D5"/>
    <mergeCell ref="E5:F5"/>
    <mergeCell ref="G5:H5"/>
    <mergeCell ref="I5:J5"/>
    <mergeCell ref="K5:L5"/>
    <mergeCell ref="M5:N5"/>
    <mergeCell ref="O5:P5"/>
    <mergeCell ref="Q5:R5"/>
    <mergeCell ref="A3:R3"/>
    <mergeCell ref="A66:R66"/>
    <mergeCell ref="A35:A37"/>
    <mergeCell ref="B35:B37"/>
    <mergeCell ref="C35:R35"/>
    <mergeCell ref="C36:D36"/>
    <mergeCell ref="E36:F36"/>
    <mergeCell ref="G36:H36"/>
    <mergeCell ref="I36:J36"/>
    <mergeCell ref="K36:L36"/>
    <mergeCell ref="M36:N36"/>
    <mergeCell ref="O36:P36"/>
    <mergeCell ref="Q36:R36"/>
  </mergeCells>
  <pageMargins left="0.25" right="0.25"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2"/>
  <sheetViews>
    <sheetView workbookViewId="0">
      <selection activeCell="H20" sqref="H20"/>
    </sheetView>
  </sheetViews>
  <sheetFormatPr defaultRowHeight="15" x14ac:dyDescent="0.25"/>
  <cols>
    <col min="1" max="1" width="9.140625" style="1"/>
    <col min="2" max="2" width="26.85546875" style="1" customWidth="1"/>
    <col min="3" max="3" width="15.42578125" style="1" customWidth="1"/>
    <col min="4" max="5" width="13.5703125" style="1" customWidth="1"/>
    <col min="6" max="6" width="15.140625" style="1" hidden="1" customWidth="1"/>
    <col min="7" max="7" width="12.5703125" style="1" customWidth="1"/>
    <col min="8" max="16384" width="9.140625" style="1"/>
  </cols>
  <sheetData>
    <row r="1" spans="1:7" ht="18" customHeight="1" x14ac:dyDescent="0.25">
      <c r="A1" s="101" t="s">
        <v>103</v>
      </c>
      <c r="B1" s="101"/>
      <c r="C1" s="101"/>
      <c r="D1" s="101"/>
      <c r="E1" s="101"/>
      <c r="F1" s="101"/>
      <c r="G1" s="101"/>
    </row>
    <row r="2" spans="1:7" ht="8.25" customHeight="1" x14ac:dyDescent="0.25">
      <c r="A2" s="28"/>
      <c r="B2" s="20"/>
      <c r="C2" s="20"/>
      <c r="D2" s="20"/>
      <c r="E2" s="20"/>
      <c r="F2" s="20"/>
      <c r="G2" s="20"/>
    </row>
    <row r="3" spans="1:7" ht="84" x14ac:dyDescent="0.25">
      <c r="A3" s="73" t="s">
        <v>85</v>
      </c>
      <c r="B3" s="73" t="s">
        <v>86</v>
      </c>
      <c r="C3" s="73" t="s">
        <v>87</v>
      </c>
      <c r="D3" s="73" t="s">
        <v>88</v>
      </c>
      <c r="E3" s="73" t="s">
        <v>89</v>
      </c>
      <c r="F3" s="73" t="s">
        <v>90</v>
      </c>
      <c r="G3" s="73" t="s">
        <v>90</v>
      </c>
    </row>
    <row r="4" spans="1:7" ht="14.25" customHeight="1" x14ac:dyDescent="0.25">
      <c r="A4" s="14" t="s">
        <v>23</v>
      </c>
      <c r="B4" s="14" t="s">
        <v>25</v>
      </c>
      <c r="C4" s="14" t="s">
        <v>27</v>
      </c>
      <c r="D4" s="14" t="s">
        <v>91</v>
      </c>
      <c r="E4" s="14" t="s">
        <v>31</v>
      </c>
      <c r="F4" s="14" t="s">
        <v>92</v>
      </c>
      <c r="G4" s="14" t="s">
        <v>92</v>
      </c>
    </row>
    <row r="5" spans="1:7" x14ac:dyDescent="0.25">
      <c r="A5" s="10" t="s">
        <v>23</v>
      </c>
      <c r="B5" s="34" t="s">
        <v>18</v>
      </c>
      <c r="C5" s="2"/>
      <c r="D5" s="26"/>
      <c r="E5" s="27"/>
      <c r="F5" s="27"/>
      <c r="G5" s="27"/>
    </row>
    <row r="6" spans="1:7" ht="17.25" customHeight="1" x14ac:dyDescent="0.25">
      <c r="A6" s="127" t="s">
        <v>19</v>
      </c>
      <c r="B6" s="127"/>
      <c r="C6" s="127"/>
      <c r="D6" s="11"/>
      <c r="E6" s="20"/>
      <c r="F6" s="20"/>
      <c r="G6" s="20"/>
    </row>
    <row r="7" spans="1:7" ht="34.5" customHeight="1" x14ac:dyDescent="0.25">
      <c r="A7" s="48" t="s">
        <v>20</v>
      </c>
      <c r="B7" s="48" t="s">
        <v>21</v>
      </c>
      <c r="C7" s="48" t="s">
        <v>22</v>
      </c>
      <c r="D7" s="49" t="s">
        <v>91</v>
      </c>
      <c r="E7" s="49" t="s">
        <v>31</v>
      </c>
      <c r="F7" s="49" t="s">
        <v>92</v>
      </c>
      <c r="G7" s="49" t="s">
        <v>92</v>
      </c>
    </row>
    <row r="8" spans="1:7" ht="19.5" customHeight="1" x14ac:dyDescent="0.25">
      <c r="A8" s="53" t="s">
        <v>23</v>
      </c>
      <c r="B8" s="54" t="s">
        <v>24</v>
      </c>
      <c r="C8" s="55">
        <v>100</v>
      </c>
      <c r="D8" s="33">
        <f t="shared" ref="D8:D19" si="0">ROUND(C8/0.702804,6)</f>
        <v>142.287181</v>
      </c>
      <c r="E8" s="87">
        <v>142.29</v>
      </c>
      <c r="F8" s="33">
        <v>143</v>
      </c>
      <c r="G8" s="56">
        <f>F8-D8</f>
        <v>0.71281899999999609</v>
      </c>
    </row>
    <row r="9" spans="1:7" ht="19.5" customHeight="1" x14ac:dyDescent="0.25">
      <c r="A9" s="57" t="s">
        <v>25</v>
      </c>
      <c r="B9" s="52" t="s">
        <v>26</v>
      </c>
      <c r="C9" s="51">
        <v>75</v>
      </c>
      <c r="D9" s="15">
        <f t="shared" si="0"/>
        <v>106.715386</v>
      </c>
      <c r="E9" s="88">
        <v>106.72</v>
      </c>
      <c r="F9" s="15">
        <v>107</v>
      </c>
      <c r="G9" s="16">
        <f t="shared" ref="G9:G19" si="1">F9-D9</f>
        <v>0.28461400000000481</v>
      </c>
    </row>
    <row r="10" spans="1:7" ht="19.5" customHeight="1" x14ac:dyDescent="0.25">
      <c r="A10" s="57" t="s">
        <v>27</v>
      </c>
      <c r="B10" s="52" t="s">
        <v>28</v>
      </c>
      <c r="C10" s="51">
        <v>70</v>
      </c>
      <c r="D10" s="15">
        <f t="shared" si="0"/>
        <v>99.601027000000002</v>
      </c>
      <c r="E10" s="88">
        <f t="shared" ref="E10:E19" si="2">D10</f>
        <v>99.601027000000002</v>
      </c>
      <c r="F10" s="15">
        <v>100</v>
      </c>
      <c r="G10" s="16">
        <f t="shared" si="1"/>
        <v>0.39897299999999802</v>
      </c>
    </row>
    <row r="11" spans="1:7" ht="19.5" customHeight="1" x14ac:dyDescent="0.25">
      <c r="A11" s="57" t="s">
        <v>29</v>
      </c>
      <c r="B11" s="52" t="s">
        <v>30</v>
      </c>
      <c r="C11" s="51">
        <v>65</v>
      </c>
      <c r="D11" s="15">
        <f t="shared" si="0"/>
        <v>92.486667999999995</v>
      </c>
      <c r="E11" s="88">
        <v>92.49</v>
      </c>
      <c r="F11" s="15">
        <v>93</v>
      </c>
      <c r="G11" s="16">
        <f t="shared" si="1"/>
        <v>0.51333200000000545</v>
      </c>
    </row>
    <row r="12" spans="1:7" ht="19.5" customHeight="1" x14ac:dyDescent="0.25">
      <c r="A12" s="57" t="s">
        <v>31</v>
      </c>
      <c r="B12" s="52" t="s">
        <v>32</v>
      </c>
      <c r="C12" s="51">
        <v>40</v>
      </c>
      <c r="D12" s="15">
        <f t="shared" si="0"/>
        <v>56.914872000000003</v>
      </c>
      <c r="E12" s="88">
        <f t="shared" si="2"/>
        <v>56.914872000000003</v>
      </c>
      <c r="F12" s="15">
        <v>57</v>
      </c>
      <c r="G12" s="16">
        <f t="shared" si="1"/>
        <v>8.5127999999997428E-2</v>
      </c>
    </row>
    <row r="13" spans="1:7" ht="19.5" customHeight="1" x14ac:dyDescent="0.25">
      <c r="A13" s="57" t="s">
        <v>33</v>
      </c>
      <c r="B13" s="52" t="s">
        <v>34</v>
      </c>
      <c r="C13" s="51">
        <v>35</v>
      </c>
      <c r="D13" s="15">
        <f t="shared" si="0"/>
        <v>49.800513000000002</v>
      </c>
      <c r="E13" s="88">
        <f t="shared" si="2"/>
        <v>49.800513000000002</v>
      </c>
      <c r="F13" s="15">
        <v>50</v>
      </c>
      <c r="G13" s="16">
        <f t="shared" si="1"/>
        <v>0.19948699999999775</v>
      </c>
    </row>
    <row r="14" spans="1:7" ht="19.5" customHeight="1" x14ac:dyDescent="0.25">
      <c r="A14" s="57" t="s">
        <v>35</v>
      </c>
      <c r="B14" s="52" t="s">
        <v>36</v>
      </c>
      <c r="C14" s="51">
        <v>31</v>
      </c>
      <c r="D14" s="15">
        <f t="shared" si="0"/>
        <v>44.109026</v>
      </c>
      <c r="E14" s="88">
        <v>44.11</v>
      </c>
      <c r="F14" s="15">
        <v>45</v>
      </c>
      <c r="G14" s="16">
        <f t="shared" si="1"/>
        <v>0.89097399999999993</v>
      </c>
    </row>
    <row r="15" spans="1:7" ht="19.5" customHeight="1" x14ac:dyDescent="0.25">
      <c r="A15" s="57" t="s">
        <v>37</v>
      </c>
      <c r="B15" s="52" t="s">
        <v>38</v>
      </c>
      <c r="C15" s="51">
        <v>14</v>
      </c>
      <c r="D15" s="15">
        <f t="shared" si="0"/>
        <v>19.920204999999999</v>
      </c>
      <c r="E15" s="88">
        <f t="shared" si="2"/>
        <v>19.920204999999999</v>
      </c>
      <c r="F15" s="15">
        <v>20</v>
      </c>
      <c r="G15" s="16">
        <f t="shared" si="1"/>
        <v>7.9795000000000726E-2</v>
      </c>
    </row>
    <row r="16" spans="1:7" ht="19.5" customHeight="1" x14ac:dyDescent="0.25">
      <c r="A16" s="57" t="s">
        <v>39</v>
      </c>
      <c r="B16" s="52" t="s">
        <v>40</v>
      </c>
      <c r="C16" s="51">
        <v>11</v>
      </c>
      <c r="D16" s="15">
        <f t="shared" si="0"/>
        <v>15.651590000000001</v>
      </c>
      <c r="E16" s="88">
        <f t="shared" si="2"/>
        <v>15.651590000000001</v>
      </c>
      <c r="F16" s="15">
        <v>16</v>
      </c>
      <c r="G16" s="16">
        <f t="shared" si="1"/>
        <v>0.34840999999999944</v>
      </c>
    </row>
    <row r="17" spans="1:7" ht="19.5" customHeight="1" x14ac:dyDescent="0.25">
      <c r="A17" s="57" t="s">
        <v>41</v>
      </c>
      <c r="B17" s="52" t="s">
        <v>42</v>
      </c>
      <c r="C17" s="51">
        <v>8</v>
      </c>
      <c r="D17" s="15">
        <f t="shared" si="0"/>
        <v>11.382974000000001</v>
      </c>
      <c r="E17" s="88">
        <v>11.38</v>
      </c>
      <c r="F17" s="15">
        <v>12</v>
      </c>
      <c r="G17" s="16">
        <f t="shared" si="1"/>
        <v>0.61702599999999919</v>
      </c>
    </row>
    <row r="18" spans="1:7" ht="19.5" customHeight="1" x14ac:dyDescent="0.25">
      <c r="A18" s="57" t="s">
        <v>43</v>
      </c>
      <c r="B18" s="52" t="s">
        <v>44</v>
      </c>
      <c r="C18" s="51">
        <v>5</v>
      </c>
      <c r="D18" s="15">
        <f t="shared" si="0"/>
        <v>7.1143590000000003</v>
      </c>
      <c r="E18" s="88">
        <v>7.11</v>
      </c>
      <c r="F18" s="15">
        <v>8</v>
      </c>
      <c r="G18" s="16">
        <f t="shared" si="1"/>
        <v>0.88564099999999968</v>
      </c>
    </row>
    <row r="19" spans="1:7" ht="19.5" customHeight="1" x14ac:dyDescent="0.25">
      <c r="A19" s="58" t="s">
        <v>45</v>
      </c>
      <c r="B19" s="59" t="s">
        <v>46</v>
      </c>
      <c r="C19" s="60">
        <v>2</v>
      </c>
      <c r="D19" s="17">
        <f t="shared" si="0"/>
        <v>2.8457439999999998</v>
      </c>
      <c r="E19" s="89">
        <f t="shared" si="2"/>
        <v>2.8457439999999998</v>
      </c>
      <c r="F19" s="17">
        <v>3</v>
      </c>
      <c r="G19" s="18">
        <f t="shared" si="1"/>
        <v>0.15425600000000017</v>
      </c>
    </row>
    <row r="20" spans="1:7" ht="180" customHeight="1" x14ac:dyDescent="0.25"/>
    <row r="21" spans="1:7" ht="66" customHeight="1" x14ac:dyDescent="0.25">
      <c r="A21" s="90" t="s">
        <v>105</v>
      </c>
      <c r="B21" s="90"/>
      <c r="C21" s="90"/>
      <c r="D21" s="90"/>
      <c r="E21" s="90"/>
      <c r="F21" s="90"/>
      <c r="G21" s="90"/>
    </row>
    <row r="22" spans="1:7" ht="103.5" customHeight="1" x14ac:dyDescent="0.25"/>
  </sheetData>
  <mergeCells count="3">
    <mergeCell ref="A21:G21"/>
    <mergeCell ref="A1:G1"/>
    <mergeCell ref="A6:C6"/>
  </mergeCells>
  <pageMargins left="0.23622047244094491" right="0.23622047244094491"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G27"/>
  <sheetViews>
    <sheetView tabSelected="1" workbookViewId="0">
      <selection activeCell="J25" sqref="J25"/>
    </sheetView>
  </sheetViews>
  <sheetFormatPr defaultRowHeight="15" x14ac:dyDescent="0.25"/>
  <cols>
    <col min="1" max="1" width="6.7109375" style="1" customWidth="1"/>
    <col min="2" max="2" width="26.85546875" style="1" customWidth="1"/>
    <col min="3" max="3" width="15.42578125" style="1" customWidth="1"/>
    <col min="4" max="5" width="13.5703125" style="1" customWidth="1"/>
    <col min="6" max="6" width="15.140625" style="1" hidden="1" customWidth="1"/>
    <col min="7" max="7" width="12.5703125" style="1" customWidth="1"/>
    <col min="8" max="16384" width="9.140625" style="1"/>
  </cols>
  <sheetData>
    <row r="1" spans="1:7" x14ac:dyDescent="0.25">
      <c r="A1" s="101" t="s">
        <v>104</v>
      </c>
      <c r="B1" s="101"/>
      <c r="C1" s="101"/>
      <c r="D1" s="101"/>
      <c r="E1" s="101"/>
      <c r="F1" s="101"/>
      <c r="G1" s="101"/>
    </row>
    <row r="2" spans="1:7" x14ac:dyDescent="0.25">
      <c r="A2" s="74"/>
      <c r="B2" s="74"/>
      <c r="C2" s="74"/>
      <c r="D2" s="74"/>
      <c r="E2" s="74"/>
      <c r="F2" s="74"/>
      <c r="G2" s="74"/>
    </row>
    <row r="3" spans="1:7" ht="15" customHeight="1" x14ac:dyDescent="0.25">
      <c r="A3" s="10" t="s">
        <v>25</v>
      </c>
      <c r="B3" s="34" t="s">
        <v>47</v>
      </c>
      <c r="C3" s="2"/>
      <c r="D3" s="14" t="s">
        <v>91</v>
      </c>
      <c r="E3" s="14" t="s">
        <v>31</v>
      </c>
      <c r="F3" s="14" t="s">
        <v>92</v>
      </c>
      <c r="G3" s="14" t="s">
        <v>92</v>
      </c>
    </row>
    <row r="4" spans="1:7" ht="10.5" customHeight="1" x14ac:dyDescent="0.25">
      <c r="A4" s="20"/>
      <c r="B4" s="23"/>
      <c r="C4" s="22"/>
      <c r="D4" s="11"/>
      <c r="E4" s="24"/>
      <c r="F4" s="25"/>
      <c r="G4" s="24"/>
    </row>
    <row r="5" spans="1:7" ht="15" customHeight="1" x14ac:dyDescent="0.25">
      <c r="A5" s="129" t="s">
        <v>48</v>
      </c>
      <c r="B5" s="129"/>
      <c r="C5" s="129"/>
      <c r="D5" s="129"/>
      <c r="E5" s="129"/>
      <c r="F5" s="129"/>
      <c r="G5" s="129"/>
    </row>
    <row r="6" spans="1:7" ht="2.25" customHeight="1" x14ac:dyDescent="0.25">
      <c r="A6" s="128"/>
      <c r="B6" s="128"/>
      <c r="C6" s="128"/>
      <c r="D6" s="11"/>
      <c r="E6" s="20"/>
      <c r="F6" s="20"/>
      <c r="G6" s="20"/>
    </row>
    <row r="7" spans="1:7" ht="36" x14ac:dyDescent="0.25">
      <c r="A7" s="64" t="s">
        <v>23</v>
      </c>
      <c r="B7" s="54" t="s">
        <v>49</v>
      </c>
      <c r="C7" s="55" t="s">
        <v>50</v>
      </c>
      <c r="D7" s="33">
        <f>ROUND(250/0.702804,6)</f>
        <v>355.71795300000002</v>
      </c>
      <c r="E7" s="32">
        <f>D7</f>
        <v>355.71795300000002</v>
      </c>
      <c r="F7" s="33">
        <v>356</v>
      </c>
      <c r="G7" s="56">
        <f>F7-D7</f>
        <v>0.28204699999997729</v>
      </c>
    </row>
    <row r="8" spans="1:7" ht="36.75" x14ac:dyDescent="0.25">
      <c r="A8" s="65" t="s">
        <v>25</v>
      </c>
      <c r="B8" s="61" t="s">
        <v>51</v>
      </c>
      <c r="C8" s="51" t="s">
        <v>52</v>
      </c>
      <c r="D8" s="15">
        <f>ROUND(200/0.702804,6)</f>
        <v>284.57436200000001</v>
      </c>
      <c r="E8" s="19">
        <f t="shared" ref="E8:E21" si="0">D8</f>
        <v>284.57436200000001</v>
      </c>
      <c r="F8" s="15">
        <v>285</v>
      </c>
      <c r="G8" s="16">
        <f>F8-D8</f>
        <v>0.42563799999999219</v>
      </c>
    </row>
    <row r="9" spans="1:7" ht="48.75" x14ac:dyDescent="0.25">
      <c r="A9" s="65" t="s">
        <v>27</v>
      </c>
      <c r="B9" s="61" t="s">
        <v>53</v>
      </c>
      <c r="C9" s="51" t="s">
        <v>50</v>
      </c>
      <c r="D9" s="15">
        <f t="shared" ref="D9" si="1">ROUND(250/0.702804,6)</f>
        <v>355.71795300000002</v>
      </c>
      <c r="E9" s="19">
        <f t="shared" si="0"/>
        <v>355.71795300000002</v>
      </c>
      <c r="F9" s="15">
        <v>356</v>
      </c>
      <c r="G9" s="16">
        <f>F9-D9</f>
        <v>0.28204699999997729</v>
      </c>
    </row>
    <row r="10" spans="1:7" ht="36.75" x14ac:dyDescent="0.25">
      <c r="A10" s="65" t="s">
        <v>29</v>
      </c>
      <c r="B10" s="61" t="s">
        <v>54</v>
      </c>
      <c r="C10" s="51" t="s">
        <v>55</v>
      </c>
      <c r="D10" s="15">
        <f>ROUND(150/0.702804,6)</f>
        <v>213.43077199999999</v>
      </c>
      <c r="E10" s="19">
        <v>214</v>
      </c>
      <c r="F10" s="15">
        <v>214</v>
      </c>
      <c r="G10" s="16">
        <f t="shared" ref="G10:G22" si="2">F10-D10</f>
        <v>0.56922800000000962</v>
      </c>
    </row>
    <row r="11" spans="1:7" ht="24.75" x14ac:dyDescent="0.25">
      <c r="A11" s="65" t="s">
        <v>31</v>
      </c>
      <c r="B11" s="61" t="s">
        <v>56</v>
      </c>
      <c r="C11" s="51" t="s">
        <v>55</v>
      </c>
      <c r="D11" s="15">
        <f>ROUND(150/0.702804,6)</f>
        <v>213.43077199999999</v>
      </c>
      <c r="E11" s="19">
        <v>214</v>
      </c>
      <c r="F11" s="15">
        <v>214</v>
      </c>
      <c r="G11" s="16">
        <f t="shared" si="2"/>
        <v>0.56922800000000962</v>
      </c>
    </row>
    <row r="12" spans="1:7" ht="60.75" x14ac:dyDescent="0.25">
      <c r="A12" s="65" t="s">
        <v>33</v>
      </c>
      <c r="B12" s="61" t="s">
        <v>57</v>
      </c>
      <c r="C12" s="51" t="s">
        <v>58</v>
      </c>
      <c r="D12" s="15">
        <f>ROUND(50/0.702804,6)</f>
        <v>71.143591000000001</v>
      </c>
      <c r="E12" s="19">
        <v>72</v>
      </c>
      <c r="F12" s="15">
        <v>72</v>
      </c>
      <c r="G12" s="16">
        <f t="shared" si="2"/>
        <v>0.85640899999999931</v>
      </c>
    </row>
    <row r="13" spans="1:7" ht="24.75" x14ac:dyDescent="0.25">
      <c r="A13" s="65" t="s">
        <v>35</v>
      </c>
      <c r="B13" s="61" t="s">
        <v>59</v>
      </c>
      <c r="C13" s="51" t="s">
        <v>60</v>
      </c>
      <c r="D13" s="15">
        <f>ROUND(100/0.702804,6)</f>
        <v>142.287181</v>
      </c>
      <c r="E13" s="19">
        <v>143</v>
      </c>
      <c r="F13" s="15">
        <v>143</v>
      </c>
      <c r="G13" s="16">
        <f t="shared" si="2"/>
        <v>0.71281899999999609</v>
      </c>
    </row>
    <row r="14" spans="1:7" ht="48.75" x14ac:dyDescent="0.25">
      <c r="A14" s="65" t="s">
        <v>37</v>
      </c>
      <c r="B14" s="61" t="s">
        <v>61</v>
      </c>
      <c r="C14" s="51" t="s">
        <v>62</v>
      </c>
      <c r="D14" s="15">
        <f>ROUND(20/0.702804,6)</f>
        <v>28.457436000000001</v>
      </c>
      <c r="E14" s="19">
        <v>29</v>
      </c>
      <c r="F14" s="15">
        <v>29</v>
      </c>
      <c r="G14" s="16">
        <f t="shared" si="2"/>
        <v>0.54256399999999871</v>
      </c>
    </row>
    <row r="15" spans="1:7" ht="36.75" x14ac:dyDescent="0.25">
      <c r="A15" s="65" t="s">
        <v>39</v>
      </c>
      <c r="B15" s="61" t="s">
        <v>63</v>
      </c>
      <c r="C15" s="51" t="s">
        <v>62</v>
      </c>
      <c r="D15" s="15">
        <f>ROUND(20/0.702804,6)</f>
        <v>28.457436000000001</v>
      </c>
      <c r="E15" s="19">
        <v>29</v>
      </c>
      <c r="F15" s="15">
        <v>29</v>
      </c>
      <c r="G15" s="16">
        <f t="shared" si="2"/>
        <v>0.54256399999999871</v>
      </c>
    </row>
    <row r="16" spans="1:7" ht="51.75" customHeight="1" x14ac:dyDescent="0.25">
      <c r="A16" s="65" t="s">
        <v>41</v>
      </c>
      <c r="B16" s="61" t="s">
        <v>64</v>
      </c>
      <c r="C16" s="51" t="s">
        <v>62</v>
      </c>
      <c r="D16" s="15">
        <f>ROUND(20/0.702804,6)</f>
        <v>28.457436000000001</v>
      </c>
      <c r="E16" s="19">
        <v>29</v>
      </c>
      <c r="F16" s="15">
        <v>29</v>
      </c>
      <c r="G16" s="16">
        <f t="shared" si="2"/>
        <v>0.54256399999999871</v>
      </c>
    </row>
    <row r="17" spans="1:7" ht="36.75" x14ac:dyDescent="0.25">
      <c r="A17" s="65" t="s">
        <v>43</v>
      </c>
      <c r="B17" s="61" t="s">
        <v>65</v>
      </c>
      <c r="C17" s="51" t="s">
        <v>60</v>
      </c>
      <c r="D17" s="15">
        <f>ROUND(100/0.702804,6)</f>
        <v>142.287181</v>
      </c>
      <c r="E17" s="19">
        <v>143</v>
      </c>
      <c r="F17" s="15">
        <v>143</v>
      </c>
      <c r="G17" s="16">
        <f t="shared" si="2"/>
        <v>0.71281899999999609</v>
      </c>
    </row>
    <row r="18" spans="1:7" ht="24.75" x14ac:dyDescent="0.25">
      <c r="A18" s="65" t="s">
        <v>45</v>
      </c>
      <c r="B18" s="61" t="s">
        <v>66</v>
      </c>
      <c r="C18" s="51" t="s">
        <v>55</v>
      </c>
      <c r="D18" s="15">
        <f>ROUND(150/0.702804,6)</f>
        <v>213.43077199999999</v>
      </c>
      <c r="E18" s="19">
        <v>214</v>
      </c>
      <c r="F18" s="15">
        <v>214</v>
      </c>
      <c r="G18" s="16">
        <f t="shared" si="2"/>
        <v>0.56922800000000962</v>
      </c>
    </row>
    <row r="19" spans="1:7" ht="24.75" x14ac:dyDescent="0.25">
      <c r="A19" s="65" t="s">
        <v>67</v>
      </c>
      <c r="B19" s="61" t="s">
        <v>68</v>
      </c>
      <c r="C19" s="51" t="s">
        <v>69</v>
      </c>
      <c r="D19" s="15">
        <f>ROUND(300/0.702804,6)</f>
        <v>426.86154299999998</v>
      </c>
      <c r="E19" s="19">
        <f t="shared" si="0"/>
        <v>426.86154299999998</v>
      </c>
      <c r="F19" s="15">
        <v>427</v>
      </c>
      <c r="G19" s="16">
        <f t="shared" si="2"/>
        <v>0.13845700000001671</v>
      </c>
    </row>
    <row r="20" spans="1:7" ht="24" x14ac:dyDescent="0.25">
      <c r="A20" s="65" t="s">
        <v>70</v>
      </c>
      <c r="B20" s="52" t="s">
        <v>71</v>
      </c>
      <c r="C20" s="51" t="s">
        <v>72</v>
      </c>
      <c r="D20" s="15">
        <f>ROUND(160/0.702804,6)</f>
        <v>227.65949000000001</v>
      </c>
      <c r="E20" s="19">
        <f t="shared" si="0"/>
        <v>227.65949000000001</v>
      </c>
      <c r="F20" s="15">
        <v>228</v>
      </c>
      <c r="G20" s="16">
        <f t="shared" si="2"/>
        <v>0.34050999999999476</v>
      </c>
    </row>
    <row r="21" spans="1:7" ht="36" x14ac:dyDescent="0.25">
      <c r="A21" s="65" t="s">
        <v>73</v>
      </c>
      <c r="B21" s="50" t="s">
        <v>74</v>
      </c>
      <c r="C21" s="51" t="s">
        <v>72</v>
      </c>
      <c r="D21" s="15">
        <f>ROUND(160/0.702804,6)</f>
        <v>227.65949000000001</v>
      </c>
      <c r="E21" s="19">
        <f t="shared" si="0"/>
        <v>227.65949000000001</v>
      </c>
      <c r="F21" s="15">
        <v>228</v>
      </c>
      <c r="G21" s="16">
        <f t="shared" si="2"/>
        <v>0.34050999999999476</v>
      </c>
    </row>
    <row r="22" spans="1:7" ht="45" customHeight="1" x14ac:dyDescent="0.25">
      <c r="A22" s="65" t="s">
        <v>75</v>
      </c>
      <c r="B22" s="61" t="s">
        <v>76</v>
      </c>
      <c r="C22" s="51" t="s">
        <v>55</v>
      </c>
      <c r="D22" s="15">
        <f>ROUND(150/0.702804,6)</f>
        <v>213.43077199999999</v>
      </c>
      <c r="E22" s="19">
        <v>214</v>
      </c>
      <c r="F22" s="15">
        <v>214</v>
      </c>
      <c r="G22" s="16">
        <f t="shared" si="2"/>
        <v>0.56922800000000962</v>
      </c>
    </row>
    <row r="23" spans="1:7" ht="43.5" customHeight="1" x14ac:dyDescent="0.25">
      <c r="A23" s="65" t="s">
        <v>77</v>
      </c>
      <c r="B23" s="61" t="s">
        <v>78</v>
      </c>
      <c r="C23" s="51" t="s">
        <v>79</v>
      </c>
      <c r="D23" s="62"/>
      <c r="E23" s="63"/>
      <c r="F23" s="63"/>
      <c r="G23" s="66"/>
    </row>
    <row r="24" spans="1:7" ht="24.75" x14ac:dyDescent="0.25">
      <c r="A24" s="67" t="s">
        <v>80</v>
      </c>
      <c r="B24" s="68" t="s">
        <v>81</v>
      </c>
      <c r="C24" s="60" t="s">
        <v>79</v>
      </c>
      <c r="D24" s="69"/>
      <c r="E24" s="69"/>
      <c r="F24" s="69"/>
      <c r="G24" s="70"/>
    </row>
    <row r="25" spans="1:7" ht="42.75" customHeight="1" x14ac:dyDescent="0.25"/>
    <row r="26" spans="1:7" ht="48" customHeight="1" x14ac:dyDescent="0.25">
      <c r="A26" s="90" t="s">
        <v>105</v>
      </c>
      <c r="B26" s="90"/>
      <c r="C26" s="90"/>
      <c r="D26" s="90"/>
      <c r="E26" s="90"/>
      <c r="F26" s="90"/>
      <c r="G26" s="90"/>
    </row>
    <row r="27" spans="1:7" ht="103.5" customHeight="1" x14ac:dyDescent="0.25"/>
  </sheetData>
  <mergeCells count="4">
    <mergeCell ref="A26:G26"/>
    <mergeCell ref="A6:C6"/>
    <mergeCell ref="A5:G5"/>
    <mergeCell ref="A1:G1"/>
  </mergeCells>
  <pageMargins left="0.23622047244094491" right="0.23622047244094491" top="0.74803149606299213" bottom="0.74803149606299213" header="0.31496062992125984" footer="0.31496062992125984"/>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8" sqref="R1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568 pamats</vt:lpstr>
      <vt:lpstr>568_1.piel (6zīm)</vt:lpstr>
      <vt:lpstr>568_1.piel.pēd.prec.</vt:lpstr>
      <vt:lpstr>568_starpība</vt:lpstr>
      <vt:lpstr>568_3.piel.</vt:lpstr>
      <vt:lpstr>568_4. piel</vt:lpstr>
      <vt:lpstr>Sheet1</vt:lpstr>
      <vt:lpstr>'568_4. piel'!Print_Titles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Černova</dc:creator>
  <cp:lastModifiedBy>Ieva Potjomkina</cp:lastModifiedBy>
  <cp:lastPrinted>2013-06-14T08:30:03Z</cp:lastPrinted>
  <dcterms:created xsi:type="dcterms:W3CDTF">2013-03-21T06:16:17Z</dcterms:created>
  <dcterms:modified xsi:type="dcterms:W3CDTF">2013-06-14T08:30:19Z</dcterms:modified>
</cp:coreProperties>
</file>