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9480" windowHeight="8565" tabRatio="938" activeTab="0"/>
  </bookViews>
  <sheets>
    <sheet name="prof. (groz.)" sheetId="1" r:id="rId1"/>
  </sheets>
  <definedNames>
    <definedName name="_xlnm.Print_Titles" localSheetId="0">'prof. (groz.)'!$5:$5</definedName>
  </definedNames>
  <calcPr fullCalcOnLoad="1" fullPrecision="0"/>
</workbook>
</file>

<file path=xl/sharedStrings.xml><?xml version="1.0" encoding="utf-8"?>
<sst xmlns="http://schemas.openxmlformats.org/spreadsheetml/2006/main" count="176" uniqueCount="170">
  <si>
    <t>Neretas novads</t>
  </si>
  <si>
    <t>Jaunjelgavas novads</t>
  </si>
  <si>
    <t>Pļaviņu novads</t>
  </si>
  <si>
    <t>Kokneses novads</t>
  </si>
  <si>
    <t>Aizkraukles novads</t>
  </si>
  <si>
    <t>Skrīveru novads</t>
  </si>
  <si>
    <t>Apes novads</t>
  </si>
  <si>
    <t>Alūksnes novads</t>
  </si>
  <si>
    <t>Baltinavas novads</t>
  </si>
  <si>
    <t>Balvu novads</t>
  </si>
  <si>
    <t>Viļakas novads</t>
  </si>
  <si>
    <t>Rugāju novads</t>
  </si>
  <si>
    <t>Iecavas novads</t>
  </si>
  <si>
    <t>Bauskas novads</t>
  </si>
  <si>
    <t>Vecumnieku novads</t>
  </si>
  <si>
    <t>Rundāles novads</t>
  </si>
  <si>
    <t>Amatas novads</t>
  </si>
  <si>
    <t>Cēsu novads</t>
  </si>
  <si>
    <t>Raunas novads</t>
  </si>
  <si>
    <t>Priekuļu novads</t>
  </si>
  <si>
    <t>Līgatnes novads</t>
  </si>
  <si>
    <t>Vecpiebalgas novads</t>
  </si>
  <si>
    <t>Jaunpiebalgas novads</t>
  </si>
  <si>
    <t>Pārgaujas novads</t>
  </si>
  <si>
    <t>Daugavpils novads</t>
  </si>
  <si>
    <t>Ilūkstes novads</t>
  </si>
  <si>
    <t>Auces novads</t>
  </si>
  <si>
    <t>Tērvetes novads</t>
  </si>
  <si>
    <t>Dobeles novads</t>
  </si>
  <si>
    <t>Gulbenes novads</t>
  </si>
  <si>
    <t>Jelgavas novads</t>
  </si>
  <si>
    <t>Ozolnieku novads</t>
  </si>
  <si>
    <t>Aknīstes novads</t>
  </si>
  <si>
    <t>Salas novads</t>
  </si>
  <si>
    <t>Jēkabpils novads</t>
  </si>
  <si>
    <t>Viesītes novads</t>
  </si>
  <si>
    <t>Krustpils novads</t>
  </si>
  <si>
    <t>Dagdas novads</t>
  </si>
  <si>
    <t>Krāslavas novads</t>
  </si>
  <si>
    <t>Alsungas novads</t>
  </si>
  <si>
    <t>Kuldīgas novads</t>
  </si>
  <si>
    <t>Skrundas novads</t>
  </si>
  <si>
    <t>Grobiņas novads</t>
  </si>
  <si>
    <t>Rucavas novads</t>
  </si>
  <si>
    <t>Nīcas novads</t>
  </si>
  <si>
    <t>Priekules novads</t>
  </si>
  <si>
    <t>Vaiņodes novads</t>
  </si>
  <si>
    <t>Durbes novads</t>
  </si>
  <si>
    <t>Pāvilostas novads</t>
  </si>
  <si>
    <t>Aizputes novads</t>
  </si>
  <si>
    <t>Limbažu novads</t>
  </si>
  <si>
    <t>Salacgrīvas novads</t>
  </si>
  <si>
    <t>Alojas novads</t>
  </si>
  <si>
    <t>Kārsavas novads</t>
  </si>
  <si>
    <t>Ludzas novads</t>
  </si>
  <si>
    <t>Zilupes novads</t>
  </si>
  <si>
    <t>Ciblas novads</t>
  </si>
  <si>
    <t>Cesvaines novads</t>
  </si>
  <si>
    <t>Lubānas novads</t>
  </si>
  <si>
    <t>Ērgļu novads</t>
  </si>
  <si>
    <t>Madonas novads</t>
  </si>
  <si>
    <t>Varakļānu novads</t>
  </si>
  <si>
    <t>Ķeguma novads</t>
  </si>
  <si>
    <t>Ogres novads</t>
  </si>
  <si>
    <t>Lielvārdes novads</t>
  </si>
  <si>
    <t>Aglonas novads</t>
  </si>
  <si>
    <t>Līvānu novads</t>
  </si>
  <si>
    <t>Preiļu novads</t>
  </si>
  <si>
    <t>Riebiņu novads</t>
  </si>
  <si>
    <t>Vārkavas novads</t>
  </si>
  <si>
    <t>Viļānu novads</t>
  </si>
  <si>
    <t>Rēzeknes novads</t>
  </si>
  <si>
    <t xml:space="preserve">Babītes novads </t>
  </si>
  <si>
    <t>Mārupes novads</t>
  </si>
  <si>
    <t>Olaines novads</t>
  </si>
  <si>
    <t>Ķekavas novads</t>
  </si>
  <si>
    <t>Salaspils novads</t>
  </si>
  <si>
    <t>Garkalnes novads</t>
  </si>
  <si>
    <t>Ropažu novads</t>
  </si>
  <si>
    <t>Mālpils novads</t>
  </si>
  <si>
    <t>Siguldas novads</t>
  </si>
  <si>
    <t>Inčukalna novads</t>
  </si>
  <si>
    <t>Carnikavas novads</t>
  </si>
  <si>
    <t>Ādažu novads</t>
  </si>
  <si>
    <t>Saulkrastu novads</t>
  </si>
  <si>
    <t>Baldones novads</t>
  </si>
  <si>
    <t>Krimuldas novads</t>
  </si>
  <si>
    <t>Stopiņu novads</t>
  </si>
  <si>
    <t>Sējas novads</t>
  </si>
  <si>
    <t>Brocēnu novads</t>
  </si>
  <si>
    <t>Saldus novads</t>
  </si>
  <si>
    <t>Dundagas novads</t>
  </si>
  <si>
    <t>Talsu novads</t>
  </si>
  <si>
    <t>Rojas novads</t>
  </si>
  <si>
    <t>Kandavas novads</t>
  </si>
  <si>
    <t>Tukuma novads</t>
  </si>
  <si>
    <t>Engures novads</t>
  </si>
  <si>
    <t>Jaunpils novads</t>
  </si>
  <si>
    <t>Valkas novads</t>
  </si>
  <si>
    <t>Strenču novads</t>
  </si>
  <si>
    <t>Smiltenes novads</t>
  </si>
  <si>
    <t>Mazsalacas novads</t>
  </si>
  <si>
    <t>Rūjienas novads</t>
  </si>
  <si>
    <t>Burtnieku novads</t>
  </si>
  <si>
    <t>Beverīnas novads</t>
  </si>
  <si>
    <t>Naukšēnu novads</t>
  </si>
  <si>
    <t>Ventspils novads</t>
  </si>
  <si>
    <t>Ikšķiles novads</t>
  </si>
  <si>
    <t>Kopā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</si>
  <si>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</si>
  <si>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</si>
  <si>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</si>
  <si>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</si>
  <si>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</si>
  <si>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</si>
  <si>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</si>
  <si>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Jēkabpils pilsēta</t>
  </si>
  <si>
    <t>Valmieras pilsēta</t>
  </si>
  <si>
    <t>Nr. p.k.</t>
  </si>
  <si>
    <t>Pašvaldība</t>
  </si>
  <si>
    <t>Kocēnu novads</t>
  </si>
  <si>
    <t>Mērsraga novads</t>
  </si>
  <si>
    <t>VSAOI</t>
  </si>
  <si>
    <t>Finansējuma aprēķins</t>
  </si>
  <si>
    <t>Mērķdotācija pašvaldībām - pašvaldību profesionālo izglītības iestāžu pedagogu darba samaksai un valsts sociālās apdrošināšanas obligātajām iemaksām</t>
  </si>
  <si>
    <t>Izglītojamo skaits 03.09.2012.</t>
  </si>
  <si>
    <t>Normētais izglītojamo skaits 03.09.2012.</t>
  </si>
  <si>
    <t>Pedagogu (skolotāju) darba likmju skaits</t>
  </si>
  <si>
    <t>Likmju skaits pedagogiem dienesta viesnīcā</t>
  </si>
  <si>
    <t>Dienesta viesnīcas pedagogu darba samaksai
(darba algas likme - 280 Ls)</t>
  </si>
  <si>
    <t>Atalgojuma fonds kopā</t>
  </si>
  <si>
    <t>Piemaksa par kvalitāti 7%</t>
  </si>
  <si>
    <t>Atalgojuma fonds pavisam kopā</t>
  </si>
  <si>
    <r>
      <t xml:space="preserve">Atlīdzības fonds kopā </t>
    </r>
    <r>
      <rPr>
        <b/>
        <u val="single"/>
        <sz val="11"/>
        <rFont val="Times New Roman"/>
        <family val="1"/>
      </rPr>
      <t>vienam mēnesim</t>
    </r>
  </si>
  <si>
    <t>Profesionālās izglītības programmās</t>
  </si>
  <si>
    <t>Mākslas izglītības programmās</t>
  </si>
  <si>
    <t>Pedagoģiskās korekcijas programmās</t>
  </si>
  <si>
    <t>t.sk. audzēkņi, kuri izmanto dienesta viesnīcu</t>
  </si>
  <si>
    <t>Vadībai un atbalsta personālam</t>
  </si>
  <si>
    <r>
      <t xml:space="preserve">Starpība pret spēkā esošo </t>
    </r>
    <r>
      <rPr>
        <b/>
        <sz val="14"/>
        <rFont val="Times New Roman"/>
        <family val="1"/>
      </rPr>
      <t xml:space="preserve">vienā mēnesī </t>
    </r>
    <r>
      <rPr>
        <sz val="14"/>
        <rFont val="Times New Roman"/>
        <family val="1"/>
      </rPr>
      <t>- papildu nepieciešams</t>
    </r>
  </si>
  <si>
    <r>
      <t xml:space="preserve">Starpība pret spēkā esošo </t>
    </r>
    <r>
      <rPr>
        <b/>
        <sz val="14"/>
        <rFont val="Times New Roman"/>
        <family val="1"/>
      </rPr>
      <t>četros mēnešos</t>
    </r>
    <r>
      <rPr>
        <sz val="14"/>
        <rFont val="Times New Roman"/>
        <family val="1"/>
      </rPr>
      <t xml:space="preserve"> - papildu nepieciešams</t>
    </r>
  </si>
  <si>
    <r>
      <t xml:space="preserve">Starpība pret spēkā esošo </t>
    </r>
    <r>
      <rPr>
        <b/>
        <sz val="14"/>
        <rFont val="Times New Roman"/>
        <family val="1"/>
      </rPr>
      <t>gadā</t>
    </r>
    <r>
      <rPr>
        <sz val="14"/>
        <rFont val="Times New Roman"/>
        <family val="1"/>
      </rPr>
      <t xml:space="preserve"> - papildu nepieciešams</t>
    </r>
  </si>
  <si>
    <t>Koeficienti</t>
  </si>
  <si>
    <t>Pirms grozījumiem</t>
  </si>
  <si>
    <t>Grozījumos (projekts)</t>
  </si>
  <si>
    <t>Izmaiņas</t>
  </si>
  <si>
    <t>3.1.</t>
  </si>
  <si>
    <t>3.2.</t>
  </si>
  <si>
    <t>3.3.</t>
  </si>
  <si>
    <t>3.4.</t>
  </si>
  <si>
    <t>3.5.</t>
  </si>
  <si>
    <t>4.</t>
  </si>
  <si>
    <t>5.1.</t>
  </si>
  <si>
    <t>5.3.</t>
  </si>
  <si>
    <r>
      <t xml:space="preserve">(Sadale veikta atbilstoši 2011.gada 5.jūlija Ministru kabineta noteikumu Nr.523 </t>
    </r>
    <r>
      <rPr>
        <u val="single"/>
        <sz val="11"/>
        <rFont val="Times New Roman"/>
        <family val="1"/>
      </rPr>
      <t>grozījumu projektam</t>
    </r>
    <r>
      <rPr>
        <sz val="11"/>
        <rFont val="Times New Roman"/>
        <family val="1"/>
      </rPr>
      <t>)</t>
    </r>
  </si>
  <si>
    <t>Pielikums anotācijas III sadaļai</t>
  </si>
  <si>
    <t>Prof. izgl. progr.</t>
  </si>
  <si>
    <t>Mākslas izglīt. progr.</t>
  </si>
  <si>
    <t>Ped. korekc. progr.</t>
  </si>
  <si>
    <t>KM mākslas progr.</t>
  </si>
  <si>
    <t>KM mūzikas progr.</t>
  </si>
  <si>
    <t>Prof. kompetences centri</t>
  </si>
  <si>
    <t>Punkts MK noteikumos Nr.523</t>
  </si>
  <si>
    <t>Attiecība norm.skolēns/pedagogs</t>
  </si>
  <si>
    <t>Skolotāju darba samaksai
(darba algas likme - 280Ls)</t>
  </si>
  <si>
    <t>Initra Pavloviča</t>
  </si>
  <si>
    <t>IZM Nodrošinājuma un finanšu departamenta</t>
  </si>
  <si>
    <t>vecākā referente</t>
  </si>
  <si>
    <t>Tālr.nr.67047860</t>
  </si>
  <si>
    <t>Atlīdzības fonds kopā vienam mēnesim (spēkā esošais)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</si>
</sst>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Ls&quot;_-;\-* #,##0\ &quot;Ls&quot;_-;_-* &quot;-&quot;\ &quot;Ls&quot;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.00\ _L_s_-;\-* #,##0.00\ _L_s_-;_-* &quot;-&quot;??\ _L_s_-;_-@_-"/>
    <numFmt numFmtId="176" formatCode="#,##0.000"/>
    <numFmt numFmtId="177" formatCode="0.00000%"/>
    <numFmt numFmtId="178" formatCode="0.000000"/>
    <numFmt numFmtId="179" formatCode="0.00000"/>
    <numFmt numFmtId="180" formatCode="#,##0.0"/>
    <numFmt numFmtId="181" formatCode="0.0000%"/>
    <numFmt numFmtId="182" formatCode="0.000%"/>
    <numFmt numFmtId="183" formatCode="0.0%"/>
    <numFmt numFmtId="184" formatCode="0.000000%"/>
    <numFmt numFmtId="185" formatCode="0.0000000%"/>
    <numFmt numFmtId="186" formatCode="#,##0.0000"/>
    <numFmt numFmtId="187" formatCode="#,##0.00000"/>
    <numFmt numFmtId="188" formatCode="#,##0.000000"/>
    <numFmt numFmtId="189" formatCode="#,##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"/>
    <numFmt numFmtId="196" formatCode="0.000"/>
    <numFmt numFmtId="197" formatCode="0.0"/>
    <numFmt numFmtId="198" formatCode="#,##0\ &quot;Ls&quot;;\-#,##0\ &quot;Ls&quot;"/>
    <numFmt numFmtId="199" formatCode="#,##0\ &quot;Ls&quot;;[Red]\-#,##0\ &quot;Ls&quot;"/>
    <numFmt numFmtId="200" formatCode="#,##0.00\ &quot;Ls&quot;;\-#,##0.00\ &quot;Ls&quot;"/>
    <numFmt numFmtId="201" formatCode="#,##0.00\ &quot;Ls&quot;;[Red]\-#,##0.00\ &quot;Ls&quot;"/>
    <numFmt numFmtId="202" formatCode="0.0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00.000"/>
    <numFmt numFmtId="211" formatCode="#\ ###\ ##0"/>
    <numFmt numFmtId="212" formatCode="&quot;Ls&quot;\ #,##0"/>
    <numFmt numFmtId="213" formatCode="&quot;Ls&quot;\ #,##0.0"/>
    <numFmt numFmtId="214" formatCode="&quot;Ls&quot;\ #,##0.00"/>
    <numFmt numFmtId="215" formatCode="0.000E+00"/>
    <numFmt numFmtId="216" formatCode="0.0E+00"/>
    <numFmt numFmtId="217" formatCode="0.0000E+00"/>
    <numFmt numFmtId="218" formatCode="0.00000E+00"/>
    <numFmt numFmtId="219" formatCode="0.000000E+00"/>
    <numFmt numFmtId="220" formatCode="0.0000000E+00"/>
    <numFmt numFmtId="221" formatCode="0.00000000E+00"/>
    <numFmt numFmtId="222" formatCode="0.000000000"/>
    <numFmt numFmtId="223" formatCode="0.0000000000"/>
    <numFmt numFmtId="224" formatCode="0.0000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Baltic"/>
      <family val="0"/>
    </font>
    <font>
      <sz val="10"/>
      <name val="BaltHelvetica"/>
      <family val="0"/>
    </font>
    <font>
      <sz val="10"/>
      <color indexed="8"/>
      <name val="Times New Roman"/>
      <family val="1"/>
    </font>
    <font>
      <sz val="10"/>
      <name val="BaltGaramond"/>
      <family val="2"/>
    </font>
    <font>
      <sz val="10"/>
      <name val="Helv"/>
      <family val="0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7" fontId="15" fillId="0" borderId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196" fontId="15" fillId="31" borderId="0">
      <alignment/>
      <protection/>
    </xf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97" fontId="15" fillId="34" borderId="0" applyBorder="0" applyProtection="0">
      <alignment/>
    </xf>
    <xf numFmtId="0" fontId="7" fillId="0" borderId="0" applyNumberFormat="0" applyProtection="0">
      <alignment horizontal="left" wrapText="1" indent="1" shrinkToFit="1"/>
    </xf>
    <xf numFmtId="0" fontId="7" fillId="0" borderId="0" applyNumberFormat="0" applyProtection="0">
      <alignment horizontal="left" wrapText="1" indent="1" shrinkToFit="1"/>
    </xf>
    <xf numFmtId="0" fontId="7" fillId="0" borderId="0" applyNumberFormat="0" applyProtection="0">
      <alignment horizontal="left" wrapText="1" indent="1" shrinkToFit="1"/>
    </xf>
    <xf numFmtId="4" fontId="14" fillId="0" borderId="0" applyNumberFormat="0" applyProtection="0">
      <alignment horizontal="left" wrapText="1" indent="1"/>
    </xf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97" fontId="15" fillId="35" borderId="0" applyBorder="0" applyProtection="0">
      <alignment/>
    </xf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10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8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0" fillId="0" borderId="0" xfId="59" applyFont="1" applyFill="1">
      <alignment/>
      <protection/>
    </xf>
    <xf numFmtId="3" fontId="8" fillId="36" borderId="12" xfId="59" applyNumberFormat="1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9" fillId="37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right"/>
      <protection/>
    </xf>
    <xf numFmtId="3" fontId="8" fillId="0" borderId="13" xfId="62" applyNumberFormat="1" applyFont="1" applyFill="1" applyBorder="1" applyAlignment="1">
      <alignment horizontal="right" wrapText="1"/>
      <protection/>
    </xf>
    <xf numFmtId="3" fontId="9" fillId="37" borderId="10" xfId="62" applyNumberFormat="1" applyFont="1" applyFill="1" applyBorder="1" applyAlignment="1">
      <alignment horizontal="right" wrapText="1"/>
      <protection/>
    </xf>
    <xf numFmtId="176" fontId="8" fillId="38" borderId="13" xfId="62" applyNumberFormat="1" applyFont="1" applyFill="1" applyBorder="1" applyAlignment="1">
      <alignment horizontal="right" wrapText="1"/>
      <protection/>
    </xf>
    <xf numFmtId="3" fontId="8" fillId="39" borderId="13" xfId="62" applyNumberFormat="1" applyFont="1" applyFill="1" applyBorder="1" applyAlignment="1">
      <alignment horizontal="right" wrapText="1"/>
      <protection/>
    </xf>
    <xf numFmtId="176" fontId="8" fillId="0" borderId="13" xfId="62" applyNumberFormat="1" applyFont="1" applyFill="1" applyBorder="1" applyAlignment="1">
      <alignment horizontal="right" wrapText="1"/>
      <protection/>
    </xf>
    <xf numFmtId="3" fontId="9" fillId="39" borderId="13" xfId="62" applyNumberFormat="1" applyFont="1" applyFill="1" applyBorder="1" applyAlignment="1">
      <alignment horizontal="right" wrapText="1"/>
      <protection/>
    </xf>
    <xf numFmtId="3" fontId="9" fillId="40" borderId="13" xfId="62" applyNumberFormat="1" applyFont="1" applyFill="1" applyBorder="1" applyAlignment="1">
      <alignment horizontal="right" wrapText="1"/>
      <protection/>
    </xf>
    <xf numFmtId="3" fontId="9" fillId="41" borderId="13" xfId="62" applyNumberFormat="1" applyFont="1" applyFill="1" applyBorder="1" applyAlignment="1">
      <alignment horizontal="right" wrapText="1"/>
      <protection/>
    </xf>
    <xf numFmtId="0" fontId="8" fillId="0" borderId="10" xfId="63" applyFont="1" applyBorder="1" applyAlignment="1">
      <alignment/>
      <protection/>
    </xf>
    <xf numFmtId="0" fontId="8" fillId="0" borderId="10" xfId="63" applyFont="1" applyFill="1" applyBorder="1" applyAlignment="1">
      <alignment/>
      <protection/>
    </xf>
    <xf numFmtId="0" fontId="8" fillId="0" borderId="11" xfId="63" applyFont="1" applyBorder="1" applyAlignment="1">
      <alignment/>
      <protection/>
    </xf>
    <xf numFmtId="3" fontId="9" fillId="0" borderId="14" xfId="62" applyNumberFormat="1" applyFont="1" applyFill="1" applyBorder="1" applyAlignment="1">
      <alignment horizontal="right" wrapText="1"/>
      <protection/>
    </xf>
    <xf numFmtId="3" fontId="9" fillId="37" borderId="15" xfId="62" applyNumberFormat="1" applyFont="1" applyFill="1" applyBorder="1" applyAlignment="1">
      <alignment horizontal="right" wrapText="1"/>
      <protection/>
    </xf>
    <xf numFmtId="3" fontId="9" fillId="36" borderId="15" xfId="59" applyNumberFormat="1" applyFont="1" applyFill="1" applyBorder="1" applyAlignment="1">
      <alignment horizontal="right" wrapText="1"/>
      <protection/>
    </xf>
    <xf numFmtId="176" fontId="9" fillId="38" borderId="15" xfId="62" applyNumberFormat="1" applyFont="1" applyFill="1" applyBorder="1" applyAlignment="1">
      <alignment horizontal="right" wrapText="1"/>
      <protection/>
    </xf>
    <xf numFmtId="3" fontId="9" fillId="39" borderId="14" xfId="62" applyNumberFormat="1" applyFont="1" applyFill="1" applyBorder="1" applyAlignment="1">
      <alignment horizontal="right" wrapText="1"/>
      <protection/>
    </xf>
    <xf numFmtId="176" fontId="9" fillId="0" borderId="14" xfId="62" applyNumberFormat="1" applyFont="1" applyFill="1" applyBorder="1" applyAlignment="1">
      <alignment horizontal="right" wrapText="1"/>
      <protection/>
    </xf>
    <xf numFmtId="3" fontId="9" fillId="40" borderId="14" xfId="62" applyNumberFormat="1" applyFont="1" applyFill="1" applyBorder="1" applyAlignment="1">
      <alignment horizontal="right" wrapText="1"/>
      <protection/>
    </xf>
    <xf numFmtId="3" fontId="9" fillId="41" borderId="14" xfId="62" applyNumberFormat="1" applyFont="1" applyFill="1" applyBorder="1" applyAlignment="1">
      <alignment horizontal="right" wrapText="1"/>
      <protection/>
    </xf>
    <xf numFmtId="0" fontId="7" fillId="0" borderId="0" xfId="62" applyFont="1" applyFill="1">
      <alignment/>
      <protection/>
    </xf>
    <xf numFmtId="0" fontId="8" fillId="36" borderId="12" xfId="59" applyFont="1" applyFill="1" applyBorder="1" applyAlignment="1">
      <alignment horizontal="center" vertical="center" wrapText="1"/>
      <protection/>
    </xf>
    <xf numFmtId="0" fontId="19" fillId="0" borderId="0" xfId="62" applyFont="1">
      <alignment/>
      <protection/>
    </xf>
    <xf numFmtId="3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0" fontId="10" fillId="0" borderId="0" xfId="62" applyFont="1" applyFill="1">
      <alignment/>
      <protection/>
    </xf>
    <xf numFmtId="0" fontId="11" fillId="0" borderId="0" xfId="62" applyFont="1">
      <alignment/>
      <protection/>
    </xf>
    <xf numFmtId="3" fontId="10" fillId="0" borderId="0" xfId="62" applyNumberFormat="1" applyFont="1" applyBorder="1">
      <alignment/>
      <protection/>
    </xf>
    <xf numFmtId="0" fontId="10" fillId="0" borderId="0" xfId="62" applyFont="1" applyBorder="1">
      <alignment/>
      <protection/>
    </xf>
    <xf numFmtId="0" fontId="11" fillId="0" borderId="0" xfId="62" applyFont="1" applyBorder="1">
      <alignment/>
      <protection/>
    </xf>
    <xf numFmtId="0" fontId="18" fillId="0" borderId="0" xfId="62" applyFont="1" applyBorder="1" applyAlignment="1">
      <alignment horizontal="right"/>
      <protection/>
    </xf>
    <xf numFmtId="3" fontId="20" fillId="0" borderId="10" xfId="62" applyNumberFormat="1" applyFont="1" applyFill="1" applyBorder="1" applyAlignment="1">
      <alignment horizontal="right" wrapText="1"/>
      <protection/>
    </xf>
    <xf numFmtId="3" fontId="21" fillId="0" borderId="0" xfId="62" applyNumberFormat="1" applyFont="1" applyBorder="1" applyAlignment="1">
      <alignment horizontal="center" vertical="center" wrapText="1"/>
      <protection/>
    </xf>
    <xf numFmtId="0" fontId="21" fillId="0" borderId="0" xfId="62" applyFont="1" applyFill="1" applyAlignment="1">
      <alignment horizontal="center"/>
      <protection/>
    </xf>
    <xf numFmtId="0" fontId="10" fillId="0" borderId="0" xfId="59" applyFont="1" applyFill="1" applyAlignment="1">
      <alignment vertical="center" wrapText="1"/>
      <protection/>
    </xf>
    <xf numFmtId="0" fontId="11" fillId="0" borderId="0" xfId="59" applyFont="1" applyFill="1" applyAlignment="1">
      <alignment vertical="center" wrapText="1"/>
      <protection/>
    </xf>
    <xf numFmtId="0" fontId="8" fillId="0" borderId="16" xfId="62" applyFont="1" applyFill="1" applyBorder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2" fontId="6" fillId="0" borderId="0" xfId="59" applyNumberFormat="1" applyFont="1" applyFill="1">
      <alignment/>
      <protection/>
    </xf>
    <xf numFmtId="4" fontId="6" fillId="0" borderId="0" xfId="62" applyNumberFormat="1" applyFont="1" applyBorder="1">
      <alignment/>
      <protection/>
    </xf>
    <xf numFmtId="16" fontId="6" fillId="0" borderId="0" xfId="62" applyNumberFormat="1" applyFont="1" applyBorder="1" applyAlignment="1" quotePrefix="1">
      <alignment horizontal="center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3" fontId="6" fillId="0" borderId="0" xfId="62" applyNumberFormat="1" applyFont="1" applyBorder="1">
      <alignment/>
      <protection/>
    </xf>
    <xf numFmtId="0" fontId="6" fillId="0" borderId="0" xfId="62" applyFont="1" applyBorder="1">
      <alignment/>
      <protection/>
    </xf>
    <xf numFmtId="10" fontId="6" fillId="0" borderId="0" xfId="62" applyNumberFormat="1" applyFont="1" applyBorder="1">
      <alignment/>
      <protection/>
    </xf>
    <xf numFmtId="0" fontId="19" fillId="0" borderId="0" xfId="62" applyFont="1" applyBorder="1" applyAlignment="1">
      <alignment horizontal="center" vertical="center" wrapText="1"/>
      <protection/>
    </xf>
    <xf numFmtId="0" fontId="21" fillId="0" borderId="0" xfId="62" applyFont="1">
      <alignment/>
      <protection/>
    </xf>
    <xf numFmtId="3" fontId="21" fillId="0" borderId="0" xfId="62" applyNumberFormat="1" applyFont="1">
      <alignment/>
      <protection/>
    </xf>
    <xf numFmtId="0" fontId="10" fillId="0" borderId="0" xfId="62" applyFont="1" applyBorder="1" applyAlignment="1">
      <alignment horizontal="right"/>
      <protection/>
    </xf>
    <xf numFmtId="0" fontId="10" fillId="0" borderId="0" xfId="62" applyFont="1" applyBorder="1" applyAlignment="1">
      <alignment vertical="center" wrapText="1"/>
      <protection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9" fillId="40" borderId="10" xfId="62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right" wrapText="1"/>
      <protection/>
    </xf>
    <xf numFmtId="0" fontId="8" fillId="39" borderId="10" xfId="62" applyFont="1" applyFill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/>
      <protection/>
    </xf>
    <xf numFmtId="0" fontId="10" fillId="0" borderId="0" xfId="59" applyFont="1" applyFill="1" applyAlignment="1">
      <alignment horizontal="right" vertical="top" wrapText="1"/>
      <protection/>
    </xf>
    <xf numFmtId="3" fontId="6" fillId="0" borderId="0" xfId="62" applyNumberFormat="1" applyFont="1" applyBorder="1" applyAlignment="1">
      <alignment horizontal="right" wrapText="1"/>
      <protection/>
    </xf>
    <xf numFmtId="0" fontId="11" fillId="0" borderId="0" xfId="59" applyFont="1" applyFill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right"/>
      <protection/>
    </xf>
    <xf numFmtId="0" fontId="9" fillId="41" borderId="10" xfId="62" applyFont="1" applyFill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/>
      <protection/>
    </xf>
    <xf numFmtId="0" fontId="9" fillId="39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8" fillId="40" borderId="17" xfId="62" applyFont="1" applyFill="1" applyBorder="1" applyAlignment="1">
      <alignment horizontal="center" vertical="center" wrapText="1"/>
      <protection/>
    </xf>
    <xf numFmtId="0" fontId="8" fillId="40" borderId="18" xfId="62" applyFont="1" applyFill="1" applyBorder="1" applyAlignment="1">
      <alignment horizontal="center" vertical="center" wrapText="1"/>
      <protection/>
    </xf>
    <xf numFmtId="0" fontId="8" fillId="40" borderId="19" xfId="62" applyFont="1" applyFill="1" applyBorder="1" applyAlignment="1">
      <alignment horizontal="center" vertical="center" wrapText="1"/>
      <protection/>
    </xf>
    <xf numFmtId="0" fontId="8" fillId="40" borderId="20" xfId="62" applyFont="1" applyFill="1" applyBorder="1" applyAlignment="1">
      <alignment horizontal="center" vertical="center" wrapText="1"/>
      <protection/>
    </xf>
    <xf numFmtId="0" fontId="8" fillId="40" borderId="16" xfId="62" applyFont="1" applyFill="1" applyBorder="1" applyAlignment="1">
      <alignment horizontal="center" vertical="center" wrapText="1"/>
      <protection/>
    </xf>
    <xf numFmtId="0" fontId="8" fillId="40" borderId="21" xfId="62" applyFont="1" applyFill="1" applyBorder="1" applyAlignment="1">
      <alignment horizontal="center" vertical="center" wrapText="1"/>
      <protection/>
    </xf>
    <xf numFmtId="0" fontId="8" fillId="36" borderId="17" xfId="59" applyFont="1" applyFill="1" applyBorder="1" applyAlignment="1">
      <alignment horizontal="center" vertical="center" wrapText="1"/>
      <protection/>
    </xf>
    <xf numFmtId="0" fontId="8" fillId="36" borderId="18" xfId="59" applyFont="1" applyFill="1" applyBorder="1" applyAlignment="1">
      <alignment horizontal="center" vertical="center" wrapText="1"/>
      <protection/>
    </xf>
    <xf numFmtId="0" fontId="8" fillId="36" borderId="19" xfId="59" applyFont="1" applyFill="1" applyBorder="1" applyAlignment="1">
      <alignment horizontal="center" vertical="center" wrapText="1"/>
      <protection/>
    </xf>
    <xf numFmtId="0" fontId="8" fillId="36" borderId="20" xfId="59" applyFont="1" applyFill="1" applyBorder="1" applyAlignment="1">
      <alignment horizontal="center" vertical="center" wrapText="1"/>
      <protection/>
    </xf>
    <xf numFmtId="0" fontId="8" fillId="36" borderId="16" xfId="59" applyFont="1" applyFill="1" applyBorder="1" applyAlignment="1">
      <alignment horizontal="center" vertical="center" wrapText="1"/>
      <protection/>
    </xf>
    <xf numFmtId="0" fontId="8" fillId="36" borderId="21" xfId="59" applyFont="1" applyFill="1" applyBorder="1" applyAlignment="1">
      <alignment horizontal="center" vertical="center" wrapText="1"/>
      <protection/>
    </xf>
    <xf numFmtId="0" fontId="8" fillId="38" borderId="10" xfId="62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Koefic.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_Dažādi" xfId="63"/>
    <cellStyle name="Note" xfId="64"/>
    <cellStyle name="Output" xfId="65"/>
    <cellStyle name="Parastais_FMLikp01_p05_221205_pap_afp_makp" xfId="66"/>
    <cellStyle name="Percent" xfId="67"/>
    <cellStyle name="Pie??m." xfId="68"/>
    <cellStyle name="SAPBEXHLevel0" xfId="69"/>
    <cellStyle name="SAPBEXHLevel1" xfId="70"/>
    <cellStyle name="SAPBEXHLevel2" xfId="71"/>
    <cellStyle name="SAPBEXstdItem" xfId="72"/>
    <cellStyle name="Style 1" xfId="73"/>
    <cellStyle name="Title" xfId="74"/>
    <cellStyle name="Total" xfId="75"/>
    <cellStyle name="V?st.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tabSelected="1" zoomScalePageLayoutView="0" workbookViewId="0" topLeftCell="A1">
      <pane xSplit="2" ySplit="6" topLeftCell="F7" activePane="bottomRight" state="frozen"/>
      <selection pane="topLeft" activeCell="L15" sqref="L15"/>
      <selection pane="topRight" activeCell="L15" sqref="L15"/>
      <selection pane="bottomLeft" activeCell="L15" sqref="L15"/>
      <selection pane="bottomRight" activeCell="T128" sqref="T128"/>
    </sheetView>
  </sheetViews>
  <sheetFormatPr defaultColWidth="9.140625" defaultRowHeight="12.75"/>
  <cols>
    <col min="1" max="1" width="5.421875" style="31" hidden="1" customWidth="1"/>
    <col min="2" max="2" width="20.421875" style="31" hidden="1" customWidth="1"/>
    <col min="3" max="5" width="13.28125" style="31" hidden="1" customWidth="1"/>
    <col min="6" max="6" width="13.28125" style="33" customWidth="1"/>
    <col min="7" max="7" width="12.28125" style="31" customWidth="1"/>
    <col min="8" max="8" width="12.421875" style="35" customWidth="1"/>
    <col min="9" max="9" width="11.421875" style="35" customWidth="1"/>
    <col min="10" max="10" width="12.421875" style="35" customWidth="1"/>
    <col min="11" max="11" width="10.140625" style="35" customWidth="1"/>
    <col min="12" max="12" width="12.7109375" style="35" customWidth="1"/>
    <col min="13" max="13" width="12.28125" style="35" customWidth="1"/>
    <col min="14" max="15" width="11.7109375" style="35" customWidth="1"/>
    <col min="16" max="16" width="15.00390625" style="35" customWidth="1"/>
    <col min="17" max="17" width="11.421875" style="35" customWidth="1"/>
    <col min="18" max="18" width="9.140625" style="35" customWidth="1"/>
    <col min="19" max="19" width="11.28125" style="35" customWidth="1"/>
    <col min="20" max="20" width="9.140625" style="35" customWidth="1"/>
    <col min="21" max="21" width="11.00390625" style="35" customWidth="1"/>
    <col min="22" max="16384" width="9.140625" style="4" customWidth="1"/>
  </cols>
  <sheetData>
    <row r="1" spans="1:21" ht="39.75" customHeight="1">
      <c r="A1" s="4"/>
      <c r="B1" s="45"/>
      <c r="C1" s="45"/>
      <c r="D1" s="45"/>
      <c r="E1" s="45"/>
      <c r="F1" s="68" t="s">
        <v>155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2:21" s="5" customFormat="1" ht="33.75" customHeight="1">
      <c r="B2" s="46"/>
      <c r="C2" s="46"/>
      <c r="D2" s="46"/>
      <c r="E2" s="46"/>
      <c r="F2" s="46"/>
      <c r="G2" s="70" t="s">
        <v>124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2:21" s="6" customFormat="1" ht="25.5" customHeight="1">
      <c r="B3" s="47"/>
      <c r="C3" s="47"/>
      <c r="D3" s="47"/>
      <c r="E3" s="47"/>
      <c r="F3" s="47"/>
      <c r="G3" s="71" t="s">
        <v>154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6" customFormat="1" ht="16.5" customHeight="1">
      <c r="A4" s="76" t="s">
        <v>118</v>
      </c>
      <c r="B4" s="76" t="s">
        <v>119</v>
      </c>
      <c r="C4" s="77" t="s">
        <v>125</v>
      </c>
      <c r="D4" s="78"/>
      <c r="E4" s="78"/>
      <c r="F4" s="78"/>
      <c r="G4" s="79"/>
      <c r="H4" s="83" t="s">
        <v>126</v>
      </c>
      <c r="I4" s="84"/>
      <c r="J4" s="84"/>
      <c r="K4" s="85"/>
      <c r="L4" s="74" t="s">
        <v>123</v>
      </c>
      <c r="M4" s="74"/>
      <c r="N4" s="74"/>
      <c r="O4" s="74"/>
      <c r="P4" s="74"/>
      <c r="Q4" s="74"/>
      <c r="R4" s="74"/>
      <c r="S4" s="74"/>
      <c r="T4" s="74"/>
      <c r="U4" s="74"/>
    </row>
    <row r="5" spans="1:21" s="3" customFormat="1" ht="15" customHeight="1">
      <c r="A5" s="76"/>
      <c r="B5" s="76"/>
      <c r="C5" s="80"/>
      <c r="D5" s="81"/>
      <c r="E5" s="81"/>
      <c r="F5" s="81"/>
      <c r="G5" s="82"/>
      <c r="H5" s="86"/>
      <c r="I5" s="87"/>
      <c r="J5" s="87"/>
      <c r="K5" s="88"/>
      <c r="L5" s="89" t="s">
        <v>127</v>
      </c>
      <c r="M5" s="66" t="s">
        <v>164</v>
      </c>
      <c r="N5" s="66" t="s">
        <v>138</v>
      </c>
      <c r="O5" s="73" t="s">
        <v>128</v>
      </c>
      <c r="P5" s="66" t="s">
        <v>129</v>
      </c>
      <c r="Q5" s="75" t="s">
        <v>130</v>
      </c>
      <c r="R5" s="73" t="s">
        <v>131</v>
      </c>
      <c r="S5" s="64" t="s">
        <v>132</v>
      </c>
      <c r="T5" s="73" t="s">
        <v>122</v>
      </c>
      <c r="U5" s="72" t="s">
        <v>133</v>
      </c>
    </row>
    <row r="6" spans="1:21" s="3" customFormat="1" ht="75.75" thickBot="1">
      <c r="A6" s="76"/>
      <c r="B6" s="76"/>
      <c r="C6" s="8" t="s">
        <v>134</v>
      </c>
      <c r="D6" s="8" t="s">
        <v>135</v>
      </c>
      <c r="E6" s="8" t="s">
        <v>136</v>
      </c>
      <c r="F6" s="9" t="s">
        <v>108</v>
      </c>
      <c r="G6" s="10" t="s">
        <v>137</v>
      </c>
      <c r="H6" s="8" t="s">
        <v>134</v>
      </c>
      <c r="I6" s="8" t="s">
        <v>135</v>
      </c>
      <c r="J6" s="8" t="s">
        <v>136</v>
      </c>
      <c r="K6" s="32" t="s">
        <v>108</v>
      </c>
      <c r="L6" s="89"/>
      <c r="M6" s="66"/>
      <c r="N6" s="66"/>
      <c r="O6" s="73"/>
      <c r="P6" s="66"/>
      <c r="Q6" s="75"/>
      <c r="R6" s="73"/>
      <c r="S6" s="64"/>
      <c r="T6" s="73"/>
      <c r="U6" s="72"/>
    </row>
    <row r="7" spans="1:21" s="3" customFormat="1" ht="15" customHeight="1" hidden="1">
      <c r="A7" s="11">
        <v>1</v>
      </c>
      <c r="B7" s="11" t="s">
        <v>109</v>
      </c>
      <c r="C7" s="12">
        <v>0</v>
      </c>
      <c r="D7" s="12">
        <v>0</v>
      </c>
      <c r="E7" s="12">
        <v>0</v>
      </c>
      <c r="F7" s="13">
        <f>+C7+D7+E7</f>
        <v>0</v>
      </c>
      <c r="G7" s="12">
        <v>0</v>
      </c>
      <c r="H7" s="12">
        <f>+C7*$I$130</f>
        <v>0</v>
      </c>
      <c r="I7" s="12">
        <f>D7*$I$131</f>
        <v>0</v>
      </c>
      <c r="J7" s="12">
        <f>E7*$I$132</f>
        <v>0</v>
      </c>
      <c r="K7" s="7">
        <f>+H7+I7+J7</f>
        <v>0</v>
      </c>
      <c r="L7" s="14">
        <f>+K7/8</f>
        <v>0</v>
      </c>
      <c r="M7" s="15">
        <f>+L7*280</f>
        <v>0</v>
      </c>
      <c r="N7" s="15">
        <f>+M7*$I$138</f>
        <v>0</v>
      </c>
      <c r="O7" s="16">
        <f>+G7*0.013</f>
        <v>0</v>
      </c>
      <c r="P7" s="15">
        <f>+O7*280</f>
        <v>0</v>
      </c>
      <c r="Q7" s="17">
        <f>+M7+N7+P7</f>
        <v>0</v>
      </c>
      <c r="R7" s="12">
        <f>+Q7*7%</f>
        <v>0</v>
      </c>
      <c r="S7" s="18">
        <f>+Q7+R7</f>
        <v>0</v>
      </c>
      <c r="T7" s="12">
        <f>+S7*24.09%</f>
        <v>0</v>
      </c>
      <c r="U7" s="19">
        <f>+S7+T7</f>
        <v>0</v>
      </c>
    </row>
    <row r="8" spans="1:21" s="3" customFormat="1" ht="15" customHeight="1" hidden="1">
      <c r="A8" s="11">
        <f aca="true" t="shared" si="0" ref="A8:A15">+A7+1</f>
        <v>2</v>
      </c>
      <c r="B8" s="11" t="s">
        <v>110</v>
      </c>
      <c r="C8" s="12">
        <v>0</v>
      </c>
      <c r="D8" s="12">
        <v>81</v>
      </c>
      <c r="E8" s="12">
        <v>0</v>
      </c>
      <c r="F8" s="13">
        <f aca="true" t="shared" si="1" ref="F8:F71">+C8+D8+E8</f>
        <v>81</v>
      </c>
      <c r="G8" s="12">
        <v>0</v>
      </c>
      <c r="H8" s="12">
        <f aca="true" t="shared" si="2" ref="H8:H71">+C8*$I$130</f>
        <v>0</v>
      </c>
      <c r="I8" s="12">
        <f aca="true" t="shared" si="3" ref="I8:I71">D8*$I$131</f>
        <v>103</v>
      </c>
      <c r="J8" s="12">
        <f aca="true" t="shared" si="4" ref="J8:J71">E8*$I$132</f>
        <v>0</v>
      </c>
      <c r="K8" s="7">
        <f aca="true" t="shared" si="5" ref="K8:K71">+H8+I8+J8</f>
        <v>103</v>
      </c>
      <c r="L8" s="14">
        <f aca="true" t="shared" si="6" ref="L8:L71">+K8/8</f>
        <v>12.875</v>
      </c>
      <c r="M8" s="15">
        <f aca="true" t="shared" si="7" ref="M8:M71">+L8*280</f>
        <v>3605</v>
      </c>
      <c r="N8" s="15">
        <f aca="true" t="shared" si="8" ref="N8:N71">+M8*$I$138</f>
        <v>541</v>
      </c>
      <c r="O8" s="16">
        <f aca="true" t="shared" si="9" ref="O8:O71">+G8*0.013</f>
        <v>0</v>
      </c>
      <c r="P8" s="15">
        <f aca="true" t="shared" si="10" ref="P8:P71">+O8*280</f>
        <v>0</v>
      </c>
      <c r="Q8" s="17">
        <f aca="true" t="shared" si="11" ref="Q8:Q71">+M8+N8+P8</f>
        <v>4146</v>
      </c>
      <c r="R8" s="12">
        <f aca="true" t="shared" si="12" ref="R8:R71">+Q8*7%</f>
        <v>290</v>
      </c>
      <c r="S8" s="18">
        <f aca="true" t="shared" si="13" ref="S8:S71">+Q8+R8</f>
        <v>4436</v>
      </c>
      <c r="T8" s="12">
        <f aca="true" t="shared" si="14" ref="T8:T71">+S8*24.09%</f>
        <v>1069</v>
      </c>
      <c r="U8" s="19">
        <f aca="true" t="shared" si="15" ref="U8:U71">+S8+T8</f>
        <v>5505</v>
      </c>
    </row>
    <row r="9" spans="1:21" s="3" customFormat="1" ht="16.5" customHeight="1" hidden="1">
      <c r="A9" s="11">
        <f t="shared" si="0"/>
        <v>3</v>
      </c>
      <c r="B9" s="11" t="s">
        <v>116</v>
      </c>
      <c r="C9" s="12">
        <v>0</v>
      </c>
      <c r="D9" s="12">
        <v>0</v>
      </c>
      <c r="E9" s="12">
        <v>0</v>
      </c>
      <c r="F9" s="13">
        <f t="shared" si="1"/>
        <v>0</v>
      </c>
      <c r="G9" s="12">
        <v>0</v>
      </c>
      <c r="H9" s="12">
        <f t="shared" si="2"/>
        <v>0</v>
      </c>
      <c r="I9" s="12">
        <f t="shared" si="3"/>
        <v>0</v>
      </c>
      <c r="J9" s="12">
        <f t="shared" si="4"/>
        <v>0</v>
      </c>
      <c r="K9" s="7">
        <f t="shared" si="5"/>
        <v>0</v>
      </c>
      <c r="L9" s="14">
        <f t="shared" si="6"/>
        <v>0</v>
      </c>
      <c r="M9" s="15">
        <f t="shared" si="7"/>
        <v>0</v>
      </c>
      <c r="N9" s="15">
        <f t="shared" si="8"/>
        <v>0</v>
      </c>
      <c r="O9" s="16">
        <f t="shared" si="9"/>
        <v>0</v>
      </c>
      <c r="P9" s="15">
        <f t="shared" si="10"/>
        <v>0</v>
      </c>
      <c r="Q9" s="17">
        <f t="shared" si="11"/>
        <v>0</v>
      </c>
      <c r="R9" s="12">
        <f t="shared" si="12"/>
        <v>0</v>
      </c>
      <c r="S9" s="18">
        <f t="shared" si="13"/>
        <v>0</v>
      </c>
      <c r="T9" s="12">
        <f t="shared" si="14"/>
        <v>0</v>
      </c>
      <c r="U9" s="19">
        <f t="shared" si="15"/>
        <v>0</v>
      </c>
    </row>
    <row r="10" spans="1:21" s="3" customFormat="1" ht="16.5" customHeight="1" hidden="1">
      <c r="A10" s="11">
        <f t="shared" si="0"/>
        <v>4</v>
      </c>
      <c r="B10" s="11" t="s">
        <v>111</v>
      </c>
      <c r="C10" s="12">
        <v>461</v>
      </c>
      <c r="D10" s="12">
        <v>0</v>
      </c>
      <c r="E10" s="12">
        <v>46</v>
      </c>
      <c r="F10" s="13">
        <f t="shared" si="1"/>
        <v>507</v>
      </c>
      <c r="G10" s="12">
        <v>0</v>
      </c>
      <c r="H10" s="12">
        <f t="shared" si="2"/>
        <v>461</v>
      </c>
      <c r="I10" s="12">
        <f t="shared" si="3"/>
        <v>0</v>
      </c>
      <c r="J10" s="12">
        <f t="shared" si="4"/>
        <v>68</v>
      </c>
      <c r="K10" s="7">
        <f t="shared" si="5"/>
        <v>529</v>
      </c>
      <c r="L10" s="14">
        <f t="shared" si="6"/>
        <v>66.125</v>
      </c>
      <c r="M10" s="15">
        <f t="shared" si="7"/>
        <v>18515</v>
      </c>
      <c r="N10" s="15">
        <f t="shared" si="8"/>
        <v>2777</v>
      </c>
      <c r="O10" s="16">
        <f t="shared" si="9"/>
        <v>0</v>
      </c>
      <c r="P10" s="15">
        <f t="shared" si="10"/>
        <v>0</v>
      </c>
      <c r="Q10" s="17">
        <f t="shared" si="11"/>
        <v>21292</v>
      </c>
      <c r="R10" s="12">
        <f t="shared" si="12"/>
        <v>1490</v>
      </c>
      <c r="S10" s="18">
        <f t="shared" si="13"/>
        <v>22782</v>
      </c>
      <c r="T10" s="12">
        <f t="shared" si="14"/>
        <v>5488</v>
      </c>
      <c r="U10" s="19">
        <f t="shared" si="15"/>
        <v>28270</v>
      </c>
    </row>
    <row r="11" spans="1:21" s="3" customFormat="1" ht="16.5" customHeight="1" hidden="1">
      <c r="A11" s="11">
        <f t="shared" si="0"/>
        <v>5</v>
      </c>
      <c r="B11" s="11" t="s">
        <v>112</v>
      </c>
      <c r="C11" s="12">
        <v>0</v>
      </c>
      <c r="D11" s="12">
        <v>0</v>
      </c>
      <c r="E11" s="12">
        <v>0</v>
      </c>
      <c r="F11" s="13">
        <f t="shared" si="1"/>
        <v>0</v>
      </c>
      <c r="G11" s="12">
        <v>0</v>
      </c>
      <c r="H11" s="12">
        <f t="shared" si="2"/>
        <v>0</v>
      </c>
      <c r="I11" s="12">
        <f t="shared" si="3"/>
        <v>0</v>
      </c>
      <c r="J11" s="12">
        <f t="shared" si="4"/>
        <v>0</v>
      </c>
      <c r="K11" s="7">
        <f t="shared" si="5"/>
        <v>0</v>
      </c>
      <c r="L11" s="14">
        <f t="shared" si="6"/>
        <v>0</v>
      </c>
      <c r="M11" s="15">
        <f t="shared" si="7"/>
        <v>0</v>
      </c>
      <c r="N11" s="15">
        <f t="shared" si="8"/>
        <v>0</v>
      </c>
      <c r="O11" s="16">
        <f t="shared" si="9"/>
        <v>0</v>
      </c>
      <c r="P11" s="15">
        <f t="shared" si="10"/>
        <v>0</v>
      </c>
      <c r="Q11" s="17">
        <f t="shared" si="11"/>
        <v>0</v>
      </c>
      <c r="R11" s="12">
        <f t="shared" si="12"/>
        <v>0</v>
      </c>
      <c r="S11" s="18">
        <f t="shared" si="13"/>
        <v>0</v>
      </c>
      <c r="T11" s="12">
        <f t="shared" si="14"/>
        <v>0</v>
      </c>
      <c r="U11" s="19">
        <f t="shared" si="15"/>
        <v>0</v>
      </c>
    </row>
    <row r="12" spans="1:21" s="3" customFormat="1" ht="16.5" customHeight="1" hidden="1">
      <c r="A12" s="11">
        <f t="shared" si="0"/>
        <v>6</v>
      </c>
      <c r="B12" s="11" t="s">
        <v>113</v>
      </c>
      <c r="C12" s="12">
        <v>0</v>
      </c>
      <c r="D12" s="12">
        <v>0</v>
      </c>
      <c r="E12" s="12">
        <v>0</v>
      </c>
      <c r="F12" s="13">
        <f t="shared" si="1"/>
        <v>0</v>
      </c>
      <c r="G12" s="12">
        <v>0</v>
      </c>
      <c r="H12" s="12">
        <f t="shared" si="2"/>
        <v>0</v>
      </c>
      <c r="I12" s="12">
        <f t="shared" si="3"/>
        <v>0</v>
      </c>
      <c r="J12" s="12">
        <f t="shared" si="4"/>
        <v>0</v>
      </c>
      <c r="K12" s="7">
        <f t="shared" si="5"/>
        <v>0</v>
      </c>
      <c r="L12" s="14">
        <f t="shared" si="6"/>
        <v>0</v>
      </c>
      <c r="M12" s="15">
        <f t="shared" si="7"/>
        <v>0</v>
      </c>
      <c r="N12" s="15">
        <f t="shared" si="8"/>
        <v>0</v>
      </c>
      <c r="O12" s="16">
        <f t="shared" si="9"/>
        <v>0</v>
      </c>
      <c r="P12" s="15">
        <f t="shared" si="10"/>
        <v>0</v>
      </c>
      <c r="Q12" s="17">
        <f t="shared" si="11"/>
        <v>0</v>
      </c>
      <c r="R12" s="12">
        <f t="shared" si="12"/>
        <v>0</v>
      </c>
      <c r="S12" s="18">
        <f t="shared" si="13"/>
        <v>0</v>
      </c>
      <c r="T12" s="12">
        <f t="shared" si="14"/>
        <v>0</v>
      </c>
      <c r="U12" s="19">
        <f t="shared" si="15"/>
        <v>0</v>
      </c>
    </row>
    <row r="13" spans="1:21" s="3" customFormat="1" ht="16.5" customHeight="1" hidden="1">
      <c r="A13" s="11">
        <f t="shared" si="0"/>
        <v>7</v>
      </c>
      <c r="B13" s="11" t="s">
        <v>114</v>
      </c>
      <c r="C13" s="12">
        <v>0</v>
      </c>
      <c r="D13" s="12">
        <v>0</v>
      </c>
      <c r="E13" s="12">
        <v>0</v>
      </c>
      <c r="F13" s="13">
        <f t="shared" si="1"/>
        <v>0</v>
      </c>
      <c r="G13" s="12">
        <v>0</v>
      </c>
      <c r="H13" s="12">
        <f t="shared" si="2"/>
        <v>0</v>
      </c>
      <c r="I13" s="12">
        <f t="shared" si="3"/>
        <v>0</v>
      </c>
      <c r="J13" s="12">
        <f t="shared" si="4"/>
        <v>0</v>
      </c>
      <c r="K13" s="7">
        <f t="shared" si="5"/>
        <v>0</v>
      </c>
      <c r="L13" s="14">
        <f t="shared" si="6"/>
        <v>0</v>
      </c>
      <c r="M13" s="15">
        <f t="shared" si="7"/>
        <v>0</v>
      </c>
      <c r="N13" s="15">
        <f t="shared" si="8"/>
        <v>0</v>
      </c>
      <c r="O13" s="16">
        <f t="shared" si="9"/>
        <v>0</v>
      </c>
      <c r="P13" s="15">
        <f t="shared" si="10"/>
        <v>0</v>
      </c>
      <c r="Q13" s="17">
        <f t="shared" si="11"/>
        <v>0</v>
      </c>
      <c r="R13" s="12">
        <f t="shared" si="12"/>
        <v>0</v>
      </c>
      <c r="S13" s="18">
        <f t="shared" si="13"/>
        <v>0</v>
      </c>
      <c r="T13" s="12">
        <f t="shared" si="14"/>
        <v>0</v>
      </c>
      <c r="U13" s="19">
        <f t="shared" si="15"/>
        <v>0</v>
      </c>
    </row>
    <row r="14" spans="1:21" s="3" customFormat="1" ht="16.5" customHeight="1" hidden="1">
      <c r="A14" s="11">
        <f t="shared" si="0"/>
        <v>8</v>
      </c>
      <c r="B14" s="11" t="s">
        <v>117</v>
      </c>
      <c r="C14" s="12">
        <v>64</v>
      </c>
      <c r="D14" s="12">
        <v>0</v>
      </c>
      <c r="E14" s="12">
        <v>0</v>
      </c>
      <c r="F14" s="13">
        <f t="shared" si="1"/>
        <v>64</v>
      </c>
      <c r="G14" s="12">
        <v>34</v>
      </c>
      <c r="H14" s="12">
        <f t="shared" si="2"/>
        <v>64</v>
      </c>
      <c r="I14" s="12">
        <f t="shared" si="3"/>
        <v>0</v>
      </c>
      <c r="J14" s="12">
        <f t="shared" si="4"/>
        <v>0</v>
      </c>
      <c r="K14" s="7">
        <f t="shared" si="5"/>
        <v>64</v>
      </c>
      <c r="L14" s="14">
        <f t="shared" si="6"/>
        <v>8</v>
      </c>
      <c r="M14" s="15">
        <f t="shared" si="7"/>
        <v>2240</v>
      </c>
      <c r="N14" s="15">
        <f t="shared" si="8"/>
        <v>336</v>
      </c>
      <c r="O14" s="16">
        <f t="shared" si="9"/>
        <v>0.442</v>
      </c>
      <c r="P14" s="15">
        <f t="shared" si="10"/>
        <v>124</v>
      </c>
      <c r="Q14" s="17">
        <f t="shared" si="11"/>
        <v>2700</v>
      </c>
      <c r="R14" s="12">
        <f t="shared" si="12"/>
        <v>189</v>
      </c>
      <c r="S14" s="18">
        <f t="shared" si="13"/>
        <v>2889</v>
      </c>
      <c r="T14" s="12">
        <f t="shared" si="14"/>
        <v>696</v>
      </c>
      <c r="U14" s="19">
        <f t="shared" si="15"/>
        <v>3585</v>
      </c>
    </row>
    <row r="15" spans="1:21" s="3" customFormat="1" ht="16.5" customHeight="1" hidden="1">
      <c r="A15" s="11">
        <f t="shared" si="0"/>
        <v>9</v>
      </c>
      <c r="B15" s="11" t="s">
        <v>115</v>
      </c>
      <c r="C15" s="12">
        <v>0</v>
      </c>
      <c r="D15" s="12">
        <v>0</v>
      </c>
      <c r="E15" s="12">
        <v>0</v>
      </c>
      <c r="F15" s="13">
        <f t="shared" si="1"/>
        <v>0</v>
      </c>
      <c r="G15" s="12">
        <v>0</v>
      </c>
      <c r="H15" s="12">
        <f t="shared" si="2"/>
        <v>0</v>
      </c>
      <c r="I15" s="12">
        <f t="shared" si="3"/>
        <v>0</v>
      </c>
      <c r="J15" s="12">
        <f t="shared" si="4"/>
        <v>0</v>
      </c>
      <c r="K15" s="7">
        <f t="shared" si="5"/>
        <v>0</v>
      </c>
      <c r="L15" s="14">
        <f t="shared" si="6"/>
        <v>0</v>
      </c>
      <c r="M15" s="15">
        <f t="shared" si="7"/>
        <v>0</v>
      </c>
      <c r="N15" s="15">
        <f t="shared" si="8"/>
        <v>0</v>
      </c>
      <c r="O15" s="16">
        <f t="shared" si="9"/>
        <v>0</v>
      </c>
      <c r="P15" s="15">
        <f t="shared" si="10"/>
        <v>0</v>
      </c>
      <c r="Q15" s="17">
        <f t="shared" si="11"/>
        <v>0</v>
      </c>
      <c r="R15" s="12">
        <f t="shared" si="12"/>
        <v>0</v>
      </c>
      <c r="S15" s="18">
        <f t="shared" si="13"/>
        <v>0</v>
      </c>
      <c r="T15" s="12">
        <f t="shared" si="14"/>
        <v>0</v>
      </c>
      <c r="U15" s="19">
        <f t="shared" si="15"/>
        <v>0</v>
      </c>
    </row>
    <row r="16" spans="1:21" s="3" customFormat="1" ht="16.5" customHeight="1" hidden="1">
      <c r="A16" s="1">
        <v>1</v>
      </c>
      <c r="B16" s="20" t="s">
        <v>83</v>
      </c>
      <c r="C16" s="12">
        <v>0</v>
      </c>
      <c r="D16" s="12">
        <v>0</v>
      </c>
      <c r="E16" s="12">
        <v>0</v>
      </c>
      <c r="F16" s="13">
        <f t="shared" si="1"/>
        <v>0</v>
      </c>
      <c r="G16" s="12">
        <v>0</v>
      </c>
      <c r="H16" s="12">
        <f t="shared" si="2"/>
        <v>0</v>
      </c>
      <c r="I16" s="12">
        <f t="shared" si="3"/>
        <v>0</v>
      </c>
      <c r="J16" s="12">
        <f t="shared" si="4"/>
        <v>0</v>
      </c>
      <c r="K16" s="7">
        <f t="shared" si="5"/>
        <v>0</v>
      </c>
      <c r="L16" s="14">
        <f t="shared" si="6"/>
        <v>0</v>
      </c>
      <c r="M16" s="15">
        <f t="shared" si="7"/>
        <v>0</v>
      </c>
      <c r="N16" s="15">
        <f t="shared" si="8"/>
        <v>0</v>
      </c>
      <c r="O16" s="16">
        <f t="shared" si="9"/>
        <v>0</v>
      </c>
      <c r="P16" s="15">
        <f t="shared" si="10"/>
        <v>0</v>
      </c>
      <c r="Q16" s="17">
        <f t="shared" si="11"/>
        <v>0</v>
      </c>
      <c r="R16" s="12">
        <f t="shared" si="12"/>
        <v>0</v>
      </c>
      <c r="S16" s="18">
        <f t="shared" si="13"/>
        <v>0</v>
      </c>
      <c r="T16" s="12">
        <f t="shared" si="14"/>
        <v>0</v>
      </c>
      <c r="U16" s="19">
        <f t="shared" si="15"/>
        <v>0</v>
      </c>
    </row>
    <row r="17" spans="1:21" s="3" customFormat="1" ht="16.5" customHeight="1" hidden="1">
      <c r="A17" s="1">
        <f aca="true" t="shared" si="16" ref="A17:A80">+A16+1</f>
        <v>2</v>
      </c>
      <c r="B17" s="20" t="s">
        <v>65</v>
      </c>
      <c r="C17" s="12">
        <v>0</v>
      </c>
      <c r="D17" s="12">
        <v>0</v>
      </c>
      <c r="E17" s="12">
        <v>0</v>
      </c>
      <c r="F17" s="13">
        <f t="shared" si="1"/>
        <v>0</v>
      </c>
      <c r="G17" s="12">
        <v>0</v>
      </c>
      <c r="H17" s="12">
        <f t="shared" si="2"/>
        <v>0</v>
      </c>
      <c r="I17" s="12">
        <f t="shared" si="3"/>
        <v>0</v>
      </c>
      <c r="J17" s="12">
        <f t="shared" si="4"/>
        <v>0</v>
      </c>
      <c r="K17" s="7">
        <f t="shared" si="5"/>
        <v>0</v>
      </c>
      <c r="L17" s="14">
        <f t="shared" si="6"/>
        <v>0</v>
      </c>
      <c r="M17" s="15">
        <f t="shared" si="7"/>
        <v>0</v>
      </c>
      <c r="N17" s="15">
        <f t="shared" si="8"/>
        <v>0</v>
      </c>
      <c r="O17" s="16">
        <f t="shared" si="9"/>
        <v>0</v>
      </c>
      <c r="P17" s="15">
        <f t="shared" si="10"/>
        <v>0</v>
      </c>
      <c r="Q17" s="17">
        <f t="shared" si="11"/>
        <v>0</v>
      </c>
      <c r="R17" s="12">
        <f t="shared" si="12"/>
        <v>0</v>
      </c>
      <c r="S17" s="18">
        <f t="shared" si="13"/>
        <v>0</v>
      </c>
      <c r="T17" s="12">
        <f t="shared" si="14"/>
        <v>0</v>
      </c>
      <c r="U17" s="19">
        <f t="shared" si="15"/>
        <v>0</v>
      </c>
    </row>
    <row r="18" spans="1:21" s="3" customFormat="1" ht="16.5" customHeight="1" hidden="1">
      <c r="A18" s="1">
        <f t="shared" si="16"/>
        <v>3</v>
      </c>
      <c r="B18" s="20" t="s">
        <v>4</v>
      </c>
      <c r="C18" s="12">
        <v>0</v>
      </c>
      <c r="D18" s="12">
        <v>0</v>
      </c>
      <c r="E18" s="12">
        <v>0</v>
      </c>
      <c r="F18" s="13">
        <f t="shared" si="1"/>
        <v>0</v>
      </c>
      <c r="G18" s="12">
        <v>0</v>
      </c>
      <c r="H18" s="12">
        <f t="shared" si="2"/>
        <v>0</v>
      </c>
      <c r="I18" s="12">
        <f t="shared" si="3"/>
        <v>0</v>
      </c>
      <c r="J18" s="12">
        <f t="shared" si="4"/>
        <v>0</v>
      </c>
      <c r="K18" s="7">
        <f t="shared" si="5"/>
        <v>0</v>
      </c>
      <c r="L18" s="14">
        <f t="shared" si="6"/>
        <v>0</v>
      </c>
      <c r="M18" s="15">
        <f t="shared" si="7"/>
        <v>0</v>
      </c>
      <c r="N18" s="15">
        <f t="shared" si="8"/>
        <v>0</v>
      </c>
      <c r="O18" s="16">
        <f t="shared" si="9"/>
        <v>0</v>
      </c>
      <c r="P18" s="15">
        <f t="shared" si="10"/>
        <v>0</v>
      </c>
      <c r="Q18" s="17">
        <f t="shared" si="11"/>
        <v>0</v>
      </c>
      <c r="R18" s="12">
        <f t="shared" si="12"/>
        <v>0</v>
      </c>
      <c r="S18" s="18">
        <f t="shared" si="13"/>
        <v>0</v>
      </c>
      <c r="T18" s="12">
        <f t="shared" si="14"/>
        <v>0</v>
      </c>
      <c r="U18" s="19">
        <f t="shared" si="15"/>
        <v>0</v>
      </c>
    </row>
    <row r="19" spans="1:21" s="3" customFormat="1" ht="16.5" customHeight="1" hidden="1">
      <c r="A19" s="1">
        <f t="shared" si="16"/>
        <v>4</v>
      </c>
      <c r="B19" s="20" t="s">
        <v>49</v>
      </c>
      <c r="C19" s="12">
        <v>0</v>
      </c>
      <c r="D19" s="12">
        <v>0</v>
      </c>
      <c r="E19" s="12">
        <v>0</v>
      </c>
      <c r="F19" s="13">
        <f t="shared" si="1"/>
        <v>0</v>
      </c>
      <c r="G19" s="12">
        <v>0</v>
      </c>
      <c r="H19" s="12">
        <f t="shared" si="2"/>
        <v>0</v>
      </c>
      <c r="I19" s="12">
        <f t="shared" si="3"/>
        <v>0</v>
      </c>
      <c r="J19" s="12">
        <f t="shared" si="4"/>
        <v>0</v>
      </c>
      <c r="K19" s="7">
        <f t="shared" si="5"/>
        <v>0</v>
      </c>
      <c r="L19" s="14">
        <f t="shared" si="6"/>
        <v>0</v>
      </c>
      <c r="M19" s="15">
        <f t="shared" si="7"/>
        <v>0</v>
      </c>
      <c r="N19" s="15">
        <f t="shared" si="8"/>
        <v>0</v>
      </c>
      <c r="O19" s="16">
        <f t="shared" si="9"/>
        <v>0</v>
      </c>
      <c r="P19" s="15">
        <f t="shared" si="10"/>
        <v>0</v>
      </c>
      <c r="Q19" s="17">
        <f t="shared" si="11"/>
        <v>0</v>
      </c>
      <c r="R19" s="12">
        <f t="shared" si="12"/>
        <v>0</v>
      </c>
      <c r="S19" s="18">
        <f t="shared" si="13"/>
        <v>0</v>
      </c>
      <c r="T19" s="12">
        <f t="shared" si="14"/>
        <v>0</v>
      </c>
      <c r="U19" s="19">
        <f t="shared" si="15"/>
        <v>0</v>
      </c>
    </row>
    <row r="20" spans="1:21" s="3" customFormat="1" ht="16.5" customHeight="1" hidden="1">
      <c r="A20" s="1">
        <f t="shared" si="16"/>
        <v>5</v>
      </c>
      <c r="B20" s="20" t="s">
        <v>32</v>
      </c>
      <c r="C20" s="12">
        <v>0</v>
      </c>
      <c r="D20" s="12">
        <v>0</v>
      </c>
      <c r="E20" s="12">
        <v>0</v>
      </c>
      <c r="F20" s="13">
        <f t="shared" si="1"/>
        <v>0</v>
      </c>
      <c r="G20" s="12">
        <v>0</v>
      </c>
      <c r="H20" s="12">
        <f t="shared" si="2"/>
        <v>0</v>
      </c>
      <c r="I20" s="12">
        <f t="shared" si="3"/>
        <v>0</v>
      </c>
      <c r="J20" s="12">
        <f t="shared" si="4"/>
        <v>0</v>
      </c>
      <c r="K20" s="7">
        <f t="shared" si="5"/>
        <v>0</v>
      </c>
      <c r="L20" s="14">
        <f t="shared" si="6"/>
        <v>0</v>
      </c>
      <c r="M20" s="15">
        <f t="shared" si="7"/>
        <v>0</v>
      </c>
      <c r="N20" s="15">
        <f t="shared" si="8"/>
        <v>0</v>
      </c>
      <c r="O20" s="16">
        <f t="shared" si="9"/>
        <v>0</v>
      </c>
      <c r="P20" s="15">
        <f t="shared" si="10"/>
        <v>0</v>
      </c>
      <c r="Q20" s="17">
        <f t="shared" si="11"/>
        <v>0</v>
      </c>
      <c r="R20" s="12">
        <f t="shared" si="12"/>
        <v>0</v>
      </c>
      <c r="S20" s="18">
        <f t="shared" si="13"/>
        <v>0</v>
      </c>
      <c r="T20" s="12">
        <f t="shared" si="14"/>
        <v>0</v>
      </c>
      <c r="U20" s="19">
        <f t="shared" si="15"/>
        <v>0</v>
      </c>
    </row>
    <row r="21" spans="1:21" s="3" customFormat="1" ht="16.5" customHeight="1" hidden="1">
      <c r="A21" s="1">
        <f t="shared" si="16"/>
        <v>6</v>
      </c>
      <c r="B21" s="20" t="s">
        <v>52</v>
      </c>
      <c r="C21" s="12">
        <v>0</v>
      </c>
      <c r="D21" s="12">
        <v>0</v>
      </c>
      <c r="E21" s="12">
        <v>0</v>
      </c>
      <c r="F21" s="13">
        <f t="shared" si="1"/>
        <v>0</v>
      </c>
      <c r="G21" s="12">
        <v>0</v>
      </c>
      <c r="H21" s="12">
        <f t="shared" si="2"/>
        <v>0</v>
      </c>
      <c r="I21" s="12">
        <f t="shared" si="3"/>
        <v>0</v>
      </c>
      <c r="J21" s="12">
        <f t="shared" si="4"/>
        <v>0</v>
      </c>
      <c r="K21" s="7">
        <f t="shared" si="5"/>
        <v>0</v>
      </c>
      <c r="L21" s="14">
        <f t="shared" si="6"/>
        <v>0</v>
      </c>
      <c r="M21" s="15">
        <f t="shared" si="7"/>
        <v>0</v>
      </c>
      <c r="N21" s="15">
        <f t="shared" si="8"/>
        <v>0</v>
      </c>
      <c r="O21" s="16">
        <f t="shared" si="9"/>
        <v>0</v>
      </c>
      <c r="P21" s="15">
        <f t="shared" si="10"/>
        <v>0</v>
      </c>
      <c r="Q21" s="17">
        <f t="shared" si="11"/>
        <v>0</v>
      </c>
      <c r="R21" s="12">
        <f t="shared" si="12"/>
        <v>0</v>
      </c>
      <c r="S21" s="18">
        <f t="shared" si="13"/>
        <v>0</v>
      </c>
      <c r="T21" s="12">
        <f t="shared" si="14"/>
        <v>0</v>
      </c>
      <c r="U21" s="19">
        <f t="shared" si="15"/>
        <v>0</v>
      </c>
    </row>
    <row r="22" spans="1:21" s="3" customFormat="1" ht="16.5" customHeight="1" hidden="1">
      <c r="A22" s="1">
        <f t="shared" si="16"/>
        <v>7</v>
      </c>
      <c r="B22" s="20" t="s">
        <v>39</v>
      </c>
      <c r="C22" s="12">
        <v>0</v>
      </c>
      <c r="D22" s="12">
        <v>0</v>
      </c>
      <c r="E22" s="12">
        <v>0</v>
      </c>
      <c r="F22" s="13">
        <f t="shared" si="1"/>
        <v>0</v>
      </c>
      <c r="G22" s="12">
        <v>0</v>
      </c>
      <c r="H22" s="12">
        <f t="shared" si="2"/>
        <v>0</v>
      </c>
      <c r="I22" s="12">
        <f t="shared" si="3"/>
        <v>0</v>
      </c>
      <c r="J22" s="12">
        <f t="shared" si="4"/>
        <v>0</v>
      </c>
      <c r="K22" s="7">
        <f t="shared" si="5"/>
        <v>0</v>
      </c>
      <c r="L22" s="14">
        <f t="shared" si="6"/>
        <v>0</v>
      </c>
      <c r="M22" s="15">
        <f t="shared" si="7"/>
        <v>0</v>
      </c>
      <c r="N22" s="15">
        <f t="shared" si="8"/>
        <v>0</v>
      </c>
      <c r="O22" s="16">
        <f t="shared" si="9"/>
        <v>0</v>
      </c>
      <c r="P22" s="15">
        <f t="shared" si="10"/>
        <v>0</v>
      </c>
      <c r="Q22" s="17">
        <f t="shared" si="11"/>
        <v>0</v>
      </c>
      <c r="R22" s="12">
        <f t="shared" si="12"/>
        <v>0</v>
      </c>
      <c r="S22" s="18">
        <f t="shared" si="13"/>
        <v>0</v>
      </c>
      <c r="T22" s="12">
        <f t="shared" si="14"/>
        <v>0</v>
      </c>
      <c r="U22" s="19">
        <f t="shared" si="15"/>
        <v>0</v>
      </c>
    </row>
    <row r="23" spans="1:21" s="3" customFormat="1" ht="16.5" customHeight="1" hidden="1">
      <c r="A23" s="1">
        <f t="shared" si="16"/>
        <v>8</v>
      </c>
      <c r="B23" s="20" t="s">
        <v>7</v>
      </c>
      <c r="C23" s="12">
        <v>0</v>
      </c>
      <c r="D23" s="12">
        <v>0</v>
      </c>
      <c r="E23" s="12">
        <v>0</v>
      </c>
      <c r="F23" s="13">
        <f t="shared" si="1"/>
        <v>0</v>
      </c>
      <c r="G23" s="12">
        <v>0</v>
      </c>
      <c r="H23" s="12">
        <f t="shared" si="2"/>
        <v>0</v>
      </c>
      <c r="I23" s="12">
        <f t="shared" si="3"/>
        <v>0</v>
      </c>
      <c r="J23" s="12">
        <f t="shared" si="4"/>
        <v>0</v>
      </c>
      <c r="K23" s="7">
        <f t="shared" si="5"/>
        <v>0</v>
      </c>
      <c r="L23" s="14">
        <f t="shared" si="6"/>
        <v>0</v>
      </c>
      <c r="M23" s="15">
        <f t="shared" si="7"/>
        <v>0</v>
      </c>
      <c r="N23" s="15">
        <f t="shared" si="8"/>
        <v>0</v>
      </c>
      <c r="O23" s="16">
        <f t="shared" si="9"/>
        <v>0</v>
      </c>
      <c r="P23" s="15">
        <f t="shared" si="10"/>
        <v>0</v>
      </c>
      <c r="Q23" s="17">
        <f t="shared" si="11"/>
        <v>0</v>
      </c>
      <c r="R23" s="12">
        <f t="shared" si="12"/>
        <v>0</v>
      </c>
      <c r="S23" s="18">
        <f t="shared" si="13"/>
        <v>0</v>
      </c>
      <c r="T23" s="12">
        <f t="shared" si="14"/>
        <v>0</v>
      </c>
      <c r="U23" s="19">
        <f t="shared" si="15"/>
        <v>0</v>
      </c>
    </row>
    <row r="24" spans="1:21" s="3" customFormat="1" ht="16.5" customHeight="1" hidden="1">
      <c r="A24" s="1">
        <f t="shared" si="16"/>
        <v>9</v>
      </c>
      <c r="B24" s="20" t="s">
        <v>16</v>
      </c>
      <c r="C24" s="12">
        <v>0</v>
      </c>
      <c r="D24" s="12">
        <v>0</v>
      </c>
      <c r="E24" s="12">
        <v>0</v>
      </c>
      <c r="F24" s="13">
        <f t="shared" si="1"/>
        <v>0</v>
      </c>
      <c r="G24" s="12">
        <v>0</v>
      </c>
      <c r="H24" s="12">
        <f t="shared" si="2"/>
        <v>0</v>
      </c>
      <c r="I24" s="12">
        <f t="shared" si="3"/>
        <v>0</v>
      </c>
      <c r="J24" s="12">
        <f t="shared" si="4"/>
        <v>0</v>
      </c>
      <c r="K24" s="7">
        <f t="shared" si="5"/>
        <v>0</v>
      </c>
      <c r="L24" s="14">
        <f t="shared" si="6"/>
        <v>0</v>
      </c>
      <c r="M24" s="15">
        <f t="shared" si="7"/>
        <v>0</v>
      </c>
      <c r="N24" s="15">
        <f t="shared" si="8"/>
        <v>0</v>
      </c>
      <c r="O24" s="16">
        <f t="shared" si="9"/>
        <v>0</v>
      </c>
      <c r="P24" s="15">
        <f t="shared" si="10"/>
        <v>0</v>
      </c>
      <c r="Q24" s="17">
        <f t="shared" si="11"/>
        <v>0</v>
      </c>
      <c r="R24" s="12">
        <f t="shared" si="12"/>
        <v>0</v>
      </c>
      <c r="S24" s="18">
        <f t="shared" si="13"/>
        <v>0</v>
      </c>
      <c r="T24" s="12">
        <f t="shared" si="14"/>
        <v>0</v>
      </c>
      <c r="U24" s="19">
        <f t="shared" si="15"/>
        <v>0</v>
      </c>
    </row>
    <row r="25" spans="1:21" s="3" customFormat="1" ht="16.5" customHeight="1" hidden="1">
      <c r="A25" s="1">
        <f t="shared" si="16"/>
        <v>10</v>
      </c>
      <c r="B25" s="20" t="s">
        <v>6</v>
      </c>
      <c r="C25" s="12">
        <v>0</v>
      </c>
      <c r="D25" s="12">
        <v>0</v>
      </c>
      <c r="E25" s="12">
        <v>0</v>
      </c>
      <c r="F25" s="13">
        <f t="shared" si="1"/>
        <v>0</v>
      </c>
      <c r="G25" s="12">
        <v>0</v>
      </c>
      <c r="H25" s="12">
        <f t="shared" si="2"/>
        <v>0</v>
      </c>
      <c r="I25" s="12">
        <f t="shared" si="3"/>
        <v>0</v>
      </c>
      <c r="J25" s="12">
        <f t="shared" si="4"/>
        <v>0</v>
      </c>
      <c r="K25" s="7">
        <f t="shared" si="5"/>
        <v>0</v>
      </c>
      <c r="L25" s="14">
        <f t="shared" si="6"/>
        <v>0</v>
      </c>
      <c r="M25" s="15">
        <f t="shared" si="7"/>
        <v>0</v>
      </c>
      <c r="N25" s="15">
        <f t="shared" si="8"/>
        <v>0</v>
      </c>
      <c r="O25" s="16">
        <f t="shared" si="9"/>
        <v>0</v>
      </c>
      <c r="P25" s="15">
        <f t="shared" si="10"/>
        <v>0</v>
      </c>
      <c r="Q25" s="17">
        <f t="shared" si="11"/>
        <v>0</v>
      </c>
      <c r="R25" s="12">
        <f t="shared" si="12"/>
        <v>0</v>
      </c>
      <c r="S25" s="18">
        <f t="shared" si="13"/>
        <v>0</v>
      </c>
      <c r="T25" s="12">
        <f t="shared" si="14"/>
        <v>0</v>
      </c>
      <c r="U25" s="19">
        <f t="shared" si="15"/>
        <v>0</v>
      </c>
    </row>
    <row r="26" spans="1:21" s="3" customFormat="1" ht="16.5" customHeight="1" hidden="1">
      <c r="A26" s="1">
        <f t="shared" si="16"/>
        <v>11</v>
      </c>
      <c r="B26" s="20" t="s">
        <v>26</v>
      </c>
      <c r="C26" s="12">
        <v>0</v>
      </c>
      <c r="D26" s="12">
        <v>0</v>
      </c>
      <c r="E26" s="12">
        <v>0</v>
      </c>
      <c r="F26" s="13">
        <f t="shared" si="1"/>
        <v>0</v>
      </c>
      <c r="G26" s="12">
        <v>0</v>
      </c>
      <c r="H26" s="12">
        <f t="shared" si="2"/>
        <v>0</v>
      </c>
      <c r="I26" s="12">
        <f t="shared" si="3"/>
        <v>0</v>
      </c>
      <c r="J26" s="12">
        <f t="shared" si="4"/>
        <v>0</v>
      </c>
      <c r="K26" s="7">
        <f t="shared" si="5"/>
        <v>0</v>
      </c>
      <c r="L26" s="14">
        <f t="shared" si="6"/>
        <v>0</v>
      </c>
      <c r="M26" s="15">
        <f t="shared" si="7"/>
        <v>0</v>
      </c>
      <c r="N26" s="15">
        <f t="shared" si="8"/>
        <v>0</v>
      </c>
      <c r="O26" s="16">
        <f t="shared" si="9"/>
        <v>0</v>
      </c>
      <c r="P26" s="15">
        <f t="shared" si="10"/>
        <v>0</v>
      </c>
      <c r="Q26" s="17">
        <f t="shared" si="11"/>
        <v>0</v>
      </c>
      <c r="R26" s="12">
        <f t="shared" si="12"/>
        <v>0</v>
      </c>
      <c r="S26" s="18">
        <f t="shared" si="13"/>
        <v>0</v>
      </c>
      <c r="T26" s="12">
        <f t="shared" si="14"/>
        <v>0</v>
      </c>
      <c r="U26" s="19">
        <f t="shared" si="15"/>
        <v>0</v>
      </c>
    </row>
    <row r="27" spans="1:21" s="3" customFormat="1" ht="16.5" customHeight="1" hidden="1">
      <c r="A27" s="1">
        <f t="shared" si="16"/>
        <v>12</v>
      </c>
      <c r="B27" s="20" t="s">
        <v>72</v>
      </c>
      <c r="C27" s="12">
        <v>0</v>
      </c>
      <c r="D27" s="12">
        <v>0</v>
      </c>
      <c r="E27" s="12">
        <v>0</v>
      </c>
      <c r="F27" s="13">
        <f t="shared" si="1"/>
        <v>0</v>
      </c>
      <c r="G27" s="12">
        <v>0</v>
      </c>
      <c r="H27" s="12">
        <f t="shared" si="2"/>
        <v>0</v>
      </c>
      <c r="I27" s="12">
        <f t="shared" si="3"/>
        <v>0</v>
      </c>
      <c r="J27" s="12">
        <f t="shared" si="4"/>
        <v>0</v>
      </c>
      <c r="K27" s="7">
        <f t="shared" si="5"/>
        <v>0</v>
      </c>
      <c r="L27" s="14">
        <f t="shared" si="6"/>
        <v>0</v>
      </c>
      <c r="M27" s="15">
        <f t="shared" si="7"/>
        <v>0</v>
      </c>
      <c r="N27" s="15">
        <f t="shared" si="8"/>
        <v>0</v>
      </c>
      <c r="O27" s="16">
        <f t="shared" si="9"/>
        <v>0</v>
      </c>
      <c r="P27" s="15">
        <f t="shared" si="10"/>
        <v>0</v>
      </c>
      <c r="Q27" s="17">
        <f t="shared" si="11"/>
        <v>0</v>
      </c>
      <c r="R27" s="12">
        <f t="shared" si="12"/>
        <v>0</v>
      </c>
      <c r="S27" s="18">
        <f t="shared" si="13"/>
        <v>0</v>
      </c>
      <c r="T27" s="12">
        <f t="shared" si="14"/>
        <v>0</v>
      </c>
      <c r="U27" s="19">
        <f t="shared" si="15"/>
        <v>0</v>
      </c>
    </row>
    <row r="28" spans="1:21" s="3" customFormat="1" ht="16.5" customHeight="1" hidden="1">
      <c r="A28" s="1">
        <f t="shared" si="16"/>
        <v>13</v>
      </c>
      <c r="B28" s="20" t="s">
        <v>85</v>
      </c>
      <c r="C28" s="12">
        <v>0</v>
      </c>
      <c r="D28" s="12">
        <v>0</v>
      </c>
      <c r="E28" s="12">
        <v>0</v>
      </c>
      <c r="F28" s="13">
        <f t="shared" si="1"/>
        <v>0</v>
      </c>
      <c r="G28" s="12">
        <v>0</v>
      </c>
      <c r="H28" s="12">
        <f t="shared" si="2"/>
        <v>0</v>
      </c>
      <c r="I28" s="12">
        <f t="shared" si="3"/>
        <v>0</v>
      </c>
      <c r="J28" s="12">
        <f t="shared" si="4"/>
        <v>0</v>
      </c>
      <c r="K28" s="7">
        <f t="shared" si="5"/>
        <v>0</v>
      </c>
      <c r="L28" s="14">
        <f t="shared" si="6"/>
        <v>0</v>
      </c>
      <c r="M28" s="15">
        <f t="shared" si="7"/>
        <v>0</v>
      </c>
      <c r="N28" s="15">
        <f t="shared" si="8"/>
        <v>0</v>
      </c>
      <c r="O28" s="16">
        <f t="shared" si="9"/>
        <v>0</v>
      </c>
      <c r="P28" s="15">
        <f t="shared" si="10"/>
        <v>0</v>
      </c>
      <c r="Q28" s="17">
        <f t="shared" si="11"/>
        <v>0</v>
      </c>
      <c r="R28" s="12">
        <f t="shared" si="12"/>
        <v>0</v>
      </c>
      <c r="S28" s="18">
        <f t="shared" si="13"/>
        <v>0</v>
      </c>
      <c r="T28" s="12">
        <f t="shared" si="14"/>
        <v>0</v>
      </c>
      <c r="U28" s="19">
        <f t="shared" si="15"/>
        <v>0</v>
      </c>
    </row>
    <row r="29" spans="1:21" s="3" customFormat="1" ht="16.5" customHeight="1" hidden="1">
      <c r="A29" s="1">
        <f t="shared" si="16"/>
        <v>14</v>
      </c>
      <c r="B29" s="20" t="s">
        <v>8</v>
      </c>
      <c r="C29" s="12">
        <v>0</v>
      </c>
      <c r="D29" s="12">
        <v>0</v>
      </c>
      <c r="E29" s="12">
        <v>0</v>
      </c>
      <c r="F29" s="13">
        <f t="shared" si="1"/>
        <v>0</v>
      </c>
      <c r="G29" s="12">
        <v>0</v>
      </c>
      <c r="H29" s="12">
        <f t="shared" si="2"/>
        <v>0</v>
      </c>
      <c r="I29" s="12">
        <f t="shared" si="3"/>
        <v>0</v>
      </c>
      <c r="J29" s="12">
        <f t="shared" si="4"/>
        <v>0</v>
      </c>
      <c r="K29" s="7">
        <f t="shared" si="5"/>
        <v>0</v>
      </c>
      <c r="L29" s="14">
        <f t="shared" si="6"/>
        <v>0</v>
      </c>
      <c r="M29" s="15">
        <f t="shared" si="7"/>
        <v>0</v>
      </c>
      <c r="N29" s="15">
        <f t="shared" si="8"/>
        <v>0</v>
      </c>
      <c r="O29" s="16">
        <f t="shared" si="9"/>
        <v>0</v>
      </c>
      <c r="P29" s="15">
        <f t="shared" si="10"/>
        <v>0</v>
      </c>
      <c r="Q29" s="17">
        <f t="shared" si="11"/>
        <v>0</v>
      </c>
      <c r="R29" s="12">
        <f t="shared" si="12"/>
        <v>0</v>
      </c>
      <c r="S29" s="18">
        <f t="shared" si="13"/>
        <v>0</v>
      </c>
      <c r="T29" s="12">
        <f t="shared" si="14"/>
        <v>0</v>
      </c>
      <c r="U29" s="19">
        <f t="shared" si="15"/>
        <v>0</v>
      </c>
    </row>
    <row r="30" spans="1:21" s="3" customFormat="1" ht="16.5" customHeight="1" hidden="1">
      <c r="A30" s="1">
        <f t="shared" si="16"/>
        <v>15</v>
      </c>
      <c r="B30" s="20" t="s">
        <v>9</v>
      </c>
      <c r="C30" s="12">
        <v>0</v>
      </c>
      <c r="D30" s="12">
        <v>0</v>
      </c>
      <c r="E30" s="12">
        <v>0</v>
      </c>
      <c r="F30" s="13">
        <f t="shared" si="1"/>
        <v>0</v>
      </c>
      <c r="G30" s="12">
        <v>0</v>
      </c>
      <c r="H30" s="12">
        <f t="shared" si="2"/>
        <v>0</v>
      </c>
      <c r="I30" s="12">
        <f t="shared" si="3"/>
        <v>0</v>
      </c>
      <c r="J30" s="12">
        <f t="shared" si="4"/>
        <v>0</v>
      </c>
      <c r="K30" s="7">
        <f t="shared" si="5"/>
        <v>0</v>
      </c>
      <c r="L30" s="14">
        <f t="shared" si="6"/>
        <v>0</v>
      </c>
      <c r="M30" s="15">
        <f t="shared" si="7"/>
        <v>0</v>
      </c>
      <c r="N30" s="15">
        <f t="shared" si="8"/>
        <v>0</v>
      </c>
      <c r="O30" s="16">
        <f t="shared" si="9"/>
        <v>0</v>
      </c>
      <c r="P30" s="15">
        <f t="shared" si="10"/>
        <v>0</v>
      </c>
      <c r="Q30" s="17">
        <f t="shared" si="11"/>
        <v>0</v>
      </c>
      <c r="R30" s="12">
        <f t="shared" si="12"/>
        <v>0</v>
      </c>
      <c r="S30" s="18">
        <f t="shared" si="13"/>
        <v>0</v>
      </c>
      <c r="T30" s="12">
        <f t="shared" si="14"/>
        <v>0</v>
      </c>
      <c r="U30" s="19">
        <f t="shared" si="15"/>
        <v>0</v>
      </c>
    </row>
    <row r="31" spans="1:21" s="3" customFormat="1" ht="16.5" customHeight="1" hidden="1">
      <c r="A31" s="1">
        <f t="shared" si="16"/>
        <v>16</v>
      </c>
      <c r="B31" s="20" t="s">
        <v>13</v>
      </c>
      <c r="C31" s="12">
        <v>0</v>
      </c>
      <c r="D31" s="12">
        <v>0</v>
      </c>
      <c r="E31" s="12">
        <v>0</v>
      </c>
      <c r="F31" s="13">
        <f t="shared" si="1"/>
        <v>0</v>
      </c>
      <c r="G31" s="12">
        <v>0</v>
      </c>
      <c r="H31" s="12">
        <f t="shared" si="2"/>
        <v>0</v>
      </c>
      <c r="I31" s="12">
        <f t="shared" si="3"/>
        <v>0</v>
      </c>
      <c r="J31" s="12">
        <f t="shared" si="4"/>
        <v>0</v>
      </c>
      <c r="K31" s="7">
        <f t="shared" si="5"/>
        <v>0</v>
      </c>
      <c r="L31" s="14">
        <f t="shared" si="6"/>
        <v>0</v>
      </c>
      <c r="M31" s="15">
        <f t="shared" si="7"/>
        <v>0</v>
      </c>
      <c r="N31" s="15">
        <f t="shared" si="8"/>
        <v>0</v>
      </c>
      <c r="O31" s="16">
        <f t="shared" si="9"/>
        <v>0</v>
      </c>
      <c r="P31" s="15">
        <f t="shared" si="10"/>
        <v>0</v>
      </c>
      <c r="Q31" s="17">
        <f t="shared" si="11"/>
        <v>0</v>
      </c>
      <c r="R31" s="12">
        <f t="shared" si="12"/>
        <v>0</v>
      </c>
      <c r="S31" s="18">
        <f t="shared" si="13"/>
        <v>0</v>
      </c>
      <c r="T31" s="12">
        <f t="shared" si="14"/>
        <v>0</v>
      </c>
      <c r="U31" s="19">
        <f t="shared" si="15"/>
        <v>0</v>
      </c>
    </row>
    <row r="32" spans="1:21" s="3" customFormat="1" ht="16.5" customHeight="1" hidden="1">
      <c r="A32" s="1">
        <f t="shared" si="16"/>
        <v>17</v>
      </c>
      <c r="B32" s="20" t="s">
        <v>104</v>
      </c>
      <c r="C32" s="12">
        <v>0</v>
      </c>
      <c r="D32" s="12">
        <v>0</v>
      </c>
      <c r="E32" s="12">
        <v>0</v>
      </c>
      <c r="F32" s="13">
        <f t="shared" si="1"/>
        <v>0</v>
      </c>
      <c r="G32" s="12">
        <v>0</v>
      </c>
      <c r="H32" s="12">
        <f t="shared" si="2"/>
        <v>0</v>
      </c>
      <c r="I32" s="12">
        <f t="shared" si="3"/>
        <v>0</v>
      </c>
      <c r="J32" s="12">
        <f t="shared" si="4"/>
        <v>0</v>
      </c>
      <c r="K32" s="7">
        <f t="shared" si="5"/>
        <v>0</v>
      </c>
      <c r="L32" s="14">
        <f t="shared" si="6"/>
        <v>0</v>
      </c>
      <c r="M32" s="15">
        <f t="shared" si="7"/>
        <v>0</v>
      </c>
      <c r="N32" s="15">
        <f t="shared" si="8"/>
        <v>0</v>
      </c>
      <c r="O32" s="16">
        <f t="shared" si="9"/>
        <v>0</v>
      </c>
      <c r="P32" s="15">
        <f t="shared" si="10"/>
        <v>0</v>
      </c>
      <c r="Q32" s="17">
        <f t="shared" si="11"/>
        <v>0</v>
      </c>
      <c r="R32" s="12">
        <f t="shared" si="12"/>
        <v>0</v>
      </c>
      <c r="S32" s="18">
        <f t="shared" si="13"/>
        <v>0</v>
      </c>
      <c r="T32" s="12">
        <f t="shared" si="14"/>
        <v>0</v>
      </c>
      <c r="U32" s="19">
        <f t="shared" si="15"/>
        <v>0</v>
      </c>
    </row>
    <row r="33" spans="1:21" s="3" customFormat="1" ht="16.5" customHeight="1" hidden="1">
      <c r="A33" s="1">
        <f t="shared" si="16"/>
        <v>18</v>
      </c>
      <c r="B33" s="20" t="s">
        <v>89</v>
      </c>
      <c r="C33" s="12">
        <v>0</v>
      </c>
      <c r="D33" s="12">
        <v>0</v>
      </c>
      <c r="E33" s="12">
        <v>0</v>
      </c>
      <c r="F33" s="13">
        <f t="shared" si="1"/>
        <v>0</v>
      </c>
      <c r="G33" s="12">
        <v>0</v>
      </c>
      <c r="H33" s="12">
        <f t="shared" si="2"/>
        <v>0</v>
      </c>
      <c r="I33" s="12">
        <f t="shared" si="3"/>
        <v>0</v>
      </c>
      <c r="J33" s="12">
        <f t="shared" si="4"/>
        <v>0</v>
      </c>
      <c r="K33" s="7">
        <f t="shared" si="5"/>
        <v>0</v>
      </c>
      <c r="L33" s="14">
        <f t="shared" si="6"/>
        <v>0</v>
      </c>
      <c r="M33" s="15">
        <f t="shared" si="7"/>
        <v>0</v>
      </c>
      <c r="N33" s="15">
        <f t="shared" si="8"/>
        <v>0</v>
      </c>
      <c r="O33" s="16">
        <f t="shared" si="9"/>
        <v>0</v>
      </c>
      <c r="P33" s="15">
        <f t="shared" si="10"/>
        <v>0</v>
      </c>
      <c r="Q33" s="17">
        <f t="shared" si="11"/>
        <v>0</v>
      </c>
      <c r="R33" s="12">
        <f t="shared" si="12"/>
        <v>0</v>
      </c>
      <c r="S33" s="18">
        <f t="shared" si="13"/>
        <v>0</v>
      </c>
      <c r="T33" s="12">
        <f t="shared" si="14"/>
        <v>0</v>
      </c>
      <c r="U33" s="19">
        <f t="shared" si="15"/>
        <v>0</v>
      </c>
    </row>
    <row r="34" spans="1:21" s="3" customFormat="1" ht="16.5" customHeight="1" hidden="1">
      <c r="A34" s="1">
        <f t="shared" si="16"/>
        <v>19</v>
      </c>
      <c r="B34" s="20" t="s">
        <v>103</v>
      </c>
      <c r="C34" s="12">
        <v>0</v>
      </c>
      <c r="D34" s="12">
        <v>0</v>
      </c>
      <c r="E34" s="12">
        <v>0</v>
      </c>
      <c r="F34" s="13">
        <f t="shared" si="1"/>
        <v>0</v>
      </c>
      <c r="G34" s="12">
        <v>0</v>
      </c>
      <c r="H34" s="12">
        <f t="shared" si="2"/>
        <v>0</v>
      </c>
      <c r="I34" s="12">
        <f t="shared" si="3"/>
        <v>0</v>
      </c>
      <c r="J34" s="12">
        <f t="shared" si="4"/>
        <v>0</v>
      </c>
      <c r="K34" s="7">
        <f t="shared" si="5"/>
        <v>0</v>
      </c>
      <c r="L34" s="14">
        <f t="shared" si="6"/>
        <v>0</v>
      </c>
      <c r="M34" s="15">
        <f t="shared" si="7"/>
        <v>0</v>
      </c>
      <c r="N34" s="15">
        <f t="shared" si="8"/>
        <v>0</v>
      </c>
      <c r="O34" s="16">
        <f t="shared" si="9"/>
        <v>0</v>
      </c>
      <c r="P34" s="15">
        <f t="shared" si="10"/>
        <v>0</v>
      </c>
      <c r="Q34" s="17">
        <f t="shared" si="11"/>
        <v>0</v>
      </c>
      <c r="R34" s="12">
        <f t="shared" si="12"/>
        <v>0</v>
      </c>
      <c r="S34" s="18">
        <f t="shared" si="13"/>
        <v>0</v>
      </c>
      <c r="T34" s="12">
        <f t="shared" si="14"/>
        <v>0</v>
      </c>
      <c r="U34" s="19">
        <f t="shared" si="15"/>
        <v>0</v>
      </c>
    </row>
    <row r="35" spans="1:21" s="3" customFormat="1" ht="16.5" customHeight="1" hidden="1">
      <c r="A35" s="1">
        <f t="shared" si="16"/>
        <v>20</v>
      </c>
      <c r="B35" s="20" t="s">
        <v>82</v>
      </c>
      <c r="C35" s="12">
        <v>0</v>
      </c>
      <c r="D35" s="12">
        <v>0</v>
      </c>
      <c r="E35" s="12">
        <v>0</v>
      </c>
      <c r="F35" s="13">
        <f t="shared" si="1"/>
        <v>0</v>
      </c>
      <c r="G35" s="12">
        <v>0</v>
      </c>
      <c r="H35" s="12">
        <f t="shared" si="2"/>
        <v>0</v>
      </c>
      <c r="I35" s="12">
        <f t="shared" si="3"/>
        <v>0</v>
      </c>
      <c r="J35" s="12">
        <f t="shared" si="4"/>
        <v>0</v>
      </c>
      <c r="K35" s="7">
        <f t="shared" si="5"/>
        <v>0</v>
      </c>
      <c r="L35" s="14">
        <f t="shared" si="6"/>
        <v>0</v>
      </c>
      <c r="M35" s="15">
        <f t="shared" si="7"/>
        <v>0</v>
      </c>
      <c r="N35" s="15">
        <f t="shared" si="8"/>
        <v>0</v>
      </c>
      <c r="O35" s="16">
        <f t="shared" si="9"/>
        <v>0</v>
      </c>
      <c r="P35" s="15">
        <f t="shared" si="10"/>
        <v>0</v>
      </c>
      <c r="Q35" s="17">
        <f t="shared" si="11"/>
        <v>0</v>
      </c>
      <c r="R35" s="12">
        <f t="shared" si="12"/>
        <v>0</v>
      </c>
      <c r="S35" s="18">
        <f t="shared" si="13"/>
        <v>0</v>
      </c>
      <c r="T35" s="12">
        <f t="shared" si="14"/>
        <v>0</v>
      </c>
      <c r="U35" s="19">
        <f t="shared" si="15"/>
        <v>0</v>
      </c>
    </row>
    <row r="36" spans="1:21" s="3" customFormat="1" ht="16.5" customHeight="1" hidden="1">
      <c r="A36" s="1">
        <f t="shared" si="16"/>
        <v>21</v>
      </c>
      <c r="B36" s="20" t="s">
        <v>17</v>
      </c>
      <c r="C36" s="12">
        <v>276</v>
      </c>
      <c r="D36" s="12">
        <v>0</v>
      </c>
      <c r="E36" s="12">
        <v>0</v>
      </c>
      <c r="F36" s="13">
        <f t="shared" si="1"/>
        <v>276</v>
      </c>
      <c r="G36" s="12">
        <v>138</v>
      </c>
      <c r="H36" s="12">
        <f t="shared" si="2"/>
        <v>276</v>
      </c>
      <c r="I36" s="12">
        <f t="shared" si="3"/>
        <v>0</v>
      </c>
      <c r="J36" s="12">
        <f t="shared" si="4"/>
        <v>0</v>
      </c>
      <c r="K36" s="7">
        <f t="shared" si="5"/>
        <v>276</v>
      </c>
      <c r="L36" s="14">
        <f t="shared" si="6"/>
        <v>34.5</v>
      </c>
      <c r="M36" s="15">
        <f t="shared" si="7"/>
        <v>9660</v>
      </c>
      <c r="N36" s="15">
        <f t="shared" si="8"/>
        <v>1449</v>
      </c>
      <c r="O36" s="16">
        <f t="shared" si="9"/>
        <v>1.794</v>
      </c>
      <c r="P36" s="15">
        <f t="shared" si="10"/>
        <v>502</v>
      </c>
      <c r="Q36" s="17">
        <f t="shared" si="11"/>
        <v>11611</v>
      </c>
      <c r="R36" s="12">
        <f t="shared" si="12"/>
        <v>813</v>
      </c>
      <c r="S36" s="18">
        <f t="shared" si="13"/>
        <v>12424</v>
      </c>
      <c r="T36" s="12">
        <f t="shared" si="14"/>
        <v>2993</v>
      </c>
      <c r="U36" s="19">
        <f t="shared" si="15"/>
        <v>15417</v>
      </c>
    </row>
    <row r="37" spans="1:21" s="3" customFormat="1" ht="16.5" customHeight="1" hidden="1">
      <c r="A37" s="1">
        <f t="shared" si="16"/>
        <v>22</v>
      </c>
      <c r="B37" s="20" t="s">
        <v>57</v>
      </c>
      <c r="C37" s="12">
        <v>0</v>
      </c>
      <c r="D37" s="12">
        <v>0</v>
      </c>
      <c r="E37" s="12">
        <v>0</v>
      </c>
      <c r="F37" s="13">
        <f t="shared" si="1"/>
        <v>0</v>
      </c>
      <c r="G37" s="12">
        <v>0</v>
      </c>
      <c r="H37" s="12">
        <f t="shared" si="2"/>
        <v>0</v>
      </c>
      <c r="I37" s="12">
        <f t="shared" si="3"/>
        <v>0</v>
      </c>
      <c r="J37" s="12">
        <f t="shared" si="4"/>
        <v>0</v>
      </c>
      <c r="K37" s="7">
        <f t="shared" si="5"/>
        <v>0</v>
      </c>
      <c r="L37" s="14">
        <f t="shared" si="6"/>
        <v>0</v>
      </c>
      <c r="M37" s="15">
        <f t="shared" si="7"/>
        <v>0</v>
      </c>
      <c r="N37" s="15">
        <f t="shared" si="8"/>
        <v>0</v>
      </c>
      <c r="O37" s="16">
        <f t="shared" si="9"/>
        <v>0</v>
      </c>
      <c r="P37" s="15">
        <f t="shared" si="10"/>
        <v>0</v>
      </c>
      <c r="Q37" s="17">
        <f t="shared" si="11"/>
        <v>0</v>
      </c>
      <c r="R37" s="12">
        <f t="shared" si="12"/>
        <v>0</v>
      </c>
      <c r="S37" s="18">
        <f t="shared" si="13"/>
        <v>0</v>
      </c>
      <c r="T37" s="12">
        <f t="shared" si="14"/>
        <v>0</v>
      </c>
      <c r="U37" s="19">
        <f t="shared" si="15"/>
        <v>0</v>
      </c>
    </row>
    <row r="38" spans="1:21" s="3" customFormat="1" ht="16.5" customHeight="1" hidden="1">
      <c r="A38" s="1">
        <f t="shared" si="16"/>
        <v>23</v>
      </c>
      <c r="B38" s="20" t="s">
        <v>56</v>
      </c>
      <c r="C38" s="12">
        <v>0</v>
      </c>
      <c r="D38" s="12">
        <v>0</v>
      </c>
      <c r="E38" s="12">
        <v>0</v>
      </c>
      <c r="F38" s="13">
        <f t="shared" si="1"/>
        <v>0</v>
      </c>
      <c r="G38" s="12">
        <v>0</v>
      </c>
      <c r="H38" s="12">
        <f t="shared" si="2"/>
        <v>0</v>
      </c>
      <c r="I38" s="12">
        <f t="shared" si="3"/>
        <v>0</v>
      </c>
      <c r="J38" s="12">
        <f t="shared" si="4"/>
        <v>0</v>
      </c>
      <c r="K38" s="7">
        <f t="shared" si="5"/>
        <v>0</v>
      </c>
      <c r="L38" s="14">
        <f t="shared" si="6"/>
        <v>0</v>
      </c>
      <c r="M38" s="15">
        <f t="shared" si="7"/>
        <v>0</v>
      </c>
      <c r="N38" s="15">
        <f t="shared" si="8"/>
        <v>0</v>
      </c>
      <c r="O38" s="16">
        <f t="shared" si="9"/>
        <v>0</v>
      </c>
      <c r="P38" s="15">
        <f t="shared" si="10"/>
        <v>0</v>
      </c>
      <c r="Q38" s="17">
        <f t="shared" si="11"/>
        <v>0</v>
      </c>
      <c r="R38" s="12">
        <f t="shared" si="12"/>
        <v>0</v>
      </c>
      <c r="S38" s="18">
        <f t="shared" si="13"/>
        <v>0</v>
      </c>
      <c r="T38" s="12">
        <f t="shared" si="14"/>
        <v>0</v>
      </c>
      <c r="U38" s="19">
        <f t="shared" si="15"/>
        <v>0</v>
      </c>
    </row>
    <row r="39" spans="1:21" s="3" customFormat="1" ht="16.5" customHeight="1" hidden="1">
      <c r="A39" s="1">
        <f t="shared" si="16"/>
        <v>24</v>
      </c>
      <c r="B39" s="20" t="s">
        <v>37</v>
      </c>
      <c r="C39" s="12">
        <v>0</v>
      </c>
      <c r="D39" s="12">
        <v>0</v>
      </c>
      <c r="E39" s="12">
        <v>0</v>
      </c>
      <c r="F39" s="13">
        <f t="shared" si="1"/>
        <v>0</v>
      </c>
      <c r="G39" s="12">
        <v>0</v>
      </c>
      <c r="H39" s="12">
        <f t="shared" si="2"/>
        <v>0</v>
      </c>
      <c r="I39" s="12">
        <f t="shared" si="3"/>
        <v>0</v>
      </c>
      <c r="J39" s="12">
        <f t="shared" si="4"/>
        <v>0</v>
      </c>
      <c r="K39" s="7">
        <f t="shared" si="5"/>
        <v>0</v>
      </c>
      <c r="L39" s="14">
        <f t="shared" si="6"/>
        <v>0</v>
      </c>
      <c r="M39" s="15">
        <f t="shared" si="7"/>
        <v>0</v>
      </c>
      <c r="N39" s="15">
        <f t="shared" si="8"/>
        <v>0</v>
      </c>
      <c r="O39" s="16">
        <f t="shared" si="9"/>
        <v>0</v>
      </c>
      <c r="P39" s="15">
        <f t="shared" si="10"/>
        <v>0</v>
      </c>
      <c r="Q39" s="17">
        <f t="shared" si="11"/>
        <v>0</v>
      </c>
      <c r="R39" s="12">
        <f t="shared" si="12"/>
        <v>0</v>
      </c>
      <c r="S39" s="18">
        <f t="shared" si="13"/>
        <v>0</v>
      </c>
      <c r="T39" s="12">
        <f t="shared" si="14"/>
        <v>0</v>
      </c>
      <c r="U39" s="19">
        <f t="shared" si="15"/>
        <v>0</v>
      </c>
    </row>
    <row r="40" spans="1:21" s="3" customFormat="1" ht="16.5" customHeight="1" hidden="1">
      <c r="A40" s="1">
        <f t="shared" si="16"/>
        <v>25</v>
      </c>
      <c r="B40" s="20" t="s">
        <v>24</v>
      </c>
      <c r="C40" s="12">
        <v>0</v>
      </c>
      <c r="D40" s="12">
        <v>0</v>
      </c>
      <c r="E40" s="12">
        <v>0</v>
      </c>
      <c r="F40" s="13">
        <f t="shared" si="1"/>
        <v>0</v>
      </c>
      <c r="G40" s="12">
        <v>0</v>
      </c>
      <c r="H40" s="12">
        <f t="shared" si="2"/>
        <v>0</v>
      </c>
      <c r="I40" s="12">
        <f t="shared" si="3"/>
        <v>0</v>
      </c>
      <c r="J40" s="12">
        <f t="shared" si="4"/>
        <v>0</v>
      </c>
      <c r="K40" s="7">
        <f t="shared" si="5"/>
        <v>0</v>
      </c>
      <c r="L40" s="14">
        <f t="shared" si="6"/>
        <v>0</v>
      </c>
      <c r="M40" s="15">
        <f t="shared" si="7"/>
        <v>0</v>
      </c>
      <c r="N40" s="15">
        <f t="shared" si="8"/>
        <v>0</v>
      </c>
      <c r="O40" s="16">
        <f t="shared" si="9"/>
        <v>0</v>
      </c>
      <c r="P40" s="15">
        <f t="shared" si="10"/>
        <v>0</v>
      </c>
      <c r="Q40" s="17">
        <f t="shared" si="11"/>
        <v>0</v>
      </c>
      <c r="R40" s="12">
        <f t="shared" si="12"/>
        <v>0</v>
      </c>
      <c r="S40" s="18">
        <f t="shared" si="13"/>
        <v>0</v>
      </c>
      <c r="T40" s="12">
        <f t="shared" si="14"/>
        <v>0</v>
      </c>
      <c r="U40" s="19">
        <f t="shared" si="15"/>
        <v>0</v>
      </c>
    </row>
    <row r="41" spans="1:21" s="3" customFormat="1" ht="16.5" customHeight="1" hidden="1">
      <c r="A41" s="1">
        <f t="shared" si="16"/>
        <v>26</v>
      </c>
      <c r="B41" s="20" t="s">
        <v>28</v>
      </c>
      <c r="C41" s="12">
        <v>253</v>
      </c>
      <c r="D41" s="12">
        <v>0</v>
      </c>
      <c r="E41" s="12">
        <v>0</v>
      </c>
      <c r="F41" s="13">
        <f t="shared" si="1"/>
        <v>253</v>
      </c>
      <c r="G41" s="12">
        <v>0</v>
      </c>
      <c r="H41" s="12">
        <f t="shared" si="2"/>
        <v>253</v>
      </c>
      <c r="I41" s="12">
        <f t="shared" si="3"/>
        <v>0</v>
      </c>
      <c r="J41" s="12">
        <f t="shared" si="4"/>
        <v>0</v>
      </c>
      <c r="K41" s="7">
        <f t="shared" si="5"/>
        <v>253</v>
      </c>
      <c r="L41" s="14">
        <f t="shared" si="6"/>
        <v>31.625</v>
      </c>
      <c r="M41" s="15">
        <f t="shared" si="7"/>
        <v>8855</v>
      </c>
      <c r="N41" s="15">
        <f t="shared" si="8"/>
        <v>1328</v>
      </c>
      <c r="O41" s="16">
        <f t="shared" si="9"/>
        <v>0</v>
      </c>
      <c r="P41" s="15">
        <f t="shared" si="10"/>
        <v>0</v>
      </c>
      <c r="Q41" s="17">
        <f t="shared" si="11"/>
        <v>10183</v>
      </c>
      <c r="R41" s="12">
        <f t="shared" si="12"/>
        <v>713</v>
      </c>
      <c r="S41" s="18">
        <f t="shared" si="13"/>
        <v>10896</v>
      </c>
      <c r="T41" s="12">
        <f t="shared" si="14"/>
        <v>2625</v>
      </c>
      <c r="U41" s="19">
        <f t="shared" si="15"/>
        <v>13521</v>
      </c>
    </row>
    <row r="42" spans="1:21" s="3" customFormat="1" ht="16.5" customHeight="1" hidden="1">
      <c r="A42" s="1">
        <f t="shared" si="16"/>
        <v>27</v>
      </c>
      <c r="B42" s="20" t="s">
        <v>91</v>
      </c>
      <c r="C42" s="12">
        <v>0</v>
      </c>
      <c r="D42" s="12">
        <v>0</v>
      </c>
      <c r="E42" s="12">
        <v>0</v>
      </c>
      <c r="F42" s="13">
        <f t="shared" si="1"/>
        <v>0</v>
      </c>
      <c r="G42" s="12">
        <v>0</v>
      </c>
      <c r="H42" s="12">
        <f t="shared" si="2"/>
        <v>0</v>
      </c>
      <c r="I42" s="12">
        <f t="shared" si="3"/>
        <v>0</v>
      </c>
      <c r="J42" s="12">
        <f t="shared" si="4"/>
        <v>0</v>
      </c>
      <c r="K42" s="7">
        <f t="shared" si="5"/>
        <v>0</v>
      </c>
      <c r="L42" s="14">
        <f t="shared" si="6"/>
        <v>0</v>
      </c>
      <c r="M42" s="15">
        <f t="shared" si="7"/>
        <v>0</v>
      </c>
      <c r="N42" s="15">
        <f t="shared" si="8"/>
        <v>0</v>
      </c>
      <c r="O42" s="16">
        <f t="shared" si="9"/>
        <v>0</v>
      </c>
      <c r="P42" s="15">
        <f t="shared" si="10"/>
        <v>0</v>
      </c>
      <c r="Q42" s="17">
        <f t="shared" si="11"/>
        <v>0</v>
      </c>
      <c r="R42" s="12">
        <f t="shared" si="12"/>
        <v>0</v>
      </c>
      <c r="S42" s="18">
        <f t="shared" si="13"/>
        <v>0</v>
      </c>
      <c r="T42" s="12">
        <f t="shared" si="14"/>
        <v>0</v>
      </c>
      <c r="U42" s="19">
        <f t="shared" si="15"/>
        <v>0</v>
      </c>
    </row>
    <row r="43" spans="1:21" s="3" customFormat="1" ht="16.5" customHeight="1" hidden="1">
      <c r="A43" s="1">
        <f t="shared" si="16"/>
        <v>28</v>
      </c>
      <c r="B43" s="20" t="s">
        <v>47</v>
      </c>
      <c r="C43" s="12">
        <v>0</v>
      </c>
      <c r="D43" s="12">
        <v>0</v>
      </c>
      <c r="E43" s="12">
        <v>0</v>
      </c>
      <c r="F43" s="13">
        <f t="shared" si="1"/>
        <v>0</v>
      </c>
      <c r="G43" s="12">
        <v>0</v>
      </c>
      <c r="H43" s="12">
        <f t="shared" si="2"/>
        <v>0</v>
      </c>
      <c r="I43" s="12">
        <f t="shared" si="3"/>
        <v>0</v>
      </c>
      <c r="J43" s="12">
        <f t="shared" si="4"/>
        <v>0</v>
      </c>
      <c r="K43" s="7">
        <f t="shared" si="5"/>
        <v>0</v>
      </c>
      <c r="L43" s="14">
        <f t="shared" si="6"/>
        <v>0</v>
      </c>
      <c r="M43" s="15">
        <f t="shared" si="7"/>
        <v>0</v>
      </c>
      <c r="N43" s="15">
        <f t="shared" si="8"/>
        <v>0</v>
      </c>
      <c r="O43" s="16">
        <f t="shared" si="9"/>
        <v>0</v>
      </c>
      <c r="P43" s="15">
        <f t="shared" si="10"/>
        <v>0</v>
      </c>
      <c r="Q43" s="17">
        <f t="shared" si="11"/>
        <v>0</v>
      </c>
      <c r="R43" s="12">
        <f t="shared" si="12"/>
        <v>0</v>
      </c>
      <c r="S43" s="18">
        <f t="shared" si="13"/>
        <v>0</v>
      </c>
      <c r="T43" s="12">
        <f t="shared" si="14"/>
        <v>0</v>
      </c>
      <c r="U43" s="19">
        <f t="shared" si="15"/>
        <v>0</v>
      </c>
    </row>
    <row r="44" spans="1:21" s="3" customFormat="1" ht="16.5" customHeight="1" hidden="1">
      <c r="A44" s="1">
        <f t="shared" si="16"/>
        <v>29</v>
      </c>
      <c r="B44" s="20" t="s">
        <v>96</v>
      </c>
      <c r="C44" s="12">
        <v>0</v>
      </c>
      <c r="D44" s="12">
        <v>0</v>
      </c>
      <c r="E44" s="12">
        <v>0</v>
      </c>
      <c r="F44" s="13">
        <f t="shared" si="1"/>
        <v>0</v>
      </c>
      <c r="G44" s="12">
        <v>0</v>
      </c>
      <c r="H44" s="12">
        <f t="shared" si="2"/>
        <v>0</v>
      </c>
      <c r="I44" s="12">
        <f t="shared" si="3"/>
        <v>0</v>
      </c>
      <c r="J44" s="12">
        <f t="shared" si="4"/>
        <v>0</v>
      </c>
      <c r="K44" s="7">
        <f t="shared" si="5"/>
        <v>0</v>
      </c>
      <c r="L44" s="14">
        <f t="shared" si="6"/>
        <v>0</v>
      </c>
      <c r="M44" s="15">
        <f t="shared" si="7"/>
        <v>0</v>
      </c>
      <c r="N44" s="15">
        <f t="shared" si="8"/>
        <v>0</v>
      </c>
      <c r="O44" s="16">
        <f t="shared" si="9"/>
        <v>0</v>
      </c>
      <c r="P44" s="15">
        <f t="shared" si="10"/>
        <v>0</v>
      </c>
      <c r="Q44" s="17">
        <f t="shared" si="11"/>
        <v>0</v>
      </c>
      <c r="R44" s="12">
        <f t="shared" si="12"/>
        <v>0</v>
      </c>
      <c r="S44" s="18">
        <f t="shared" si="13"/>
        <v>0</v>
      </c>
      <c r="T44" s="12">
        <f t="shared" si="14"/>
        <v>0</v>
      </c>
      <c r="U44" s="19">
        <f t="shared" si="15"/>
        <v>0</v>
      </c>
    </row>
    <row r="45" spans="1:21" s="3" customFormat="1" ht="16.5" customHeight="1" hidden="1">
      <c r="A45" s="1">
        <f t="shared" si="16"/>
        <v>30</v>
      </c>
      <c r="B45" s="20" t="s">
        <v>59</v>
      </c>
      <c r="C45" s="12">
        <v>0</v>
      </c>
      <c r="D45" s="12">
        <v>0</v>
      </c>
      <c r="E45" s="12">
        <v>0</v>
      </c>
      <c r="F45" s="13">
        <f t="shared" si="1"/>
        <v>0</v>
      </c>
      <c r="G45" s="12">
        <v>0</v>
      </c>
      <c r="H45" s="12">
        <f t="shared" si="2"/>
        <v>0</v>
      </c>
      <c r="I45" s="12">
        <f t="shared" si="3"/>
        <v>0</v>
      </c>
      <c r="J45" s="12">
        <f t="shared" si="4"/>
        <v>0</v>
      </c>
      <c r="K45" s="7">
        <f t="shared" si="5"/>
        <v>0</v>
      </c>
      <c r="L45" s="14">
        <f t="shared" si="6"/>
        <v>0</v>
      </c>
      <c r="M45" s="15">
        <f t="shared" si="7"/>
        <v>0</v>
      </c>
      <c r="N45" s="15">
        <f t="shared" si="8"/>
        <v>0</v>
      </c>
      <c r="O45" s="16">
        <f t="shared" si="9"/>
        <v>0</v>
      </c>
      <c r="P45" s="15">
        <f t="shared" si="10"/>
        <v>0</v>
      </c>
      <c r="Q45" s="17">
        <f t="shared" si="11"/>
        <v>0</v>
      </c>
      <c r="R45" s="12">
        <f t="shared" si="12"/>
        <v>0</v>
      </c>
      <c r="S45" s="18">
        <f t="shared" si="13"/>
        <v>0</v>
      </c>
      <c r="T45" s="12">
        <f t="shared" si="14"/>
        <v>0</v>
      </c>
      <c r="U45" s="19">
        <f t="shared" si="15"/>
        <v>0</v>
      </c>
    </row>
    <row r="46" spans="1:21" s="3" customFormat="1" ht="16.5" customHeight="1" hidden="1">
      <c r="A46" s="1">
        <f t="shared" si="16"/>
        <v>31</v>
      </c>
      <c r="B46" s="20" t="s">
        <v>77</v>
      </c>
      <c r="C46" s="12">
        <v>0</v>
      </c>
      <c r="D46" s="12">
        <v>0</v>
      </c>
      <c r="E46" s="12">
        <v>0</v>
      </c>
      <c r="F46" s="13">
        <f t="shared" si="1"/>
        <v>0</v>
      </c>
      <c r="G46" s="12">
        <v>0</v>
      </c>
      <c r="H46" s="12">
        <f t="shared" si="2"/>
        <v>0</v>
      </c>
      <c r="I46" s="12">
        <f t="shared" si="3"/>
        <v>0</v>
      </c>
      <c r="J46" s="12">
        <f t="shared" si="4"/>
        <v>0</v>
      </c>
      <c r="K46" s="7">
        <f t="shared" si="5"/>
        <v>0</v>
      </c>
      <c r="L46" s="14">
        <f t="shared" si="6"/>
        <v>0</v>
      </c>
      <c r="M46" s="15">
        <f t="shared" si="7"/>
        <v>0</v>
      </c>
      <c r="N46" s="15">
        <f t="shared" si="8"/>
        <v>0</v>
      </c>
      <c r="O46" s="16">
        <f t="shared" si="9"/>
        <v>0</v>
      </c>
      <c r="P46" s="15">
        <f t="shared" si="10"/>
        <v>0</v>
      </c>
      <c r="Q46" s="17">
        <f t="shared" si="11"/>
        <v>0</v>
      </c>
      <c r="R46" s="12">
        <f t="shared" si="12"/>
        <v>0</v>
      </c>
      <c r="S46" s="18">
        <f t="shared" si="13"/>
        <v>0</v>
      </c>
      <c r="T46" s="12">
        <f t="shared" si="14"/>
        <v>0</v>
      </c>
      <c r="U46" s="19">
        <f t="shared" si="15"/>
        <v>0</v>
      </c>
    </row>
    <row r="47" spans="1:21" s="3" customFormat="1" ht="16.5" customHeight="1" hidden="1">
      <c r="A47" s="1">
        <f t="shared" si="16"/>
        <v>32</v>
      </c>
      <c r="B47" s="20" t="s">
        <v>42</v>
      </c>
      <c r="C47" s="12">
        <v>0</v>
      </c>
      <c r="D47" s="12">
        <v>0</v>
      </c>
      <c r="E47" s="12">
        <v>0</v>
      </c>
      <c r="F47" s="13">
        <f t="shared" si="1"/>
        <v>0</v>
      </c>
      <c r="G47" s="12">
        <v>0</v>
      </c>
      <c r="H47" s="12">
        <f t="shared" si="2"/>
        <v>0</v>
      </c>
      <c r="I47" s="12">
        <f t="shared" si="3"/>
        <v>0</v>
      </c>
      <c r="J47" s="12">
        <f t="shared" si="4"/>
        <v>0</v>
      </c>
      <c r="K47" s="7">
        <f t="shared" si="5"/>
        <v>0</v>
      </c>
      <c r="L47" s="14">
        <f t="shared" si="6"/>
        <v>0</v>
      </c>
      <c r="M47" s="15">
        <f t="shared" si="7"/>
        <v>0</v>
      </c>
      <c r="N47" s="15">
        <f t="shared" si="8"/>
        <v>0</v>
      </c>
      <c r="O47" s="16">
        <f t="shared" si="9"/>
        <v>0</v>
      </c>
      <c r="P47" s="15">
        <f t="shared" si="10"/>
        <v>0</v>
      </c>
      <c r="Q47" s="17">
        <f t="shared" si="11"/>
        <v>0</v>
      </c>
      <c r="R47" s="12">
        <f t="shared" si="12"/>
        <v>0</v>
      </c>
      <c r="S47" s="18">
        <f t="shared" si="13"/>
        <v>0</v>
      </c>
      <c r="T47" s="12">
        <f t="shared" si="14"/>
        <v>0</v>
      </c>
      <c r="U47" s="19">
        <f t="shared" si="15"/>
        <v>0</v>
      </c>
    </row>
    <row r="48" spans="1:21" s="3" customFormat="1" ht="16.5" customHeight="1" hidden="1">
      <c r="A48" s="1">
        <f t="shared" si="16"/>
        <v>33</v>
      </c>
      <c r="B48" s="20" t="s">
        <v>29</v>
      </c>
      <c r="C48" s="12">
        <v>0</v>
      </c>
      <c r="D48" s="12">
        <v>0</v>
      </c>
      <c r="E48" s="12">
        <v>0</v>
      </c>
      <c r="F48" s="13">
        <f t="shared" si="1"/>
        <v>0</v>
      </c>
      <c r="G48" s="12">
        <v>0</v>
      </c>
      <c r="H48" s="12">
        <f t="shared" si="2"/>
        <v>0</v>
      </c>
      <c r="I48" s="12">
        <f t="shared" si="3"/>
        <v>0</v>
      </c>
      <c r="J48" s="12">
        <f t="shared" si="4"/>
        <v>0</v>
      </c>
      <c r="K48" s="7">
        <f t="shared" si="5"/>
        <v>0</v>
      </c>
      <c r="L48" s="14">
        <f t="shared" si="6"/>
        <v>0</v>
      </c>
      <c r="M48" s="15">
        <f t="shared" si="7"/>
        <v>0</v>
      </c>
      <c r="N48" s="15">
        <f t="shared" si="8"/>
        <v>0</v>
      </c>
      <c r="O48" s="16">
        <f t="shared" si="9"/>
        <v>0</v>
      </c>
      <c r="P48" s="15">
        <f t="shared" si="10"/>
        <v>0</v>
      </c>
      <c r="Q48" s="17">
        <f t="shared" si="11"/>
        <v>0</v>
      </c>
      <c r="R48" s="12">
        <f t="shared" si="12"/>
        <v>0</v>
      </c>
      <c r="S48" s="18">
        <f t="shared" si="13"/>
        <v>0</v>
      </c>
      <c r="T48" s="12">
        <f t="shared" si="14"/>
        <v>0</v>
      </c>
      <c r="U48" s="19">
        <f t="shared" si="15"/>
        <v>0</v>
      </c>
    </row>
    <row r="49" spans="1:21" s="3" customFormat="1" ht="16.5" customHeight="1" hidden="1">
      <c r="A49" s="1">
        <f t="shared" si="16"/>
        <v>34</v>
      </c>
      <c r="B49" s="20" t="s">
        <v>12</v>
      </c>
      <c r="C49" s="12">
        <v>0</v>
      </c>
      <c r="D49" s="12">
        <v>0</v>
      </c>
      <c r="E49" s="12">
        <v>0</v>
      </c>
      <c r="F49" s="13">
        <f t="shared" si="1"/>
        <v>0</v>
      </c>
      <c r="G49" s="12">
        <v>0</v>
      </c>
      <c r="H49" s="12">
        <f t="shared" si="2"/>
        <v>0</v>
      </c>
      <c r="I49" s="12">
        <f t="shared" si="3"/>
        <v>0</v>
      </c>
      <c r="J49" s="12">
        <f t="shared" si="4"/>
        <v>0</v>
      </c>
      <c r="K49" s="7">
        <f t="shared" si="5"/>
        <v>0</v>
      </c>
      <c r="L49" s="14">
        <f t="shared" si="6"/>
        <v>0</v>
      </c>
      <c r="M49" s="15">
        <f t="shared" si="7"/>
        <v>0</v>
      </c>
      <c r="N49" s="15">
        <f t="shared" si="8"/>
        <v>0</v>
      </c>
      <c r="O49" s="16">
        <f t="shared" si="9"/>
        <v>0</v>
      </c>
      <c r="P49" s="15">
        <f t="shared" si="10"/>
        <v>0</v>
      </c>
      <c r="Q49" s="17">
        <f t="shared" si="11"/>
        <v>0</v>
      </c>
      <c r="R49" s="12">
        <f t="shared" si="12"/>
        <v>0</v>
      </c>
      <c r="S49" s="18">
        <f t="shared" si="13"/>
        <v>0</v>
      </c>
      <c r="T49" s="12">
        <f t="shared" si="14"/>
        <v>0</v>
      </c>
      <c r="U49" s="19">
        <f t="shared" si="15"/>
        <v>0</v>
      </c>
    </row>
    <row r="50" spans="1:21" s="3" customFormat="1" ht="16.5" customHeight="1" hidden="1">
      <c r="A50" s="1">
        <f t="shared" si="16"/>
        <v>35</v>
      </c>
      <c r="B50" s="20" t="s">
        <v>107</v>
      </c>
      <c r="C50" s="12">
        <v>0</v>
      </c>
      <c r="D50" s="12">
        <v>0</v>
      </c>
      <c r="E50" s="12">
        <v>0</v>
      </c>
      <c r="F50" s="13">
        <f t="shared" si="1"/>
        <v>0</v>
      </c>
      <c r="G50" s="12">
        <v>0</v>
      </c>
      <c r="H50" s="12">
        <f t="shared" si="2"/>
        <v>0</v>
      </c>
      <c r="I50" s="12">
        <f t="shared" si="3"/>
        <v>0</v>
      </c>
      <c r="J50" s="12">
        <f t="shared" si="4"/>
        <v>0</v>
      </c>
      <c r="K50" s="7">
        <f t="shared" si="5"/>
        <v>0</v>
      </c>
      <c r="L50" s="14">
        <f t="shared" si="6"/>
        <v>0</v>
      </c>
      <c r="M50" s="15">
        <f t="shared" si="7"/>
        <v>0</v>
      </c>
      <c r="N50" s="15">
        <f t="shared" si="8"/>
        <v>0</v>
      </c>
      <c r="O50" s="16">
        <f t="shared" si="9"/>
        <v>0</v>
      </c>
      <c r="P50" s="15">
        <f t="shared" si="10"/>
        <v>0</v>
      </c>
      <c r="Q50" s="17">
        <f t="shared" si="11"/>
        <v>0</v>
      </c>
      <c r="R50" s="12">
        <f t="shared" si="12"/>
        <v>0</v>
      </c>
      <c r="S50" s="18">
        <f t="shared" si="13"/>
        <v>0</v>
      </c>
      <c r="T50" s="12">
        <f t="shared" si="14"/>
        <v>0</v>
      </c>
      <c r="U50" s="19">
        <f t="shared" si="15"/>
        <v>0</v>
      </c>
    </row>
    <row r="51" spans="1:21" s="3" customFormat="1" ht="16.5" customHeight="1" hidden="1">
      <c r="A51" s="1">
        <f t="shared" si="16"/>
        <v>36</v>
      </c>
      <c r="B51" s="20" t="s">
        <v>25</v>
      </c>
      <c r="C51" s="12">
        <v>105</v>
      </c>
      <c r="D51" s="12">
        <v>0</v>
      </c>
      <c r="E51" s="12">
        <v>0</v>
      </c>
      <c r="F51" s="13">
        <f t="shared" si="1"/>
        <v>105</v>
      </c>
      <c r="G51" s="12">
        <v>0</v>
      </c>
      <c r="H51" s="12">
        <f t="shared" si="2"/>
        <v>105</v>
      </c>
      <c r="I51" s="12">
        <f t="shared" si="3"/>
        <v>0</v>
      </c>
      <c r="J51" s="12">
        <f t="shared" si="4"/>
        <v>0</v>
      </c>
      <c r="K51" s="7">
        <f t="shared" si="5"/>
        <v>105</v>
      </c>
      <c r="L51" s="14">
        <f t="shared" si="6"/>
        <v>13.125</v>
      </c>
      <c r="M51" s="15">
        <f t="shared" si="7"/>
        <v>3675</v>
      </c>
      <c r="N51" s="15">
        <f t="shared" si="8"/>
        <v>551</v>
      </c>
      <c r="O51" s="16">
        <f t="shared" si="9"/>
        <v>0</v>
      </c>
      <c r="P51" s="15">
        <f t="shared" si="10"/>
        <v>0</v>
      </c>
      <c r="Q51" s="17">
        <f t="shared" si="11"/>
        <v>4226</v>
      </c>
      <c r="R51" s="12">
        <f t="shared" si="12"/>
        <v>296</v>
      </c>
      <c r="S51" s="18">
        <f t="shared" si="13"/>
        <v>4522</v>
      </c>
      <c r="T51" s="12">
        <f t="shared" si="14"/>
        <v>1089</v>
      </c>
      <c r="U51" s="19">
        <f t="shared" si="15"/>
        <v>5611</v>
      </c>
    </row>
    <row r="52" spans="1:21" s="3" customFormat="1" ht="16.5" customHeight="1" hidden="1">
      <c r="A52" s="1">
        <f t="shared" si="16"/>
        <v>37</v>
      </c>
      <c r="B52" s="20" t="s">
        <v>81</v>
      </c>
      <c r="C52" s="12">
        <v>0</v>
      </c>
      <c r="D52" s="12">
        <v>0</v>
      </c>
      <c r="E52" s="12">
        <v>0</v>
      </c>
      <c r="F52" s="13">
        <f t="shared" si="1"/>
        <v>0</v>
      </c>
      <c r="G52" s="12">
        <v>0</v>
      </c>
      <c r="H52" s="12">
        <f t="shared" si="2"/>
        <v>0</v>
      </c>
      <c r="I52" s="12">
        <f t="shared" si="3"/>
        <v>0</v>
      </c>
      <c r="J52" s="12">
        <f t="shared" si="4"/>
        <v>0</v>
      </c>
      <c r="K52" s="7">
        <f t="shared" si="5"/>
        <v>0</v>
      </c>
      <c r="L52" s="14">
        <f t="shared" si="6"/>
        <v>0</v>
      </c>
      <c r="M52" s="15">
        <f t="shared" si="7"/>
        <v>0</v>
      </c>
      <c r="N52" s="15">
        <f t="shared" si="8"/>
        <v>0</v>
      </c>
      <c r="O52" s="16">
        <f t="shared" si="9"/>
        <v>0</v>
      </c>
      <c r="P52" s="15">
        <f t="shared" si="10"/>
        <v>0</v>
      </c>
      <c r="Q52" s="17">
        <f t="shared" si="11"/>
        <v>0</v>
      </c>
      <c r="R52" s="12">
        <f t="shared" si="12"/>
        <v>0</v>
      </c>
      <c r="S52" s="18">
        <f t="shared" si="13"/>
        <v>0</v>
      </c>
      <c r="T52" s="12">
        <f t="shared" si="14"/>
        <v>0</v>
      </c>
      <c r="U52" s="19">
        <f t="shared" si="15"/>
        <v>0</v>
      </c>
    </row>
    <row r="53" spans="1:21" s="3" customFormat="1" ht="16.5" customHeight="1" hidden="1">
      <c r="A53" s="1">
        <f t="shared" si="16"/>
        <v>38</v>
      </c>
      <c r="B53" s="20" t="s">
        <v>1</v>
      </c>
      <c r="C53" s="12">
        <v>0</v>
      </c>
      <c r="D53" s="12">
        <v>0</v>
      </c>
      <c r="E53" s="12">
        <v>0</v>
      </c>
      <c r="F53" s="13">
        <f t="shared" si="1"/>
        <v>0</v>
      </c>
      <c r="G53" s="12">
        <v>0</v>
      </c>
      <c r="H53" s="12">
        <f t="shared" si="2"/>
        <v>0</v>
      </c>
      <c r="I53" s="12">
        <f t="shared" si="3"/>
        <v>0</v>
      </c>
      <c r="J53" s="12">
        <f t="shared" si="4"/>
        <v>0</v>
      </c>
      <c r="K53" s="7">
        <f t="shared" si="5"/>
        <v>0</v>
      </c>
      <c r="L53" s="14">
        <f t="shared" si="6"/>
        <v>0</v>
      </c>
      <c r="M53" s="15">
        <f t="shared" si="7"/>
        <v>0</v>
      </c>
      <c r="N53" s="15">
        <f t="shared" si="8"/>
        <v>0</v>
      </c>
      <c r="O53" s="16">
        <f t="shared" si="9"/>
        <v>0</v>
      </c>
      <c r="P53" s="15">
        <f t="shared" si="10"/>
        <v>0</v>
      </c>
      <c r="Q53" s="17">
        <f t="shared" si="11"/>
        <v>0</v>
      </c>
      <c r="R53" s="12">
        <f t="shared" si="12"/>
        <v>0</v>
      </c>
      <c r="S53" s="18">
        <f t="shared" si="13"/>
        <v>0</v>
      </c>
      <c r="T53" s="12">
        <f t="shared" si="14"/>
        <v>0</v>
      </c>
      <c r="U53" s="19">
        <f t="shared" si="15"/>
        <v>0</v>
      </c>
    </row>
    <row r="54" spans="1:21" s="3" customFormat="1" ht="16.5" customHeight="1" hidden="1">
      <c r="A54" s="1">
        <f t="shared" si="16"/>
        <v>39</v>
      </c>
      <c r="B54" s="20" t="s">
        <v>22</v>
      </c>
      <c r="C54" s="12">
        <v>0</v>
      </c>
      <c r="D54" s="12">
        <v>0</v>
      </c>
      <c r="E54" s="12">
        <v>0</v>
      </c>
      <c r="F54" s="13">
        <f t="shared" si="1"/>
        <v>0</v>
      </c>
      <c r="G54" s="12">
        <v>0</v>
      </c>
      <c r="H54" s="12">
        <f t="shared" si="2"/>
        <v>0</v>
      </c>
      <c r="I54" s="12">
        <f t="shared" si="3"/>
        <v>0</v>
      </c>
      <c r="J54" s="12">
        <f t="shared" si="4"/>
        <v>0</v>
      </c>
      <c r="K54" s="7">
        <f t="shared" si="5"/>
        <v>0</v>
      </c>
      <c r="L54" s="14">
        <f t="shared" si="6"/>
        <v>0</v>
      </c>
      <c r="M54" s="15">
        <f t="shared" si="7"/>
        <v>0</v>
      </c>
      <c r="N54" s="15">
        <f t="shared" si="8"/>
        <v>0</v>
      </c>
      <c r="O54" s="16">
        <f t="shared" si="9"/>
        <v>0</v>
      </c>
      <c r="P54" s="15">
        <f t="shared" si="10"/>
        <v>0</v>
      </c>
      <c r="Q54" s="17">
        <f t="shared" si="11"/>
        <v>0</v>
      </c>
      <c r="R54" s="12">
        <f t="shared" si="12"/>
        <v>0</v>
      </c>
      <c r="S54" s="18">
        <f t="shared" si="13"/>
        <v>0</v>
      </c>
      <c r="T54" s="12">
        <f t="shared" si="14"/>
        <v>0</v>
      </c>
      <c r="U54" s="19">
        <f t="shared" si="15"/>
        <v>0</v>
      </c>
    </row>
    <row r="55" spans="1:21" s="3" customFormat="1" ht="16.5" customHeight="1" hidden="1">
      <c r="A55" s="1">
        <f t="shared" si="16"/>
        <v>40</v>
      </c>
      <c r="B55" s="20" t="s">
        <v>97</v>
      </c>
      <c r="C55" s="12">
        <v>0</v>
      </c>
      <c r="D55" s="12">
        <v>0</v>
      </c>
      <c r="E55" s="12">
        <v>0</v>
      </c>
      <c r="F55" s="13">
        <f t="shared" si="1"/>
        <v>0</v>
      </c>
      <c r="G55" s="12">
        <v>0</v>
      </c>
      <c r="H55" s="12">
        <f t="shared" si="2"/>
        <v>0</v>
      </c>
      <c r="I55" s="12">
        <f t="shared" si="3"/>
        <v>0</v>
      </c>
      <c r="J55" s="12">
        <f t="shared" si="4"/>
        <v>0</v>
      </c>
      <c r="K55" s="7">
        <f t="shared" si="5"/>
        <v>0</v>
      </c>
      <c r="L55" s="14">
        <f t="shared" si="6"/>
        <v>0</v>
      </c>
      <c r="M55" s="15">
        <f t="shared" si="7"/>
        <v>0</v>
      </c>
      <c r="N55" s="15">
        <f t="shared" si="8"/>
        <v>0</v>
      </c>
      <c r="O55" s="16">
        <f t="shared" si="9"/>
        <v>0</v>
      </c>
      <c r="P55" s="15">
        <f t="shared" si="10"/>
        <v>0</v>
      </c>
      <c r="Q55" s="17">
        <f t="shared" si="11"/>
        <v>0</v>
      </c>
      <c r="R55" s="12">
        <f t="shared" si="12"/>
        <v>0</v>
      </c>
      <c r="S55" s="18">
        <f t="shared" si="13"/>
        <v>0</v>
      </c>
      <c r="T55" s="12">
        <f t="shared" si="14"/>
        <v>0</v>
      </c>
      <c r="U55" s="19">
        <f t="shared" si="15"/>
        <v>0</v>
      </c>
    </row>
    <row r="56" spans="1:21" s="3" customFormat="1" ht="16.5" customHeight="1" hidden="1">
      <c r="A56" s="1">
        <f t="shared" si="16"/>
        <v>41</v>
      </c>
      <c r="B56" s="20" t="s">
        <v>34</v>
      </c>
      <c r="C56" s="12">
        <v>0</v>
      </c>
      <c r="D56" s="12">
        <v>0</v>
      </c>
      <c r="E56" s="12">
        <v>0</v>
      </c>
      <c r="F56" s="13">
        <f t="shared" si="1"/>
        <v>0</v>
      </c>
      <c r="G56" s="12">
        <v>0</v>
      </c>
      <c r="H56" s="12">
        <f t="shared" si="2"/>
        <v>0</v>
      </c>
      <c r="I56" s="12">
        <f t="shared" si="3"/>
        <v>0</v>
      </c>
      <c r="J56" s="12">
        <f t="shared" si="4"/>
        <v>0</v>
      </c>
      <c r="K56" s="7">
        <f t="shared" si="5"/>
        <v>0</v>
      </c>
      <c r="L56" s="14">
        <f t="shared" si="6"/>
        <v>0</v>
      </c>
      <c r="M56" s="15">
        <f t="shared" si="7"/>
        <v>0</v>
      </c>
      <c r="N56" s="15">
        <f t="shared" si="8"/>
        <v>0</v>
      </c>
      <c r="O56" s="16">
        <f t="shared" si="9"/>
        <v>0</v>
      </c>
      <c r="P56" s="15">
        <f t="shared" si="10"/>
        <v>0</v>
      </c>
      <c r="Q56" s="17">
        <f t="shared" si="11"/>
        <v>0</v>
      </c>
      <c r="R56" s="12">
        <f t="shared" si="12"/>
        <v>0</v>
      </c>
      <c r="S56" s="18">
        <f t="shared" si="13"/>
        <v>0</v>
      </c>
      <c r="T56" s="12">
        <f t="shared" si="14"/>
        <v>0</v>
      </c>
      <c r="U56" s="19">
        <f t="shared" si="15"/>
        <v>0</v>
      </c>
    </row>
    <row r="57" spans="1:21" s="3" customFormat="1" ht="16.5" customHeight="1" hidden="1">
      <c r="A57" s="1">
        <f t="shared" si="16"/>
        <v>42</v>
      </c>
      <c r="B57" s="20" t="s">
        <v>30</v>
      </c>
      <c r="C57" s="12">
        <v>0</v>
      </c>
      <c r="D57" s="12">
        <v>0</v>
      </c>
      <c r="E57" s="12">
        <v>0</v>
      </c>
      <c r="F57" s="13">
        <f t="shared" si="1"/>
        <v>0</v>
      </c>
      <c r="G57" s="12">
        <v>0</v>
      </c>
      <c r="H57" s="12">
        <f t="shared" si="2"/>
        <v>0</v>
      </c>
      <c r="I57" s="12">
        <f t="shared" si="3"/>
        <v>0</v>
      </c>
      <c r="J57" s="12">
        <f t="shared" si="4"/>
        <v>0</v>
      </c>
      <c r="K57" s="7">
        <f t="shared" si="5"/>
        <v>0</v>
      </c>
      <c r="L57" s="14">
        <f t="shared" si="6"/>
        <v>0</v>
      </c>
      <c r="M57" s="15">
        <f t="shared" si="7"/>
        <v>0</v>
      </c>
      <c r="N57" s="15">
        <f t="shared" si="8"/>
        <v>0</v>
      </c>
      <c r="O57" s="16">
        <f t="shared" si="9"/>
        <v>0</v>
      </c>
      <c r="P57" s="15">
        <f t="shared" si="10"/>
        <v>0</v>
      </c>
      <c r="Q57" s="17">
        <f t="shared" si="11"/>
        <v>0</v>
      </c>
      <c r="R57" s="12">
        <f t="shared" si="12"/>
        <v>0</v>
      </c>
      <c r="S57" s="18">
        <f t="shared" si="13"/>
        <v>0</v>
      </c>
      <c r="T57" s="12">
        <f t="shared" si="14"/>
        <v>0</v>
      </c>
      <c r="U57" s="19">
        <f t="shared" si="15"/>
        <v>0</v>
      </c>
    </row>
    <row r="58" spans="1:21" s="3" customFormat="1" ht="16.5" customHeight="1" hidden="1">
      <c r="A58" s="1">
        <f t="shared" si="16"/>
        <v>43</v>
      </c>
      <c r="B58" s="20" t="s">
        <v>94</v>
      </c>
      <c r="C58" s="12">
        <v>0</v>
      </c>
      <c r="D58" s="12">
        <v>0</v>
      </c>
      <c r="E58" s="12">
        <v>0</v>
      </c>
      <c r="F58" s="13">
        <f t="shared" si="1"/>
        <v>0</v>
      </c>
      <c r="G58" s="12">
        <v>0</v>
      </c>
      <c r="H58" s="12">
        <f t="shared" si="2"/>
        <v>0</v>
      </c>
      <c r="I58" s="12">
        <f t="shared" si="3"/>
        <v>0</v>
      </c>
      <c r="J58" s="12">
        <f t="shared" si="4"/>
        <v>0</v>
      </c>
      <c r="K58" s="7">
        <f t="shared" si="5"/>
        <v>0</v>
      </c>
      <c r="L58" s="14">
        <f t="shared" si="6"/>
        <v>0</v>
      </c>
      <c r="M58" s="15">
        <f t="shared" si="7"/>
        <v>0</v>
      </c>
      <c r="N58" s="15">
        <f t="shared" si="8"/>
        <v>0</v>
      </c>
      <c r="O58" s="16">
        <f t="shared" si="9"/>
        <v>0</v>
      </c>
      <c r="P58" s="15">
        <f t="shared" si="10"/>
        <v>0</v>
      </c>
      <c r="Q58" s="17">
        <f t="shared" si="11"/>
        <v>0</v>
      </c>
      <c r="R58" s="12">
        <f t="shared" si="12"/>
        <v>0</v>
      </c>
      <c r="S58" s="18">
        <f t="shared" si="13"/>
        <v>0</v>
      </c>
      <c r="T58" s="12">
        <f t="shared" si="14"/>
        <v>0</v>
      </c>
      <c r="U58" s="19">
        <f t="shared" si="15"/>
        <v>0</v>
      </c>
    </row>
    <row r="59" spans="1:21" s="3" customFormat="1" ht="16.5" customHeight="1" hidden="1">
      <c r="A59" s="1">
        <f t="shared" si="16"/>
        <v>44</v>
      </c>
      <c r="B59" s="20" t="s">
        <v>53</v>
      </c>
      <c r="C59" s="12">
        <v>0</v>
      </c>
      <c r="D59" s="12">
        <v>0</v>
      </c>
      <c r="E59" s="12">
        <v>0</v>
      </c>
      <c r="F59" s="13">
        <f t="shared" si="1"/>
        <v>0</v>
      </c>
      <c r="G59" s="12">
        <v>0</v>
      </c>
      <c r="H59" s="12">
        <f t="shared" si="2"/>
        <v>0</v>
      </c>
      <c r="I59" s="12">
        <f t="shared" si="3"/>
        <v>0</v>
      </c>
      <c r="J59" s="12">
        <f t="shared" si="4"/>
        <v>0</v>
      </c>
      <c r="K59" s="7">
        <f t="shared" si="5"/>
        <v>0</v>
      </c>
      <c r="L59" s="14">
        <f t="shared" si="6"/>
        <v>0</v>
      </c>
      <c r="M59" s="15">
        <f t="shared" si="7"/>
        <v>0</v>
      </c>
      <c r="N59" s="15">
        <f t="shared" si="8"/>
        <v>0</v>
      </c>
      <c r="O59" s="16">
        <f t="shared" si="9"/>
        <v>0</v>
      </c>
      <c r="P59" s="15">
        <f t="shared" si="10"/>
        <v>0</v>
      </c>
      <c r="Q59" s="17">
        <f t="shared" si="11"/>
        <v>0</v>
      </c>
      <c r="R59" s="12">
        <f t="shared" si="12"/>
        <v>0</v>
      </c>
      <c r="S59" s="18">
        <f t="shared" si="13"/>
        <v>0</v>
      </c>
      <c r="T59" s="12">
        <f t="shared" si="14"/>
        <v>0</v>
      </c>
      <c r="U59" s="19">
        <f t="shared" si="15"/>
        <v>0</v>
      </c>
    </row>
    <row r="60" spans="1:21" s="3" customFormat="1" ht="16.5" customHeight="1" hidden="1">
      <c r="A60" s="1">
        <f t="shared" si="16"/>
        <v>45</v>
      </c>
      <c r="B60" s="20" t="s">
        <v>120</v>
      </c>
      <c r="C60" s="12">
        <v>0</v>
      </c>
      <c r="D60" s="12">
        <v>0</v>
      </c>
      <c r="E60" s="12">
        <v>0</v>
      </c>
      <c r="F60" s="13">
        <f t="shared" si="1"/>
        <v>0</v>
      </c>
      <c r="G60" s="12">
        <v>0</v>
      </c>
      <c r="H60" s="12">
        <f t="shared" si="2"/>
        <v>0</v>
      </c>
      <c r="I60" s="12">
        <f t="shared" si="3"/>
        <v>0</v>
      </c>
      <c r="J60" s="12">
        <f t="shared" si="4"/>
        <v>0</v>
      </c>
      <c r="K60" s="7">
        <f t="shared" si="5"/>
        <v>0</v>
      </c>
      <c r="L60" s="14">
        <f t="shared" si="6"/>
        <v>0</v>
      </c>
      <c r="M60" s="15">
        <f t="shared" si="7"/>
        <v>0</v>
      </c>
      <c r="N60" s="15">
        <f t="shared" si="8"/>
        <v>0</v>
      </c>
      <c r="O60" s="16">
        <f t="shared" si="9"/>
        <v>0</v>
      </c>
      <c r="P60" s="15">
        <f t="shared" si="10"/>
        <v>0</v>
      </c>
      <c r="Q60" s="17">
        <f t="shared" si="11"/>
        <v>0</v>
      </c>
      <c r="R60" s="12">
        <f t="shared" si="12"/>
        <v>0</v>
      </c>
      <c r="S60" s="18">
        <f t="shared" si="13"/>
        <v>0</v>
      </c>
      <c r="T60" s="12">
        <f t="shared" si="14"/>
        <v>0</v>
      </c>
      <c r="U60" s="19">
        <f t="shared" si="15"/>
        <v>0</v>
      </c>
    </row>
    <row r="61" spans="1:21" s="3" customFormat="1" ht="16.5" customHeight="1" hidden="1">
      <c r="A61" s="1">
        <f t="shared" si="16"/>
        <v>46</v>
      </c>
      <c r="B61" s="20" t="s">
        <v>3</v>
      </c>
      <c r="C61" s="12">
        <v>0</v>
      </c>
      <c r="D61" s="12">
        <v>0</v>
      </c>
      <c r="E61" s="12">
        <v>0</v>
      </c>
      <c r="F61" s="13">
        <f t="shared" si="1"/>
        <v>0</v>
      </c>
      <c r="G61" s="12">
        <v>0</v>
      </c>
      <c r="H61" s="12">
        <f t="shared" si="2"/>
        <v>0</v>
      </c>
      <c r="I61" s="12">
        <f t="shared" si="3"/>
        <v>0</v>
      </c>
      <c r="J61" s="12">
        <f t="shared" si="4"/>
        <v>0</v>
      </c>
      <c r="K61" s="7">
        <f t="shared" si="5"/>
        <v>0</v>
      </c>
      <c r="L61" s="14">
        <f t="shared" si="6"/>
        <v>0</v>
      </c>
      <c r="M61" s="15">
        <f t="shared" si="7"/>
        <v>0</v>
      </c>
      <c r="N61" s="15">
        <f t="shared" si="8"/>
        <v>0</v>
      </c>
      <c r="O61" s="16">
        <f t="shared" si="9"/>
        <v>0</v>
      </c>
      <c r="P61" s="15">
        <f t="shared" si="10"/>
        <v>0</v>
      </c>
      <c r="Q61" s="17">
        <f t="shared" si="11"/>
        <v>0</v>
      </c>
      <c r="R61" s="12">
        <f t="shared" si="12"/>
        <v>0</v>
      </c>
      <c r="S61" s="18">
        <f t="shared" si="13"/>
        <v>0</v>
      </c>
      <c r="T61" s="12">
        <f t="shared" si="14"/>
        <v>0</v>
      </c>
      <c r="U61" s="19">
        <f t="shared" si="15"/>
        <v>0</v>
      </c>
    </row>
    <row r="62" spans="1:21" s="3" customFormat="1" ht="16.5" customHeight="1" hidden="1">
      <c r="A62" s="1">
        <f t="shared" si="16"/>
        <v>47</v>
      </c>
      <c r="B62" s="20" t="s">
        <v>38</v>
      </c>
      <c r="C62" s="12">
        <v>0</v>
      </c>
      <c r="D62" s="12">
        <v>0</v>
      </c>
      <c r="E62" s="12">
        <v>0</v>
      </c>
      <c r="F62" s="13">
        <f t="shared" si="1"/>
        <v>0</v>
      </c>
      <c r="G62" s="12">
        <v>0</v>
      </c>
      <c r="H62" s="12">
        <f t="shared" si="2"/>
        <v>0</v>
      </c>
      <c r="I62" s="12">
        <f t="shared" si="3"/>
        <v>0</v>
      </c>
      <c r="J62" s="12">
        <f t="shared" si="4"/>
        <v>0</v>
      </c>
      <c r="K62" s="7">
        <f t="shared" si="5"/>
        <v>0</v>
      </c>
      <c r="L62" s="14">
        <f t="shared" si="6"/>
        <v>0</v>
      </c>
      <c r="M62" s="15">
        <f t="shared" si="7"/>
        <v>0</v>
      </c>
      <c r="N62" s="15">
        <f t="shared" si="8"/>
        <v>0</v>
      </c>
      <c r="O62" s="16">
        <f t="shared" si="9"/>
        <v>0</v>
      </c>
      <c r="P62" s="15">
        <f t="shared" si="10"/>
        <v>0</v>
      </c>
      <c r="Q62" s="17">
        <f t="shared" si="11"/>
        <v>0</v>
      </c>
      <c r="R62" s="12">
        <f t="shared" si="12"/>
        <v>0</v>
      </c>
      <c r="S62" s="18">
        <f t="shared" si="13"/>
        <v>0</v>
      </c>
      <c r="T62" s="12">
        <f t="shared" si="14"/>
        <v>0</v>
      </c>
      <c r="U62" s="19">
        <f t="shared" si="15"/>
        <v>0</v>
      </c>
    </row>
    <row r="63" spans="1:21" s="3" customFormat="1" ht="16.5" customHeight="1" hidden="1">
      <c r="A63" s="1">
        <f t="shared" si="16"/>
        <v>48</v>
      </c>
      <c r="B63" s="20" t="s">
        <v>86</v>
      </c>
      <c r="C63" s="12">
        <v>0</v>
      </c>
      <c r="D63" s="12">
        <v>0</v>
      </c>
      <c r="E63" s="12">
        <v>0</v>
      </c>
      <c r="F63" s="13">
        <f t="shared" si="1"/>
        <v>0</v>
      </c>
      <c r="G63" s="12">
        <v>0</v>
      </c>
      <c r="H63" s="12">
        <f t="shared" si="2"/>
        <v>0</v>
      </c>
      <c r="I63" s="12">
        <f t="shared" si="3"/>
        <v>0</v>
      </c>
      <c r="J63" s="12">
        <f t="shared" si="4"/>
        <v>0</v>
      </c>
      <c r="K63" s="7">
        <f t="shared" si="5"/>
        <v>0</v>
      </c>
      <c r="L63" s="14">
        <f t="shared" si="6"/>
        <v>0</v>
      </c>
      <c r="M63" s="15">
        <f t="shared" si="7"/>
        <v>0</v>
      </c>
      <c r="N63" s="15">
        <f t="shared" si="8"/>
        <v>0</v>
      </c>
      <c r="O63" s="16">
        <f t="shared" si="9"/>
        <v>0</v>
      </c>
      <c r="P63" s="15">
        <f t="shared" si="10"/>
        <v>0</v>
      </c>
      <c r="Q63" s="17">
        <f t="shared" si="11"/>
        <v>0</v>
      </c>
      <c r="R63" s="12">
        <f t="shared" si="12"/>
        <v>0</v>
      </c>
      <c r="S63" s="18">
        <f t="shared" si="13"/>
        <v>0</v>
      </c>
      <c r="T63" s="12">
        <f t="shared" si="14"/>
        <v>0</v>
      </c>
      <c r="U63" s="19">
        <f t="shared" si="15"/>
        <v>0</v>
      </c>
    </row>
    <row r="64" spans="1:21" s="3" customFormat="1" ht="16.5" customHeight="1" hidden="1">
      <c r="A64" s="1">
        <f t="shared" si="16"/>
        <v>49</v>
      </c>
      <c r="B64" s="20" t="s">
        <v>36</v>
      </c>
      <c r="C64" s="12">
        <v>0</v>
      </c>
      <c r="D64" s="12">
        <v>0</v>
      </c>
      <c r="E64" s="12">
        <v>0</v>
      </c>
      <c r="F64" s="13">
        <f t="shared" si="1"/>
        <v>0</v>
      </c>
      <c r="G64" s="12">
        <v>0</v>
      </c>
      <c r="H64" s="12">
        <f t="shared" si="2"/>
        <v>0</v>
      </c>
      <c r="I64" s="12">
        <f t="shared" si="3"/>
        <v>0</v>
      </c>
      <c r="J64" s="12">
        <f t="shared" si="4"/>
        <v>0</v>
      </c>
      <c r="K64" s="7">
        <f t="shared" si="5"/>
        <v>0</v>
      </c>
      <c r="L64" s="14">
        <f t="shared" si="6"/>
        <v>0</v>
      </c>
      <c r="M64" s="15">
        <f t="shared" si="7"/>
        <v>0</v>
      </c>
      <c r="N64" s="15">
        <f t="shared" si="8"/>
        <v>0</v>
      </c>
      <c r="O64" s="16">
        <f t="shared" si="9"/>
        <v>0</v>
      </c>
      <c r="P64" s="15">
        <f t="shared" si="10"/>
        <v>0</v>
      </c>
      <c r="Q64" s="17">
        <f t="shared" si="11"/>
        <v>0</v>
      </c>
      <c r="R64" s="12">
        <f t="shared" si="12"/>
        <v>0</v>
      </c>
      <c r="S64" s="18">
        <f t="shared" si="13"/>
        <v>0</v>
      </c>
      <c r="T64" s="12">
        <f t="shared" si="14"/>
        <v>0</v>
      </c>
      <c r="U64" s="19">
        <f t="shared" si="15"/>
        <v>0</v>
      </c>
    </row>
    <row r="65" spans="1:21" s="3" customFormat="1" ht="16.5" customHeight="1" hidden="1">
      <c r="A65" s="1">
        <f t="shared" si="16"/>
        <v>50</v>
      </c>
      <c r="B65" s="20" t="s">
        <v>40</v>
      </c>
      <c r="C65" s="12">
        <v>0</v>
      </c>
      <c r="D65" s="12">
        <v>0</v>
      </c>
      <c r="E65" s="12">
        <v>0</v>
      </c>
      <c r="F65" s="13">
        <f t="shared" si="1"/>
        <v>0</v>
      </c>
      <c r="G65" s="12">
        <v>0</v>
      </c>
      <c r="H65" s="12">
        <f t="shared" si="2"/>
        <v>0</v>
      </c>
      <c r="I65" s="12">
        <f t="shared" si="3"/>
        <v>0</v>
      </c>
      <c r="J65" s="12">
        <f t="shared" si="4"/>
        <v>0</v>
      </c>
      <c r="K65" s="7">
        <f t="shared" si="5"/>
        <v>0</v>
      </c>
      <c r="L65" s="14">
        <f t="shared" si="6"/>
        <v>0</v>
      </c>
      <c r="M65" s="15">
        <f t="shared" si="7"/>
        <v>0</v>
      </c>
      <c r="N65" s="15">
        <f t="shared" si="8"/>
        <v>0</v>
      </c>
      <c r="O65" s="16">
        <f t="shared" si="9"/>
        <v>0</v>
      </c>
      <c r="P65" s="15">
        <f t="shared" si="10"/>
        <v>0</v>
      </c>
      <c r="Q65" s="17">
        <f t="shared" si="11"/>
        <v>0</v>
      </c>
      <c r="R65" s="12">
        <f t="shared" si="12"/>
        <v>0</v>
      </c>
      <c r="S65" s="18">
        <f t="shared" si="13"/>
        <v>0</v>
      </c>
      <c r="T65" s="12">
        <f t="shared" si="14"/>
        <v>0</v>
      </c>
      <c r="U65" s="19">
        <f t="shared" si="15"/>
        <v>0</v>
      </c>
    </row>
    <row r="66" spans="1:21" s="3" customFormat="1" ht="16.5" customHeight="1" hidden="1">
      <c r="A66" s="1">
        <f t="shared" si="16"/>
        <v>51</v>
      </c>
      <c r="B66" s="20" t="s">
        <v>62</v>
      </c>
      <c r="C66" s="12">
        <v>0</v>
      </c>
      <c r="D66" s="12">
        <v>0</v>
      </c>
      <c r="E66" s="12">
        <v>0</v>
      </c>
      <c r="F66" s="13">
        <f t="shared" si="1"/>
        <v>0</v>
      </c>
      <c r="G66" s="12">
        <v>0</v>
      </c>
      <c r="H66" s="12">
        <f t="shared" si="2"/>
        <v>0</v>
      </c>
      <c r="I66" s="12">
        <f t="shared" si="3"/>
        <v>0</v>
      </c>
      <c r="J66" s="12">
        <f t="shared" si="4"/>
        <v>0</v>
      </c>
      <c r="K66" s="7">
        <f t="shared" si="5"/>
        <v>0</v>
      </c>
      <c r="L66" s="14">
        <f t="shared" si="6"/>
        <v>0</v>
      </c>
      <c r="M66" s="15">
        <f t="shared" si="7"/>
        <v>0</v>
      </c>
      <c r="N66" s="15">
        <f t="shared" si="8"/>
        <v>0</v>
      </c>
      <c r="O66" s="16">
        <f t="shared" si="9"/>
        <v>0</v>
      </c>
      <c r="P66" s="15">
        <f t="shared" si="10"/>
        <v>0</v>
      </c>
      <c r="Q66" s="17">
        <f t="shared" si="11"/>
        <v>0</v>
      </c>
      <c r="R66" s="12">
        <f t="shared" si="12"/>
        <v>0</v>
      </c>
      <c r="S66" s="18">
        <f t="shared" si="13"/>
        <v>0</v>
      </c>
      <c r="T66" s="12">
        <f t="shared" si="14"/>
        <v>0</v>
      </c>
      <c r="U66" s="19">
        <f t="shared" si="15"/>
        <v>0</v>
      </c>
    </row>
    <row r="67" spans="1:21" s="3" customFormat="1" ht="16.5" customHeight="1" hidden="1">
      <c r="A67" s="1">
        <f t="shared" si="16"/>
        <v>52</v>
      </c>
      <c r="B67" s="20" t="s">
        <v>75</v>
      </c>
      <c r="C67" s="12">
        <v>0</v>
      </c>
      <c r="D67" s="12">
        <v>0</v>
      </c>
      <c r="E67" s="12">
        <v>0</v>
      </c>
      <c r="F67" s="13">
        <f t="shared" si="1"/>
        <v>0</v>
      </c>
      <c r="G67" s="12">
        <v>0</v>
      </c>
      <c r="H67" s="12">
        <f t="shared" si="2"/>
        <v>0</v>
      </c>
      <c r="I67" s="12">
        <f t="shared" si="3"/>
        <v>0</v>
      </c>
      <c r="J67" s="12">
        <f t="shared" si="4"/>
        <v>0</v>
      </c>
      <c r="K67" s="7">
        <f t="shared" si="5"/>
        <v>0</v>
      </c>
      <c r="L67" s="14">
        <f t="shared" si="6"/>
        <v>0</v>
      </c>
      <c r="M67" s="15">
        <f t="shared" si="7"/>
        <v>0</v>
      </c>
      <c r="N67" s="15">
        <f t="shared" si="8"/>
        <v>0</v>
      </c>
      <c r="O67" s="16">
        <f t="shared" si="9"/>
        <v>0</v>
      </c>
      <c r="P67" s="15">
        <f t="shared" si="10"/>
        <v>0</v>
      </c>
      <c r="Q67" s="17">
        <f t="shared" si="11"/>
        <v>0</v>
      </c>
      <c r="R67" s="12">
        <f t="shared" si="12"/>
        <v>0</v>
      </c>
      <c r="S67" s="18">
        <f t="shared" si="13"/>
        <v>0</v>
      </c>
      <c r="T67" s="12">
        <f t="shared" si="14"/>
        <v>0</v>
      </c>
      <c r="U67" s="19">
        <f t="shared" si="15"/>
        <v>0</v>
      </c>
    </row>
    <row r="68" spans="1:21" s="3" customFormat="1" ht="16.5" customHeight="1" hidden="1">
      <c r="A68" s="1">
        <f t="shared" si="16"/>
        <v>53</v>
      </c>
      <c r="B68" s="20" t="s">
        <v>64</v>
      </c>
      <c r="C68" s="12">
        <v>0</v>
      </c>
      <c r="D68" s="12">
        <v>0</v>
      </c>
      <c r="E68" s="12">
        <v>0</v>
      </c>
      <c r="F68" s="13">
        <f t="shared" si="1"/>
        <v>0</v>
      </c>
      <c r="G68" s="12">
        <v>0</v>
      </c>
      <c r="H68" s="12">
        <f t="shared" si="2"/>
        <v>0</v>
      </c>
      <c r="I68" s="12">
        <f t="shared" si="3"/>
        <v>0</v>
      </c>
      <c r="J68" s="12">
        <f t="shared" si="4"/>
        <v>0</v>
      </c>
      <c r="K68" s="7">
        <f t="shared" si="5"/>
        <v>0</v>
      </c>
      <c r="L68" s="14">
        <f t="shared" si="6"/>
        <v>0</v>
      </c>
      <c r="M68" s="15">
        <f t="shared" si="7"/>
        <v>0</v>
      </c>
      <c r="N68" s="15">
        <f t="shared" si="8"/>
        <v>0</v>
      </c>
      <c r="O68" s="16">
        <f t="shared" si="9"/>
        <v>0</v>
      </c>
      <c r="P68" s="15">
        <f t="shared" si="10"/>
        <v>0</v>
      </c>
      <c r="Q68" s="17">
        <f t="shared" si="11"/>
        <v>0</v>
      </c>
      <c r="R68" s="12">
        <f t="shared" si="12"/>
        <v>0</v>
      </c>
      <c r="S68" s="18">
        <f t="shared" si="13"/>
        <v>0</v>
      </c>
      <c r="T68" s="12">
        <f t="shared" si="14"/>
        <v>0</v>
      </c>
      <c r="U68" s="19">
        <f t="shared" si="15"/>
        <v>0</v>
      </c>
    </row>
    <row r="69" spans="1:21" s="3" customFormat="1" ht="16.5" customHeight="1" hidden="1">
      <c r="A69" s="1">
        <f t="shared" si="16"/>
        <v>54</v>
      </c>
      <c r="B69" s="20" t="s">
        <v>20</v>
      </c>
      <c r="C69" s="12">
        <v>0</v>
      </c>
      <c r="D69" s="12">
        <v>0</v>
      </c>
      <c r="E69" s="12">
        <v>0</v>
      </c>
      <c r="F69" s="13">
        <f t="shared" si="1"/>
        <v>0</v>
      </c>
      <c r="G69" s="12">
        <v>0</v>
      </c>
      <c r="H69" s="12">
        <f t="shared" si="2"/>
        <v>0</v>
      </c>
      <c r="I69" s="12">
        <f t="shared" si="3"/>
        <v>0</v>
      </c>
      <c r="J69" s="12">
        <f t="shared" si="4"/>
        <v>0</v>
      </c>
      <c r="K69" s="7">
        <f t="shared" si="5"/>
        <v>0</v>
      </c>
      <c r="L69" s="14">
        <f t="shared" si="6"/>
        <v>0</v>
      </c>
      <c r="M69" s="15">
        <f t="shared" si="7"/>
        <v>0</v>
      </c>
      <c r="N69" s="15">
        <f t="shared" si="8"/>
        <v>0</v>
      </c>
      <c r="O69" s="16">
        <f t="shared" si="9"/>
        <v>0</v>
      </c>
      <c r="P69" s="15">
        <f t="shared" si="10"/>
        <v>0</v>
      </c>
      <c r="Q69" s="17">
        <f t="shared" si="11"/>
        <v>0</v>
      </c>
      <c r="R69" s="12">
        <f t="shared" si="12"/>
        <v>0</v>
      </c>
      <c r="S69" s="18">
        <f t="shared" si="13"/>
        <v>0</v>
      </c>
      <c r="T69" s="12">
        <f t="shared" si="14"/>
        <v>0</v>
      </c>
      <c r="U69" s="19">
        <f t="shared" si="15"/>
        <v>0</v>
      </c>
    </row>
    <row r="70" spans="1:21" s="3" customFormat="1" ht="16.5" customHeight="1" hidden="1">
      <c r="A70" s="1">
        <f t="shared" si="16"/>
        <v>55</v>
      </c>
      <c r="B70" s="20" t="s">
        <v>50</v>
      </c>
      <c r="C70" s="12">
        <v>0</v>
      </c>
      <c r="D70" s="12">
        <v>0</v>
      </c>
      <c r="E70" s="12">
        <v>0</v>
      </c>
      <c r="F70" s="13">
        <f t="shared" si="1"/>
        <v>0</v>
      </c>
      <c r="G70" s="12">
        <v>0</v>
      </c>
      <c r="H70" s="12">
        <f t="shared" si="2"/>
        <v>0</v>
      </c>
      <c r="I70" s="12">
        <f t="shared" si="3"/>
        <v>0</v>
      </c>
      <c r="J70" s="12">
        <f t="shared" si="4"/>
        <v>0</v>
      </c>
      <c r="K70" s="7">
        <f t="shared" si="5"/>
        <v>0</v>
      </c>
      <c r="L70" s="14">
        <f t="shared" si="6"/>
        <v>0</v>
      </c>
      <c r="M70" s="15">
        <f t="shared" si="7"/>
        <v>0</v>
      </c>
      <c r="N70" s="15">
        <f t="shared" si="8"/>
        <v>0</v>
      </c>
      <c r="O70" s="16">
        <f t="shared" si="9"/>
        <v>0</v>
      </c>
      <c r="P70" s="15">
        <f t="shared" si="10"/>
        <v>0</v>
      </c>
      <c r="Q70" s="17">
        <f t="shared" si="11"/>
        <v>0</v>
      </c>
      <c r="R70" s="12">
        <f t="shared" si="12"/>
        <v>0</v>
      </c>
      <c r="S70" s="18">
        <f t="shared" si="13"/>
        <v>0</v>
      </c>
      <c r="T70" s="12">
        <f t="shared" si="14"/>
        <v>0</v>
      </c>
      <c r="U70" s="19">
        <f t="shared" si="15"/>
        <v>0</v>
      </c>
    </row>
    <row r="71" spans="1:21" s="3" customFormat="1" ht="16.5" customHeight="1" hidden="1">
      <c r="A71" s="1">
        <f t="shared" si="16"/>
        <v>56</v>
      </c>
      <c r="B71" s="20" t="s">
        <v>66</v>
      </c>
      <c r="C71" s="12">
        <v>0</v>
      </c>
      <c r="D71" s="12">
        <v>0</v>
      </c>
      <c r="E71" s="12">
        <v>0</v>
      </c>
      <c r="F71" s="13">
        <f t="shared" si="1"/>
        <v>0</v>
      </c>
      <c r="G71" s="12">
        <v>0</v>
      </c>
      <c r="H71" s="12">
        <f t="shared" si="2"/>
        <v>0</v>
      </c>
      <c r="I71" s="12">
        <f t="shared" si="3"/>
        <v>0</v>
      </c>
      <c r="J71" s="12">
        <f t="shared" si="4"/>
        <v>0</v>
      </c>
      <c r="K71" s="7">
        <f t="shared" si="5"/>
        <v>0</v>
      </c>
      <c r="L71" s="14">
        <f t="shared" si="6"/>
        <v>0</v>
      </c>
      <c r="M71" s="15">
        <f t="shared" si="7"/>
        <v>0</v>
      </c>
      <c r="N71" s="15">
        <f t="shared" si="8"/>
        <v>0</v>
      </c>
      <c r="O71" s="16">
        <f t="shared" si="9"/>
        <v>0</v>
      </c>
      <c r="P71" s="15">
        <f t="shared" si="10"/>
        <v>0</v>
      </c>
      <c r="Q71" s="17">
        <f t="shared" si="11"/>
        <v>0</v>
      </c>
      <c r="R71" s="12">
        <f t="shared" si="12"/>
        <v>0</v>
      </c>
      <c r="S71" s="18">
        <f t="shared" si="13"/>
        <v>0</v>
      </c>
      <c r="T71" s="12">
        <f t="shared" si="14"/>
        <v>0</v>
      </c>
      <c r="U71" s="19">
        <f t="shared" si="15"/>
        <v>0</v>
      </c>
    </row>
    <row r="72" spans="1:21" s="3" customFormat="1" ht="16.5" customHeight="1" hidden="1">
      <c r="A72" s="1">
        <f t="shared" si="16"/>
        <v>57</v>
      </c>
      <c r="B72" s="20" t="s">
        <v>58</v>
      </c>
      <c r="C72" s="12">
        <v>0</v>
      </c>
      <c r="D72" s="12">
        <v>0</v>
      </c>
      <c r="E72" s="12">
        <v>0</v>
      </c>
      <c r="F72" s="13">
        <f aca="true" t="shared" si="17" ref="F72:F125">+C72+D72+E72</f>
        <v>0</v>
      </c>
      <c r="G72" s="12">
        <v>0</v>
      </c>
      <c r="H72" s="12">
        <f aca="true" t="shared" si="18" ref="H72:H125">+C72*$I$130</f>
        <v>0</v>
      </c>
      <c r="I72" s="12">
        <f aca="true" t="shared" si="19" ref="I72:I125">D72*$I$131</f>
        <v>0</v>
      </c>
      <c r="J72" s="12">
        <f aca="true" t="shared" si="20" ref="J72:J125">E72*$I$132</f>
        <v>0</v>
      </c>
      <c r="K72" s="7">
        <f aca="true" t="shared" si="21" ref="K72:K125">+H72+I72+J72</f>
        <v>0</v>
      </c>
      <c r="L72" s="14">
        <f aca="true" t="shared" si="22" ref="L72:L125">+K72/8</f>
        <v>0</v>
      </c>
      <c r="M72" s="15">
        <f aca="true" t="shared" si="23" ref="M72:M125">+L72*280</f>
        <v>0</v>
      </c>
      <c r="N72" s="15">
        <f aca="true" t="shared" si="24" ref="N72:N125">+M72*$I$138</f>
        <v>0</v>
      </c>
      <c r="O72" s="16">
        <f aca="true" t="shared" si="25" ref="O72:O125">+G72*0.013</f>
        <v>0</v>
      </c>
      <c r="P72" s="15">
        <f aca="true" t="shared" si="26" ref="P72:P125">+O72*280</f>
        <v>0</v>
      </c>
      <c r="Q72" s="17">
        <f aca="true" t="shared" si="27" ref="Q72:Q125">+M72+N72+P72</f>
        <v>0</v>
      </c>
      <c r="R72" s="12">
        <f aca="true" t="shared" si="28" ref="R72:R125">+Q72*7%</f>
        <v>0</v>
      </c>
      <c r="S72" s="18">
        <f aca="true" t="shared" si="29" ref="S72:S125">+Q72+R72</f>
        <v>0</v>
      </c>
      <c r="T72" s="12">
        <f aca="true" t="shared" si="30" ref="T72:T125">+S72*24.09%</f>
        <v>0</v>
      </c>
      <c r="U72" s="19">
        <f aca="true" t="shared" si="31" ref="U72:U125">+S72+T72</f>
        <v>0</v>
      </c>
    </row>
    <row r="73" spans="1:21" s="3" customFormat="1" ht="16.5" customHeight="1" hidden="1">
      <c r="A73" s="1">
        <f t="shared" si="16"/>
        <v>58</v>
      </c>
      <c r="B73" s="20" t="s">
        <v>54</v>
      </c>
      <c r="C73" s="12">
        <v>0</v>
      </c>
      <c r="D73" s="12">
        <v>0</v>
      </c>
      <c r="E73" s="12">
        <v>0</v>
      </c>
      <c r="F73" s="13">
        <f t="shared" si="17"/>
        <v>0</v>
      </c>
      <c r="G73" s="12">
        <v>0</v>
      </c>
      <c r="H73" s="12">
        <f t="shared" si="18"/>
        <v>0</v>
      </c>
      <c r="I73" s="12">
        <f t="shared" si="19"/>
        <v>0</v>
      </c>
      <c r="J73" s="12">
        <f t="shared" si="20"/>
        <v>0</v>
      </c>
      <c r="K73" s="7">
        <f t="shared" si="21"/>
        <v>0</v>
      </c>
      <c r="L73" s="14">
        <f t="shared" si="22"/>
        <v>0</v>
      </c>
      <c r="M73" s="15">
        <f t="shared" si="23"/>
        <v>0</v>
      </c>
      <c r="N73" s="15">
        <f t="shared" si="24"/>
        <v>0</v>
      </c>
      <c r="O73" s="16">
        <f t="shared" si="25"/>
        <v>0</v>
      </c>
      <c r="P73" s="15">
        <f t="shared" si="26"/>
        <v>0</v>
      </c>
      <c r="Q73" s="17">
        <f t="shared" si="27"/>
        <v>0</v>
      </c>
      <c r="R73" s="12">
        <f t="shared" si="28"/>
        <v>0</v>
      </c>
      <c r="S73" s="18">
        <f t="shared" si="29"/>
        <v>0</v>
      </c>
      <c r="T73" s="12">
        <f t="shared" si="30"/>
        <v>0</v>
      </c>
      <c r="U73" s="19">
        <f t="shared" si="31"/>
        <v>0</v>
      </c>
    </row>
    <row r="74" spans="1:21" s="3" customFormat="1" ht="16.5" customHeight="1" hidden="1">
      <c r="A74" s="1">
        <f t="shared" si="16"/>
        <v>59</v>
      </c>
      <c r="B74" s="20" t="s">
        <v>60</v>
      </c>
      <c r="C74" s="12">
        <v>0</v>
      </c>
      <c r="D74" s="12">
        <v>0</v>
      </c>
      <c r="E74" s="12">
        <v>0</v>
      </c>
      <c r="F74" s="13">
        <f t="shared" si="17"/>
        <v>0</v>
      </c>
      <c r="G74" s="12">
        <v>0</v>
      </c>
      <c r="H74" s="12">
        <f t="shared" si="18"/>
        <v>0</v>
      </c>
      <c r="I74" s="12">
        <f t="shared" si="19"/>
        <v>0</v>
      </c>
      <c r="J74" s="12">
        <f t="shared" si="20"/>
        <v>0</v>
      </c>
      <c r="K74" s="7">
        <f t="shared" si="21"/>
        <v>0</v>
      </c>
      <c r="L74" s="14">
        <f t="shared" si="22"/>
        <v>0</v>
      </c>
      <c r="M74" s="15">
        <f t="shared" si="23"/>
        <v>0</v>
      </c>
      <c r="N74" s="15">
        <f t="shared" si="24"/>
        <v>0</v>
      </c>
      <c r="O74" s="16">
        <f t="shared" si="25"/>
        <v>0</v>
      </c>
      <c r="P74" s="15">
        <f t="shared" si="26"/>
        <v>0</v>
      </c>
      <c r="Q74" s="17">
        <f t="shared" si="27"/>
        <v>0</v>
      </c>
      <c r="R74" s="12">
        <f t="shared" si="28"/>
        <v>0</v>
      </c>
      <c r="S74" s="18">
        <f t="shared" si="29"/>
        <v>0</v>
      </c>
      <c r="T74" s="12">
        <f t="shared" si="30"/>
        <v>0</v>
      </c>
      <c r="U74" s="19">
        <f t="shared" si="31"/>
        <v>0</v>
      </c>
    </row>
    <row r="75" spans="1:21" s="3" customFormat="1" ht="16.5" customHeight="1" hidden="1">
      <c r="A75" s="1">
        <f t="shared" si="16"/>
        <v>60</v>
      </c>
      <c r="B75" s="20" t="s">
        <v>79</v>
      </c>
      <c r="C75" s="12">
        <v>190</v>
      </c>
      <c r="D75" s="12">
        <v>0</v>
      </c>
      <c r="E75" s="12">
        <v>0</v>
      </c>
      <c r="F75" s="13">
        <f t="shared" si="17"/>
        <v>190</v>
      </c>
      <c r="G75" s="12">
        <v>168</v>
      </c>
      <c r="H75" s="12">
        <f t="shared" si="18"/>
        <v>190</v>
      </c>
      <c r="I75" s="12">
        <f t="shared" si="19"/>
        <v>0</v>
      </c>
      <c r="J75" s="12">
        <f t="shared" si="20"/>
        <v>0</v>
      </c>
      <c r="K75" s="7">
        <f t="shared" si="21"/>
        <v>190</v>
      </c>
      <c r="L75" s="14">
        <f t="shared" si="22"/>
        <v>23.75</v>
      </c>
      <c r="M75" s="15">
        <f t="shared" si="23"/>
        <v>6650</v>
      </c>
      <c r="N75" s="15">
        <f t="shared" si="24"/>
        <v>998</v>
      </c>
      <c r="O75" s="16">
        <f t="shared" si="25"/>
        <v>2.184</v>
      </c>
      <c r="P75" s="15">
        <f t="shared" si="26"/>
        <v>612</v>
      </c>
      <c r="Q75" s="17">
        <f t="shared" si="27"/>
        <v>8260</v>
      </c>
      <c r="R75" s="12">
        <f t="shared" si="28"/>
        <v>578</v>
      </c>
      <c r="S75" s="18">
        <f t="shared" si="29"/>
        <v>8838</v>
      </c>
      <c r="T75" s="12">
        <f t="shared" si="30"/>
        <v>2129</v>
      </c>
      <c r="U75" s="19">
        <f t="shared" si="31"/>
        <v>10967</v>
      </c>
    </row>
    <row r="76" spans="1:21" s="3" customFormat="1" ht="16.5" customHeight="1" hidden="1">
      <c r="A76" s="1">
        <f t="shared" si="16"/>
        <v>61</v>
      </c>
      <c r="B76" s="20" t="s">
        <v>73</v>
      </c>
      <c r="C76" s="12">
        <v>0</v>
      </c>
      <c r="D76" s="12">
        <v>0</v>
      </c>
      <c r="E76" s="12">
        <v>0</v>
      </c>
      <c r="F76" s="13">
        <f t="shared" si="17"/>
        <v>0</v>
      </c>
      <c r="G76" s="12">
        <v>0</v>
      </c>
      <c r="H76" s="12">
        <f t="shared" si="18"/>
        <v>0</v>
      </c>
      <c r="I76" s="12">
        <f t="shared" si="19"/>
        <v>0</v>
      </c>
      <c r="J76" s="12">
        <f t="shared" si="20"/>
        <v>0</v>
      </c>
      <c r="K76" s="7">
        <f t="shared" si="21"/>
        <v>0</v>
      </c>
      <c r="L76" s="14">
        <f t="shared" si="22"/>
        <v>0</v>
      </c>
      <c r="M76" s="15">
        <f t="shared" si="23"/>
        <v>0</v>
      </c>
      <c r="N76" s="15">
        <f t="shared" si="24"/>
        <v>0</v>
      </c>
      <c r="O76" s="16">
        <f t="shared" si="25"/>
        <v>0</v>
      </c>
      <c r="P76" s="15">
        <f t="shared" si="26"/>
        <v>0</v>
      </c>
      <c r="Q76" s="17">
        <f t="shared" si="27"/>
        <v>0</v>
      </c>
      <c r="R76" s="12">
        <f t="shared" si="28"/>
        <v>0</v>
      </c>
      <c r="S76" s="18">
        <f t="shared" si="29"/>
        <v>0</v>
      </c>
      <c r="T76" s="12">
        <f t="shared" si="30"/>
        <v>0</v>
      </c>
      <c r="U76" s="19">
        <f t="shared" si="31"/>
        <v>0</v>
      </c>
    </row>
    <row r="77" spans="1:21" s="3" customFormat="1" ht="16.5" customHeight="1" hidden="1">
      <c r="A77" s="1">
        <f t="shared" si="16"/>
        <v>62</v>
      </c>
      <c r="B77" s="21" t="s">
        <v>101</v>
      </c>
      <c r="C77" s="12">
        <v>0</v>
      </c>
      <c r="D77" s="12">
        <v>0</v>
      </c>
      <c r="E77" s="12">
        <v>0</v>
      </c>
      <c r="F77" s="13">
        <f t="shared" si="17"/>
        <v>0</v>
      </c>
      <c r="G77" s="12">
        <v>0</v>
      </c>
      <c r="H77" s="12">
        <f t="shared" si="18"/>
        <v>0</v>
      </c>
      <c r="I77" s="12">
        <f t="shared" si="19"/>
        <v>0</v>
      </c>
      <c r="J77" s="12">
        <f t="shared" si="20"/>
        <v>0</v>
      </c>
      <c r="K77" s="7">
        <f t="shared" si="21"/>
        <v>0</v>
      </c>
      <c r="L77" s="14">
        <f t="shared" si="22"/>
        <v>0</v>
      </c>
      <c r="M77" s="15">
        <f t="shared" si="23"/>
        <v>0</v>
      </c>
      <c r="N77" s="15">
        <f t="shared" si="24"/>
        <v>0</v>
      </c>
      <c r="O77" s="16">
        <f t="shared" si="25"/>
        <v>0</v>
      </c>
      <c r="P77" s="15">
        <f t="shared" si="26"/>
        <v>0</v>
      </c>
      <c r="Q77" s="17">
        <f t="shared" si="27"/>
        <v>0</v>
      </c>
      <c r="R77" s="12">
        <f t="shared" si="28"/>
        <v>0</v>
      </c>
      <c r="S77" s="18">
        <f t="shared" si="29"/>
        <v>0</v>
      </c>
      <c r="T77" s="12">
        <f t="shared" si="30"/>
        <v>0</v>
      </c>
      <c r="U77" s="19">
        <f t="shared" si="31"/>
        <v>0</v>
      </c>
    </row>
    <row r="78" spans="1:21" s="3" customFormat="1" ht="16.5" customHeight="1" hidden="1">
      <c r="A78" s="1">
        <f t="shared" si="16"/>
        <v>63</v>
      </c>
      <c r="B78" s="21" t="s">
        <v>121</v>
      </c>
      <c r="C78" s="12">
        <v>0</v>
      </c>
      <c r="D78" s="12">
        <v>0</v>
      </c>
      <c r="E78" s="12">
        <v>0</v>
      </c>
      <c r="F78" s="13">
        <f t="shared" si="17"/>
        <v>0</v>
      </c>
      <c r="G78" s="12">
        <v>0</v>
      </c>
      <c r="H78" s="12">
        <f t="shared" si="18"/>
        <v>0</v>
      </c>
      <c r="I78" s="12">
        <f t="shared" si="19"/>
        <v>0</v>
      </c>
      <c r="J78" s="12">
        <f t="shared" si="20"/>
        <v>0</v>
      </c>
      <c r="K78" s="7">
        <f t="shared" si="21"/>
        <v>0</v>
      </c>
      <c r="L78" s="14">
        <f t="shared" si="22"/>
        <v>0</v>
      </c>
      <c r="M78" s="15">
        <f t="shared" si="23"/>
        <v>0</v>
      </c>
      <c r="N78" s="15">
        <f t="shared" si="24"/>
        <v>0</v>
      </c>
      <c r="O78" s="16">
        <f t="shared" si="25"/>
        <v>0</v>
      </c>
      <c r="P78" s="15">
        <f t="shared" si="26"/>
        <v>0</v>
      </c>
      <c r="Q78" s="17">
        <f t="shared" si="27"/>
        <v>0</v>
      </c>
      <c r="R78" s="12">
        <f t="shared" si="28"/>
        <v>0</v>
      </c>
      <c r="S78" s="18">
        <f t="shared" si="29"/>
        <v>0</v>
      </c>
      <c r="T78" s="12">
        <f t="shared" si="30"/>
        <v>0</v>
      </c>
      <c r="U78" s="19">
        <f t="shared" si="31"/>
        <v>0</v>
      </c>
    </row>
    <row r="79" spans="1:21" s="3" customFormat="1" ht="16.5" customHeight="1" hidden="1">
      <c r="A79" s="1">
        <f t="shared" si="16"/>
        <v>64</v>
      </c>
      <c r="B79" s="20" t="s">
        <v>105</v>
      </c>
      <c r="C79" s="12">
        <v>0</v>
      </c>
      <c r="D79" s="12">
        <v>0</v>
      </c>
      <c r="E79" s="12">
        <v>0</v>
      </c>
      <c r="F79" s="13">
        <f t="shared" si="17"/>
        <v>0</v>
      </c>
      <c r="G79" s="12">
        <v>0</v>
      </c>
      <c r="H79" s="12">
        <f t="shared" si="18"/>
        <v>0</v>
      </c>
      <c r="I79" s="12">
        <f t="shared" si="19"/>
        <v>0</v>
      </c>
      <c r="J79" s="12">
        <f t="shared" si="20"/>
        <v>0</v>
      </c>
      <c r="K79" s="7">
        <f t="shared" si="21"/>
        <v>0</v>
      </c>
      <c r="L79" s="14">
        <f t="shared" si="22"/>
        <v>0</v>
      </c>
      <c r="M79" s="15">
        <f t="shared" si="23"/>
        <v>0</v>
      </c>
      <c r="N79" s="15">
        <f t="shared" si="24"/>
        <v>0</v>
      </c>
      <c r="O79" s="16">
        <f t="shared" si="25"/>
        <v>0</v>
      </c>
      <c r="P79" s="15">
        <f t="shared" si="26"/>
        <v>0</v>
      </c>
      <c r="Q79" s="17">
        <f t="shared" si="27"/>
        <v>0</v>
      </c>
      <c r="R79" s="12">
        <f t="shared" si="28"/>
        <v>0</v>
      </c>
      <c r="S79" s="18">
        <f t="shared" si="29"/>
        <v>0</v>
      </c>
      <c r="T79" s="12">
        <f t="shared" si="30"/>
        <v>0</v>
      </c>
      <c r="U79" s="19">
        <f t="shared" si="31"/>
        <v>0</v>
      </c>
    </row>
    <row r="80" spans="1:21" s="3" customFormat="1" ht="16.5" customHeight="1" hidden="1">
      <c r="A80" s="1">
        <f t="shared" si="16"/>
        <v>65</v>
      </c>
      <c r="B80" s="20" t="s">
        <v>0</v>
      </c>
      <c r="C80" s="12">
        <v>0</v>
      </c>
      <c r="D80" s="12">
        <v>0</v>
      </c>
      <c r="E80" s="12">
        <v>0</v>
      </c>
      <c r="F80" s="13">
        <f t="shared" si="17"/>
        <v>0</v>
      </c>
      <c r="G80" s="12">
        <v>0</v>
      </c>
      <c r="H80" s="12">
        <f t="shared" si="18"/>
        <v>0</v>
      </c>
      <c r="I80" s="12">
        <f t="shared" si="19"/>
        <v>0</v>
      </c>
      <c r="J80" s="12">
        <f t="shared" si="20"/>
        <v>0</v>
      </c>
      <c r="K80" s="7">
        <f t="shared" si="21"/>
        <v>0</v>
      </c>
      <c r="L80" s="14">
        <f t="shared" si="22"/>
        <v>0</v>
      </c>
      <c r="M80" s="15">
        <f t="shared" si="23"/>
        <v>0</v>
      </c>
      <c r="N80" s="15">
        <f t="shared" si="24"/>
        <v>0</v>
      </c>
      <c r="O80" s="16">
        <f t="shared" si="25"/>
        <v>0</v>
      </c>
      <c r="P80" s="15">
        <f t="shared" si="26"/>
        <v>0</v>
      </c>
      <c r="Q80" s="17">
        <f t="shared" si="27"/>
        <v>0</v>
      </c>
      <c r="R80" s="12">
        <f t="shared" si="28"/>
        <v>0</v>
      </c>
      <c r="S80" s="18">
        <f t="shared" si="29"/>
        <v>0</v>
      </c>
      <c r="T80" s="12">
        <f t="shared" si="30"/>
        <v>0</v>
      </c>
      <c r="U80" s="19">
        <f t="shared" si="31"/>
        <v>0</v>
      </c>
    </row>
    <row r="81" spans="1:21" s="3" customFormat="1" ht="16.5" customHeight="1" hidden="1">
      <c r="A81" s="1">
        <f aca="true" t="shared" si="32" ref="A81:A125">+A80+1</f>
        <v>66</v>
      </c>
      <c r="B81" s="20" t="s">
        <v>44</v>
      </c>
      <c r="C81" s="12">
        <v>0</v>
      </c>
      <c r="D81" s="12">
        <v>0</v>
      </c>
      <c r="E81" s="12">
        <v>0</v>
      </c>
      <c r="F81" s="13">
        <f t="shared" si="17"/>
        <v>0</v>
      </c>
      <c r="G81" s="12">
        <v>0</v>
      </c>
      <c r="H81" s="12">
        <f t="shared" si="18"/>
        <v>0</v>
      </c>
      <c r="I81" s="12">
        <f t="shared" si="19"/>
        <v>0</v>
      </c>
      <c r="J81" s="12">
        <f t="shared" si="20"/>
        <v>0</v>
      </c>
      <c r="K81" s="7">
        <f t="shared" si="21"/>
        <v>0</v>
      </c>
      <c r="L81" s="14">
        <f t="shared" si="22"/>
        <v>0</v>
      </c>
      <c r="M81" s="15">
        <f t="shared" si="23"/>
        <v>0</v>
      </c>
      <c r="N81" s="15">
        <f t="shared" si="24"/>
        <v>0</v>
      </c>
      <c r="O81" s="16">
        <f t="shared" si="25"/>
        <v>0</v>
      </c>
      <c r="P81" s="15">
        <f t="shared" si="26"/>
        <v>0</v>
      </c>
      <c r="Q81" s="17">
        <f t="shared" si="27"/>
        <v>0</v>
      </c>
      <c r="R81" s="12">
        <f t="shared" si="28"/>
        <v>0</v>
      </c>
      <c r="S81" s="18">
        <f t="shared" si="29"/>
        <v>0</v>
      </c>
      <c r="T81" s="12">
        <f t="shared" si="30"/>
        <v>0</v>
      </c>
      <c r="U81" s="19">
        <f t="shared" si="31"/>
        <v>0</v>
      </c>
    </row>
    <row r="82" spans="1:21" s="3" customFormat="1" ht="16.5" customHeight="1" hidden="1">
      <c r="A82" s="1">
        <f t="shared" si="32"/>
        <v>67</v>
      </c>
      <c r="B82" s="20" t="s">
        <v>63</v>
      </c>
      <c r="C82" s="12">
        <v>0</v>
      </c>
      <c r="D82" s="12">
        <v>0</v>
      </c>
      <c r="E82" s="12">
        <v>0</v>
      </c>
      <c r="F82" s="13">
        <f t="shared" si="17"/>
        <v>0</v>
      </c>
      <c r="G82" s="12">
        <v>0</v>
      </c>
      <c r="H82" s="12">
        <f t="shared" si="18"/>
        <v>0</v>
      </c>
      <c r="I82" s="12">
        <f t="shared" si="19"/>
        <v>0</v>
      </c>
      <c r="J82" s="12">
        <f t="shared" si="20"/>
        <v>0</v>
      </c>
      <c r="K82" s="7">
        <f t="shared" si="21"/>
        <v>0</v>
      </c>
      <c r="L82" s="14">
        <f t="shared" si="22"/>
        <v>0</v>
      </c>
      <c r="M82" s="15">
        <f t="shared" si="23"/>
        <v>0</v>
      </c>
      <c r="N82" s="15">
        <f t="shared" si="24"/>
        <v>0</v>
      </c>
      <c r="O82" s="16">
        <f t="shared" si="25"/>
        <v>0</v>
      </c>
      <c r="P82" s="15">
        <f t="shared" si="26"/>
        <v>0</v>
      </c>
      <c r="Q82" s="17">
        <f t="shared" si="27"/>
        <v>0</v>
      </c>
      <c r="R82" s="12">
        <f t="shared" si="28"/>
        <v>0</v>
      </c>
      <c r="S82" s="18">
        <f t="shared" si="29"/>
        <v>0</v>
      </c>
      <c r="T82" s="12">
        <f t="shared" si="30"/>
        <v>0</v>
      </c>
      <c r="U82" s="19">
        <f t="shared" si="31"/>
        <v>0</v>
      </c>
    </row>
    <row r="83" spans="1:21" s="3" customFormat="1" ht="16.5" customHeight="1" hidden="1">
      <c r="A83" s="1">
        <f t="shared" si="32"/>
        <v>68</v>
      </c>
      <c r="B83" s="20" t="s">
        <v>74</v>
      </c>
      <c r="C83" s="12">
        <v>0</v>
      </c>
      <c r="D83" s="12">
        <v>0</v>
      </c>
      <c r="E83" s="12">
        <v>0</v>
      </c>
      <c r="F83" s="13">
        <f t="shared" si="17"/>
        <v>0</v>
      </c>
      <c r="G83" s="12">
        <v>0</v>
      </c>
      <c r="H83" s="12">
        <f t="shared" si="18"/>
        <v>0</v>
      </c>
      <c r="I83" s="12">
        <f t="shared" si="19"/>
        <v>0</v>
      </c>
      <c r="J83" s="12">
        <f t="shared" si="20"/>
        <v>0</v>
      </c>
      <c r="K83" s="7">
        <f t="shared" si="21"/>
        <v>0</v>
      </c>
      <c r="L83" s="14">
        <f t="shared" si="22"/>
        <v>0</v>
      </c>
      <c r="M83" s="15">
        <f t="shared" si="23"/>
        <v>0</v>
      </c>
      <c r="N83" s="15">
        <f t="shared" si="24"/>
        <v>0</v>
      </c>
      <c r="O83" s="16">
        <f t="shared" si="25"/>
        <v>0</v>
      </c>
      <c r="P83" s="15">
        <f t="shared" si="26"/>
        <v>0</v>
      </c>
      <c r="Q83" s="17">
        <f t="shared" si="27"/>
        <v>0</v>
      </c>
      <c r="R83" s="12">
        <f t="shared" si="28"/>
        <v>0</v>
      </c>
      <c r="S83" s="18">
        <f t="shared" si="29"/>
        <v>0</v>
      </c>
      <c r="T83" s="12">
        <f t="shared" si="30"/>
        <v>0</v>
      </c>
      <c r="U83" s="19">
        <f t="shared" si="31"/>
        <v>0</v>
      </c>
    </row>
    <row r="84" spans="1:21" s="3" customFormat="1" ht="16.5" customHeight="1" hidden="1">
      <c r="A84" s="1">
        <f t="shared" si="32"/>
        <v>69</v>
      </c>
      <c r="B84" s="20" t="s">
        <v>31</v>
      </c>
      <c r="C84" s="12">
        <v>0</v>
      </c>
      <c r="D84" s="12">
        <v>0</v>
      </c>
      <c r="E84" s="12">
        <v>0</v>
      </c>
      <c r="F84" s="13">
        <f t="shared" si="17"/>
        <v>0</v>
      </c>
      <c r="G84" s="12">
        <v>0</v>
      </c>
      <c r="H84" s="12">
        <f t="shared" si="18"/>
        <v>0</v>
      </c>
      <c r="I84" s="12">
        <f t="shared" si="19"/>
        <v>0</v>
      </c>
      <c r="J84" s="12">
        <f t="shared" si="20"/>
        <v>0</v>
      </c>
      <c r="K84" s="7">
        <f t="shared" si="21"/>
        <v>0</v>
      </c>
      <c r="L84" s="14">
        <f t="shared" si="22"/>
        <v>0</v>
      </c>
      <c r="M84" s="15">
        <f t="shared" si="23"/>
        <v>0</v>
      </c>
      <c r="N84" s="15">
        <f t="shared" si="24"/>
        <v>0</v>
      </c>
      <c r="O84" s="16">
        <f t="shared" si="25"/>
        <v>0</v>
      </c>
      <c r="P84" s="15">
        <f t="shared" si="26"/>
        <v>0</v>
      </c>
      <c r="Q84" s="17">
        <f t="shared" si="27"/>
        <v>0</v>
      </c>
      <c r="R84" s="12">
        <f t="shared" si="28"/>
        <v>0</v>
      </c>
      <c r="S84" s="18">
        <f t="shared" si="29"/>
        <v>0</v>
      </c>
      <c r="T84" s="12">
        <f t="shared" si="30"/>
        <v>0</v>
      </c>
      <c r="U84" s="19">
        <f t="shared" si="31"/>
        <v>0</v>
      </c>
    </row>
    <row r="85" spans="1:21" s="3" customFormat="1" ht="16.5" customHeight="1" hidden="1">
      <c r="A85" s="1">
        <f t="shared" si="32"/>
        <v>70</v>
      </c>
      <c r="B85" s="20" t="s">
        <v>23</v>
      </c>
      <c r="C85" s="12">
        <v>0</v>
      </c>
      <c r="D85" s="12">
        <v>0</v>
      </c>
      <c r="E85" s="12">
        <v>0</v>
      </c>
      <c r="F85" s="13">
        <f t="shared" si="17"/>
        <v>0</v>
      </c>
      <c r="G85" s="12">
        <v>0</v>
      </c>
      <c r="H85" s="12">
        <f t="shared" si="18"/>
        <v>0</v>
      </c>
      <c r="I85" s="12">
        <f t="shared" si="19"/>
        <v>0</v>
      </c>
      <c r="J85" s="12">
        <f t="shared" si="20"/>
        <v>0</v>
      </c>
      <c r="K85" s="7">
        <f t="shared" si="21"/>
        <v>0</v>
      </c>
      <c r="L85" s="14">
        <f t="shared" si="22"/>
        <v>0</v>
      </c>
      <c r="M85" s="15">
        <f t="shared" si="23"/>
        <v>0</v>
      </c>
      <c r="N85" s="15">
        <f t="shared" si="24"/>
        <v>0</v>
      </c>
      <c r="O85" s="16">
        <f t="shared" si="25"/>
        <v>0</v>
      </c>
      <c r="P85" s="15">
        <f t="shared" si="26"/>
        <v>0</v>
      </c>
      <c r="Q85" s="17">
        <f t="shared" si="27"/>
        <v>0</v>
      </c>
      <c r="R85" s="12">
        <f t="shared" si="28"/>
        <v>0</v>
      </c>
      <c r="S85" s="18">
        <f t="shared" si="29"/>
        <v>0</v>
      </c>
      <c r="T85" s="12">
        <f t="shared" si="30"/>
        <v>0</v>
      </c>
      <c r="U85" s="19">
        <f t="shared" si="31"/>
        <v>0</v>
      </c>
    </row>
    <row r="86" spans="1:21" s="3" customFormat="1" ht="16.5" customHeight="1" hidden="1">
      <c r="A86" s="1">
        <f t="shared" si="32"/>
        <v>71</v>
      </c>
      <c r="B86" s="20" t="s">
        <v>48</v>
      </c>
      <c r="C86" s="12">
        <v>0</v>
      </c>
      <c r="D86" s="12">
        <v>0</v>
      </c>
      <c r="E86" s="12">
        <v>0</v>
      </c>
      <c r="F86" s="13">
        <f t="shared" si="17"/>
        <v>0</v>
      </c>
      <c r="G86" s="12">
        <v>0</v>
      </c>
      <c r="H86" s="12">
        <f t="shared" si="18"/>
        <v>0</v>
      </c>
      <c r="I86" s="12">
        <f t="shared" si="19"/>
        <v>0</v>
      </c>
      <c r="J86" s="12">
        <f t="shared" si="20"/>
        <v>0</v>
      </c>
      <c r="K86" s="7">
        <f t="shared" si="21"/>
        <v>0</v>
      </c>
      <c r="L86" s="14">
        <f t="shared" si="22"/>
        <v>0</v>
      </c>
      <c r="M86" s="15">
        <f t="shared" si="23"/>
        <v>0</v>
      </c>
      <c r="N86" s="15">
        <f t="shared" si="24"/>
        <v>0</v>
      </c>
      <c r="O86" s="16">
        <f t="shared" si="25"/>
        <v>0</v>
      </c>
      <c r="P86" s="15">
        <f t="shared" si="26"/>
        <v>0</v>
      </c>
      <c r="Q86" s="17">
        <f t="shared" si="27"/>
        <v>0</v>
      </c>
      <c r="R86" s="12">
        <f t="shared" si="28"/>
        <v>0</v>
      </c>
      <c r="S86" s="18">
        <f t="shared" si="29"/>
        <v>0</v>
      </c>
      <c r="T86" s="12">
        <f t="shared" si="30"/>
        <v>0</v>
      </c>
      <c r="U86" s="19">
        <f t="shared" si="31"/>
        <v>0</v>
      </c>
    </row>
    <row r="87" spans="1:21" s="3" customFormat="1" ht="16.5" customHeight="1" hidden="1">
      <c r="A87" s="1">
        <f t="shared" si="32"/>
        <v>72</v>
      </c>
      <c r="B87" s="20" t="s">
        <v>2</v>
      </c>
      <c r="C87" s="12">
        <v>0</v>
      </c>
      <c r="D87" s="12">
        <v>0</v>
      </c>
      <c r="E87" s="12">
        <v>0</v>
      </c>
      <c r="F87" s="13">
        <f t="shared" si="17"/>
        <v>0</v>
      </c>
      <c r="G87" s="12">
        <v>0</v>
      </c>
      <c r="H87" s="12">
        <f t="shared" si="18"/>
        <v>0</v>
      </c>
      <c r="I87" s="12">
        <f t="shared" si="19"/>
        <v>0</v>
      </c>
      <c r="J87" s="12">
        <f t="shared" si="20"/>
        <v>0</v>
      </c>
      <c r="K87" s="7">
        <f t="shared" si="21"/>
        <v>0</v>
      </c>
      <c r="L87" s="14">
        <f t="shared" si="22"/>
        <v>0</v>
      </c>
      <c r="M87" s="15">
        <f t="shared" si="23"/>
        <v>0</v>
      </c>
      <c r="N87" s="15">
        <f t="shared" si="24"/>
        <v>0</v>
      </c>
      <c r="O87" s="16">
        <f t="shared" si="25"/>
        <v>0</v>
      </c>
      <c r="P87" s="15">
        <f t="shared" si="26"/>
        <v>0</v>
      </c>
      <c r="Q87" s="17">
        <f t="shared" si="27"/>
        <v>0</v>
      </c>
      <c r="R87" s="12">
        <f t="shared" si="28"/>
        <v>0</v>
      </c>
      <c r="S87" s="18">
        <f t="shared" si="29"/>
        <v>0</v>
      </c>
      <c r="T87" s="12">
        <f t="shared" si="30"/>
        <v>0</v>
      </c>
      <c r="U87" s="19">
        <f t="shared" si="31"/>
        <v>0</v>
      </c>
    </row>
    <row r="88" spans="1:21" s="3" customFormat="1" ht="16.5" customHeight="1" hidden="1">
      <c r="A88" s="1">
        <f t="shared" si="32"/>
        <v>73</v>
      </c>
      <c r="B88" s="20" t="s">
        <v>67</v>
      </c>
      <c r="C88" s="12">
        <v>0</v>
      </c>
      <c r="D88" s="12">
        <v>0</v>
      </c>
      <c r="E88" s="12">
        <v>0</v>
      </c>
      <c r="F88" s="13">
        <f t="shared" si="17"/>
        <v>0</v>
      </c>
      <c r="G88" s="12">
        <v>0</v>
      </c>
      <c r="H88" s="12">
        <f t="shared" si="18"/>
        <v>0</v>
      </c>
      <c r="I88" s="12">
        <f t="shared" si="19"/>
        <v>0</v>
      </c>
      <c r="J88" s="12">
        <f t="shared" si="20"/>
        <v>0</v>
      </c>
      <c r="K88" s="7">
        <f t="shared" si="21"/>
        <v>0</v>
      </c>
      <c r="L88" s="14">
        <f t="shared" si="22"/>
        <v>0</v>
      </c>
      <c r="M88" s="15">
        <f t="shared" si="23"/>
        <v>0</v>
      </c>
      <c r="N88" s="15">
        <f t="shared" si="24"/>
        <v>0</v>
      </c>
      <c r="O88" s="16">
        <f t="shared" si="25"/>
        <v>0</v>
      </c>
      <c r="P88" s="15">
        <f t="shared" si="26"/>
        <v>0</v>
      </c>
      <c r="Q88" s="17">
        <f t="shared" si="27"/>
        <v>0</v>
      </c>
      <c r="R88" s="12">
        <f t="shared" si="28"/>
        <v>0</v>
      </c>
      <c r="S88" s="18">
        <f t="shared" si="29"/>
        <v>0</v>
      </c>
      <c r="T88" s="12">
        <f t="shared" si="30"/>
        <v>0</v>
      </c>
      <c r="U88" s="19">
        <f t="shared" si="31"/>
        <v>0</v>
      </c>
    </row>
    <row r="89" spans="1:21" s="3" customFormat="1" ht="16.5" customHeight="1" hidden="1">
      <c r="A89" s="1">
        <f t="shared" si="32"/>
        <v>74</v>
      </c>
      <c r="B89" s="20" t="s">
        <v>45</v>
      </c>
      <c r="C89" s="12">
        <v>0</v>
      </c>
      <c r="D89" s="12">
        <v>0</v>
      </c>
      <c r="E89" s="12">
        <v>0</v>
      </c>
      <c r="F89" s="13">
        <f t="shared" si="17"/>
        <v>0</v>
      </c>
      <c r="G89" s="12">
        <v>0</v>
      </c>
      <c r="H89" s="12">
        <f t="shared" si="18"/>
        <v>0</v>
      </c>
      <c r="I89" s="12">
        <f t="shared" si="19"/>
        <v>0</v>
      </c>
      <c r="J89" s="12">
        <f t="shared" si="20"/>
        <v>0</v>
      </c>
      <c r="K89" s="7">
        <f t="shared" si="21"/>
        <v>0</v>
      </c>
      <c r="L89" s="14">
        <f t="shared" si="22"/>
        <v>0</v>
      </c>
      <c r="M89" s="15">
        <f t="shared" si="23"/>
        <v>0</v>
      </c>
      <c r="N89" s="15">
        <f t="shared" si="24"/>
        <v>0</v>
      </c>
      <c r="O89" s="16">
        <f t="shared" si="25"/>
        <v>0</v>
      </c>
      <c r="P89" s="15">
        <f t="shared" si="26"/>
        <v>0</v>
      </c>
      <c r="Q89" s="17">
        <f t="shared" si="27"/>
        <v>0</v>
      </c>
      <c r="R89" s="12">
        <f t="shared" si="28"/>
        <v>0</v>
      </c>
      <c r="S89" s="18">
        <f t="shared" si="29"/>
        <v>0</v>
      </c>
      <c r="T89" s="12">
        <f t="shared" si="30"/>
        <v>0</v>
      </c>
      <c r="U89" s="19">
        <f t="shared" si="31"/>
        <v>0</v>
      </c>
    </row>
    <row r="90" spans="1:21" s="3" customFormat="1" ht="16.5" customHeight="1" hidden="1">
      <c r="A90" s="1">
        <f t="shared" si="32"/>
        <v>75</v>
      </c>
      <c r="B90" s="20" t="s">
        <v>19</v>
      </c>
      <c r="C90" s="12">
        <v>0</v>
      </c>
      <c r="D90" s="12">
        <v>0</v>
      </c>
      <c r="E90" s="12">
        <v>0</v>
      </c>
      <c r="F90" s="13">
        <f t="shared" si="17"/>
        <v>0</v>
      </c>
      <c r="G90" s="12">
        <v>0</v>
      </c>
      <c r="H90" s="12">
        <f t="shared" si="18"/>
        <v>0</v>
      </c>
      <c r="I90" s="12">
        <f t="shared" si="19"/>
        <v>0</v>
      </c>
      <c r="J90" s="12">
        <f t="shared" si="20"/>
        <v>0</v>
      </c>
      <c r="K90" s="7">
        <f t="shared" si="21"/>
        <v>0</v>
      </c>
      <c r="L90" s="14">
        <f t="shared" si="22"/>
        <v>0</v>
      </c>
      <c r="M90" s="15">
        <f t="shared" si="23"/>
        <v>0</v>
      </c>
      <c r="N90" s="15">
        <f t="shared" si="24"/>
        <v>0</v>
      </c>
      <c r="O90" s="16">
        <f t="shared" si="25"/>
        <v>0</v>
      </c>
      <c r="P90" s="15">
        <f t="shared" si="26"/>
        <v>0</v>
      </c>
      <c r="Q90" s="17">
        <f t="shared" si="27"/>
        <v>0</v>
      </c>
      <c r="R90" s="12">
        <f t="shared" si="28"/>
        <v>0</v>
      </c>
      <c r="S90" s="18">
        <f t="shared" si="29"/>
        <v>0</v>
      </c>
      <c r="T90" s="12">
        <f t="shared" si="30"/>
        <v>0</v>
      </c>
      <c r="U90" s="19">
        <f t="shared" si="31"/>
        <v>0</v>
      </c>
    </row>
    <row r="91" spans="1:21" s="3" customFormat="1" ht="16.5" customHeight="1" hidden="1">
      <c r="A91" s="1">
        <f t="shared" si="32"/>
        <v>76</v>
      </c>
      <c r="B91" s="20" t="s">
        <v>18</v>
      </c>
      <c r="C91" s="12">
        <v>0</v>
      </c>
      <c r="D91" s="12">
        <v>0</v>
      </c>
      <c r="E91" s="12">
        <v>0</v>
      </c>
      <c r="F91" s="13">
        <f t="shared" si="17"/>
        <v>0</v>
      </c>
      <c r="G91" s="12">
        <v>0</v>
      </c>
      <c r="H91" s="12">
        <f t="shared" si="18"/>
        <v>0</v>
      </c>
      <c r="I91" s="12">
        <f t="shared" si="19"/>
        <v>0</v>
      </c>
      <c r="J91" s="12">
        <f t="shared" si="20"/>
        <v>0</v>
      </c>
      <c r="K91" s="7">
        <f t="shared" si="21"/>
        <v>0</v>
      </c>
      <c r="L91" s="14">
        <f t="shared" si="22"/>
        <v>0</v>
      </c>
      <c r="M91" s="15">
        <f t="shared" si="23"/>
        <v>0</v>
      </c>
      <c r="N91" s="15">
        <f t="shared" si="24"/>
        <v>0</v>
      </c>
      <c r="O91" s="16">
        <f t="shared" si="25"/>
        <v>0</v>
      </c>
      <c r="P91" s="15">
        <f t="shared" si="26"/>
        <v>0</v>
      </c>
      <c r="Q91" s="17">
        <f t="shared" si="27"/>
        <v>0</v>
      </c>
      <c r="R91" s="12">
        <f t="shared" si="28"/>
        <v>0</v>
      </c>
      <c r="S91" s="18">
        <f t="shared" si="29"/>
        <v>0</v>
      </c>
      <c r="T91" s="12">
        <f t="shared" si="30"/>
        <v>0</v>
      </c>
      <c r="U91" s="19">
        <f t="shared" si="31"/>
        <v>0</v>
      </c>
    </row>
    <row r="92" spans="1:21" s="3" customFormat="1" ht="16.5" customHeight="1" hidden="1">
      <c r="A92" s="1">
        <f t="shared" si="32"/>
        <v>77</v>
      </c>
      <c r="B92" s="20" t="s">
        <v>71</v>
      </c>
      <c r="C92" s="12">
        <v>0</v>
      </c>
      <c r="D92" s="12">
        <v>0</v>
      </c>
      <c r="E92" s="12">
        <v>0</v>
      </c>
      <c r="F92" s="13">
        <f t="shared" si="17"/>
        <v>0</v>
      </c>
      <c r="G92" s="12">
        <v>0</v>
      </c>
      <c r="H92" s="12">
        <f t="shared" si="18"/>
        <v>0</v>
      </c>
      <c r="I92" s="12">
        <f t="shared" si="19"/>
        <v>0</v>
      </c>
      <c r="J92" s="12">
        <f t="shared" si="20"/>
        <v>0</v>
      </c>
      <c r="K92" s="7">
        <f t="shared" si="21"/>
        <v>0</v>
      </c>
      <c r="L92" s="14">
        <f t="shared" si="22"/>
        <v>0</v>
      </c>
      <c r="M92" s="15">
        <f t="shared" si="23"/>
        <v>0</v>
      </c>
      <c r="N92" s="15">
        <f t="shared" si="24"/>
        <v>0</v>
      </c>
      <c r="O92" s="16">
        <f t="shared" si="25"/>
        <v>0</v>
      </c>
      <c r="P92" s="15">
        <f t="shared" si="26"/>
        <v>0</v>
      </c>
      <c r="Q92" s="17">
        <f t="shared" si="27"/>
        <v>0</v>
      </c>
      <c r="R92" s="12">
        <f t="shared" si="28"/>
        <v>0</v>
      </c>
      <c r="S92" s="18">
        <f t="shared" si="29"/>
        <v>0</v>
      </c>
      <c r="T92" s="12">
        <f t="shared" si="30"/>
        <v>0</v>
      </c>
      <c r="U92" s="19">
        <f t="shared" si="31"/>
        <v>0</v>
      </c>
    </row>
    <row r="93" spans="1:21" s="3" customFormat="1" ht="16.5" customHeight="1" hidden="1">
      <c r="A93" s="1">
        <f t="shared" si="32"/>
        <v>78</v>
      </c>
      <c r="B93" s="20" t="s">
        <v>68</v>
      </c>
      <c r="C93" s="12">
        <v>0</v>
      </c>
      <c r="D93" s="12">
        <v>0</v>
      </c>
      <c r="E93" s="12">
        <v>0</v>
      </c>
      <c r="F93" s="13">
        <f t="shared" si="17"/>
        <v>0</v>
      </c>
      <c r="G93" s="12">
        <v>0</v>
      </c>
      <c r="H93" s="12">
        <f t="shared" si="18"/>
        <v>0</v>
      </c>
      <c r="I93" s="12">
        <f t="shared" si="19"/>
        <v>0</v>
      </c>
      <c r="J93" s="12">
        <f t="shared" si="20"/>
        <v>0</v>
      </c>
      <c r="K93" s="7">
        <f t="shared" si="21"/>
        <v>0</v>
      </c>
      <c r="L93" s="14">
        <f t="shared" si="22"/>
        <v>0</v>
      </c>
      <c r="M93" s="15">
        <f t="shared" si="23"/>
        <v>0</v>
      </c>
      <c r="N93" s="15">
        <f t="shared" si="24"/>
        <v>0</v>
      </c>
      <c r="O93" s="16">
        <f t="shared" si="25"/>
        <v>0</v>
      </c>
      <c r="P93" s="15">
        <f t="shared" si="26"/>
        <v>0</v>
      </c>
      <c r="Q93" s="17">
        <f t="shared" si="27"/>
        <v>0</v>
      </c>
      <c r="R93" s="12">
        <f t="shared" si="28"/>
        <v>0</v>
      </c>
      <c r="S93" s="18">
        <f t="shared" si="29"/>
        <v>0</v>
      </c>
      <c r="T93" s="12">
        <f t="shared" si="30"/>
        <v>0</v>
      </c>
      <c r="U93" s="19">
        <f t="shared" si="31"/>
        <v>0</v>
      </c>
    </row>
    <row r="94" spans="1:21" s="3" customFormat="1" ht="16.5" customHeight="1" hidden="1">
      <c r="A94" s="1">
        <f t="shared" si="32"/>
        <v>79</v>
      </c>
      <c r="B94" s="21" t="s">
        <v>93</v>
      </c>
      <c r="C94" s="12">
        <v>0</v>
      </c>
      <c r="D94" s="12">
        <v>0</v>
      </c>
      <c r="E94" s="12">
        <v>0</v>
      </c>
      <c r="F94" s="13">
        <f t="shared" si="17"/>
        <v>0</v>
      </c>
      <c r="G94" s="12">
        <v>0</v>
      </c>
      <c r="H94" s="12">
        <f t="shared" si="18"/>
        <v>0</v>
      </c>
      <c r="I94" s="12">
        <f t="shared" si="19"/>
        <v>0</v>
      </c>
      <c r="J94" s="12">
        <f t="shared" si="20"/>
        <v>0</v>
      </c>
      <c r="K94" s="7">
        <f t="shared" si="21"/>
        <v>0</v>
      </c>
      <c r="L94" s="14">
        <f t="shared" si="22"/>
        <v>0</v>
      </c>
      <c r="M94" s="15">
        <f t="shared" si="23"/>
        <v>0</v>
      </c>
      <c r="N94" s="15">
        <f t="shared" si="24"/>
        <v>0</v>
      </c>
      <c r="O94" s="16">
        <f t="shared" si="25"/>
        <v>0</v>
      </c>
      <c r="P94" s="15">
        <f t="shared" si="26"/>
        <v>0</v>
      </c>
      <c r="Q94" s="17">
        <f t="shared" si="27"/>
        <v>0</v>
      </c>
      <c r="R94" s="12">
        <f t="shared" si="28"/>
        <v>0</v>
      </c>
      <c r="S94" s="18">
        <f t="shared" si="29"/>
        <v>0</v>
      </c>
      <c r="T94" s="12">
        <f t="shared" si="30"/>
        <v>0</v>
      </c>
      <c r="U94" s="19">
        <f t="shared" si="31"/>
        <v>0</v>
      </c>
    </row>
    <row r="95" spans="1:21" s="3" customFormat="1" ht="16.5" customHeight="1" hidden="1">
      <c r="A95" s="1">
        <f t="shared" si="32"/>
        <v>80</v>
      </c>
      <c r="B95" s="20" t="s">
        <v>78</v>
      </c>
      <c r="C95" s="12">
        <v>0</v>
      </c>
      <c r="D95" s="12">
        <v>0</v>
      </c>
      <c r="E95" s="12">
        <v>0</v>
      </c>
      <c r="F95" s="13">
        <f t="shared" si="17"/>
        <v>0</v>
      </c>
      <c r="G95" s="12">
        <v>0</v>
      </c>
      <c r="H95" s="12">
        <f t="shared" si="18"/>
        <v>0</v>
      </c>
      <c r="I95" s="12">
        <f t="shared" si="19"/>
        <v>0</v>
      </c>
      <c r="J95" s="12">
        <f t="shared" si="20"/>
        <v>0</v>
      </c>
      <c r="K95" s="7">
        <f t="shared" si="21"/>
        <v>0</v>
      </c>
      <c r="L95" s="14">
        <f t="shared" si="22"/>
        <v>0</v>
      </c>
      <c r="M95" s="15">
        <f t="shared" si="23"/>
        <v>0</v>
      </c>
      <c r="N95" s="15">
        <f t="shared" si="24"/>
        <v>0</v>
      </c>
      <c r="O95" s="16">
        <f t="shared" si="25"/>
        <v>0</v>
      </c>
      <c r="P95" s="15">
        <f t="shared" si="26"/>
        <v>0</v>
      </c>
      <c r="Q95" s="17">
        <f t="shared" si="27"/>
        <v>0</v>
      </c>
      <c r="R95" s="12">
        <f t="shared" si="28"/>
        <v>0</v>
      </c>
      <c r="S95" s="18">
        <f t="shared" si="29"/>
        <v>0</v>
      </c>
      <c r="T95" s="12">
        <f t="shared" si="30"/>
        <v>0</v>
      </c>
      <c r="U95" s="19">
        <f t="shared" si="31"/>
        <v>0</v>
      </c>
    </row>
    <row r="96" spans="1:21" s="3" customFormat="1" ht="16.5" customHeight="1" hidden="1">
      <c r="A96" s="1">
        <f t="shared" si="32"/>
        <v>81</v>
      </c>
      <c r="B96" s="20" t="s">
        <v>43</v>
      </c>
      <c r="C96" s="12">
        <v>0</v>
      </c>
      <c r="D96" s="12">
        <v>0</v>
      </c>
      <c r="E96" s="12">
        <v>0</v>
      </c>
      <c r="F96" s="13">
        <f t="shared" si="17"/>
        <v>0</v>
      </c>
      <c r="G96" s="12">
        <v>0</v>
      </c>
      <c r="H96" s="12">
        <f t="shared" si="18"/>
        <v>0</v>
      </c>
      <c r="I96" s="12">
        <f t="shared" si="19"/>
        <v>0</v>
      </c>
      <c r="J96" s="12">
        <f t="shared" si="20"/>
        <v>0</v>
      </c>
      <c r="K96" s="7">
        <f t="shared" si="21"/>
        <v>0</v>
      </c>
      <c r="L96" s="14">
        <f t="shared" si="22"/>
        <v>0</v>
      </c>
      <c r="M96" s="15">
        <f t="shared" si="23"/>
        <v>0</v>
      </c>
      <c r="N96" s="15">
        <f t="shared" si="24"/>
        <v>0</v>
      </c>
      <c r="O96" s="16">
        <f t="shared" si="25"/>
        <v>0</v>
      </c>
      <c r="P96" s="15">
        <f t="shared" si="26"/>
        <v>0</v>
      </c>
      <c r="Q96" s="17">
        <f t="shared" si="27"/>
        <v>0</v>
      </c>
      <c r="R96" s="12">
        <f t="shared" si="28"/>
        <v>0</v>
      </c>
      <c r="S96" s="18">
        <f t="shared" si="29"/>
        <v>0</v>
      </c>
      <c r="T96" s="12">
        <f t="shared" si="30"/>
        <v>0</v>
      </c>
      <c r="U96" s="19">
        <f t="shared" si="31"/>
        <v>0</v>
      </c>
    </row>
    <row r="97" spans="1:21" s="3" customFormat="1" ht="16.5" customHeight="1" hidden="1">
      <c r="A97" s="1">
        <f t="shared" si="32"/>
        <v>82</v>
      </c>
      <c r="B97" s="20" t="s">
        <v>11</v>
      </c>
      <c r="C97" s="12">
        <v>0</v>
      </c>
      <c r="D97" s="12">
        <v>0</v>
      </c>
      <c r="E97" s="12">
        <v>0</v>
      </c>
      <c r="F97" s="13">
        <f t="shared" si="17"/>
        <v>0</v>
      </c>
      <c r="G97" s="12">
        <v>0</v>
      </c>
      <c r="H97" s="12">
        <f t="shared" si="18"/>
        <v>0</v>
      </c>
      <c r="I97" s="12">
        <f t="shared" si="19"/>
        <v>0</v>
      </c>
      <c r="J97" s="12">
        <f t="shared" si="20"/>
        <v>0</v>
      </c>
      <c r="K97" s="7">
        <f t="shared" si="21"/>
        <v>0</v>
      </c>
      <c r="L97" s="14">
        <f t="shared" si="22"/>
        <v>0</v>
      </c>
      <c r="M97" s="15">
        <f t="shared" si="23"/>
        <v>0</v>
      </c>
      <c r="N97" s="15">
        <f t="shared" si="24"/>
        <v>0</v>
      </c>
      <c r="O97" s="16">
        <f t="shared" si="25"/>
        <v>0</v>
      </c>
      <c r="P97" s="15">
        <f t="shared" si="26"/>
        <v>0</v>
      </c>
      <c r="Q97" s="17">
        <f t="shared" si="27"/>
        <v>0</v>
      </c>
      <c r="R97" s="12">
        <f t="shared" si="28"/>
        <v>0</v>
      </c>
      <c r="S97" s="18">
        <f t="shared" si="29"/>
        <v>0</v>
      </c>
      <c r="T97" s="12">
        <f t="shared" si="30"/>
        <v>0</v>
      </c>
      <c r="U97" s="19">
        <f t="shared" si="31"/>
        <v>0</v>
      </c>
    </row>
    <row r="98" spans="1:21" s="3" customFormat="1" ht="16.5" customHeight="1" hidden="1">
      <c r="A98" s="1">
        <f t="shared" si="32"/>
        <v>83</v>
      </c>
      <c r="B98" s="20" t="s">
        <v>102</v>
      </c>
      <c r="C98" s="12">
        <v>0</v>
      </c>
      <c r="D98" s="12">
        <v>0</v>
      </c>
      <c r="E98" s="12">
        <v>0</v>
      </c>
      <c r="F98" s="13">
        <f t="shared" si="17"/>
        <v>0</v>
      </c>
      <c r="G98" s="12">
        <v>0</v>
      </c>
      <c r="H98" s="12">
        <f t="shared" si="18"/>
        <v>0</v>
      </c>
      <c r="I98" s="12">
        <f t="shared" si="19"/>
        <v>0</v>
      </c>
      <c r="J98" s="12">
        <f t="shared" si="20"/>
        <v>0</v>
      </c>
      <c r="K98" s="7">
        <f t="shared" si="21"/>
        <v>0</v>
      </c>
      <c r="L98" s="14">
        <f t="shared" si="22"/>
        <v>0</v>
      </c>
      <c r="M98" s="15">
        <f t="shared" si="23"/>
        <v>0</v>
      </c>
      <c r="N98" s="15">
        <f t="shared" si="24"/>
        <v>0</v>
      </c>
      <c r="O98" s="16">
        <f t="shared" si="25"/>
        <v>0</v>
      </c>
      <c r="P98" s="15">
        <f t="shared" si="26"/>
        <v>0</v>
      </c>
      <c r="Q98" s="17">
        <f t="shared" si="27"/>
        <v>0</v>
      </c>
      <c r="R98" s="12">
        <f t="shared" si="28"/>
        <v>0</v>
      </c>
      <c r="S98" s="18">
        <f t="shared" si="29"/>
        <v>0</v>
      </c>
      <c r="T98" s="12">
        <f t="shared" si="30"/>
        <v>0</v>
      </c>
      <c r="U98" s="19">
        <f t="shared" si="31"/>
        <v>0</v>
      </c>
    </row>
    <row r="99" spans="1:21" s="3" customFormat="1" ht="16.5" customHeight="1" hidden="1">
      <c r="A99" s="1">
        <f t="shared" si="32"/>
        <v>84</v>
      </c>
      <c r="B99" s="20" t="s">
        <v>15</v>
      </c>
      <c r="C99" s="12">
        <v>0</v>
      </c>
      <c r="D99" s="12">
        <v>0</v>
      </c>
      <c r="E99" s="12">
        <v>0</v>
      </c>
      <c r="F99" s="13">
        <f t="shared" si="17"/>
        <v>0</v>
      </c>
      <c r="G99" s="12">
        <v>0</v>
      </c>
      <c r="H99" s="12">
        <f t="shared" si="18"/>
        <v>0</v>
      </c>
      <c r="I99" s="12">
        <f t="shared" si="19"/>
        <v>0</v>
      </c>
      <c r="J99" s="12">
        <f t="shared" si="20"/>
        <v>0</v>
      </c>
      <c r="K99" s="7">
        <f t="shared" si="21"/>
        <v>0</v>
      </c>
      <c r="L99" s="14">
        <f t="shared" si="22"/>
        <v>0</v>
      </c>
      <c r="M99" s="15">
        <f t="shared" si="23"/>
        <v>0</v>
      </c>
      <c r="N99" s="15">
        <f t="shared" si="24"/>
        <v>0</v>
      </c>
      <c r="O99" s="16">
        <f t="shared" si="25"/>
        <v>0</v>
      </c>
      <c r="P99" s="15">
        <f t="shared" si="26"/>
        <v>0</v>
      </c>
      <c r="Q99" s="17">
        <f t="shared" si="27"/>
        <v>0</v>
      </c>
      <c r="R99" s="12">
        <f t="shared" si="28"/>
        <v>0</v>
      </c>
      <c r="S99" s="18">
        <f t="shared" si="29"/>
        <v>0</v>
      </c>
      <c r="T99" s="12">
        <f t="shared" si="30"/>
        <v>0</v>
      </c>
      <c r="U99" s="19">
        <f t="shared" si="31"/>
        <v>0</v>
      </c>
    </row>
    <row r="100" spans="1:21" s="3" customFormat="1" ht="16.5" customHeight="1" hidden="1">
      <c r="A100" s="1">
        <f t="shared" si="32"/>
        <v>85</v>
      </c>
      <c r="B100" s="20" t="s">
        <v>51</v>
      </c>
      <c r="C100" s="12">
        <v>0</v>
      </c>
      <c r="D100" s="12">
        <v>0</v>
      </c>
      <c r="E100" s="12">
        <v>0</v>
      </c>
      <c r="F100" s="13">
        <f t="shared" si="17"/>
        <v>0</v>
      </c>
      <c r="G100" s="12">
        <v>0</v>
      </c>
      <c r="H100" s="12">
        <f t="shared" si="18"/>
        <v>0</v>
      </c>
      <c r="I100" s="12">
        <f t="shared" si="19"/>
        <v>0</v>
      </c>
      <c r="J100" s="12">
        <f t="shared" si="20"/>
        <v>0</v>
      </c>
      <c r="K100" s="7">
        <f t="shared" si="21"/>
        <v>0</v>
      </c>
      <c r="L100" s="14">
        <f t="shared" si="22"/>
        <v>0</v>
      </c>
      <c r="M100" s="15">
        <f t="shared" si="23"/>
        <v>0</v>
      </c>
      <c r="N100" s="15">
        <f t="shared" si="24"/>
        <v>0</v>
      </c>
      <c r="O100" s="16">
        <f t="shared" si="25"/>
        <v>0</v>
      </c>
      <c r="P100" s="15">
        <f t="shared" si="26"/>
        <v>0</v>
      </c>
      <c r="Q100" s="17">
        <f t="shared" si="27"/>
        <v>0</v>
      </c>
      <c r="R100" s="12">
        <f t="shared" si="28"/>
        <v>0</v>
      </c>
      <c r="S100" s="18">
        <f t="shared" si="29"/>
        <v>0</v>
      </c>
      <c r="T100" s="12">
        <f t="shared" si="30"/>
        <v>0</v>
      </c>
      <c r="U100" s="19">
        <f t="shared" si="31"/>
        <v>0</v>
      </c>
    </row>
    <row r="101" spans="1:21" s="3" customFormat="1" ht="16.5" customHeight="1" hidden="1">
      <c r="A101" s="1">
        <f t="shared" si="32"/>
        <v>86</v>
      </c>
      <c r="B101" s="20" t="s">
        <v>33</v>
      </c>
      <c r="C101" s="12">
        <v>0</v>
      </c>
      <c r="D101" s="12">
        <v>0</v>
      </c>
      <c r="E101" s="12">
        <v>0</v>
      </c>
      <c r="F101" s="13">
        <f t="shared" si="17"/>
        <v>0</v>
      </c>
      <c r="G101" s="12">
        <v>0</v>
      </c>
      <c r="H101" s="12">
        <f t="shared" si="18"/>
        <v>0</v>
      </c>
      <c r="I101" s="12">
        <f t="shared" si="19"/>
        <v>0</v>
      </c>
      <c r="J101" s="12">
        <f t="shared" si="20"/>
        <v>0</v>
      </c>
      <c r="K101" s="7">
        <f t="shared" si="21"/>
        <v>0</v>
      </c>
      <c r="L101" s="14">
        <f t="shared" si="22"/>
        <v>0</v>
      </c>
      <c r="M101" s="15">
        <f t="shared" si="23"/>
        <v>0</v>
      </c>
      <c r="N101" s="15">
        <f t="shared" si="24"/>
        <v>0</v>
      </c>
      <c r="O101" s="16">
        <f t="shared" si="25"/>
        <v>0</v>
      </c>
      <c r="P101" s="15">
        <f t="shared" si="26"/>
        <v>0</v>
      </c>
      <c r="Q101" s="17">
        <f t="shared" si="27"/>
        <v>0</v>
      </c>
      <c r="R101" s="12">
        <f t="shared" si="28"/>
        <v>0</v>
      </c>
      <c r="S101" s="18">
        <f t="shared" si="29"/>
        <v>0</v>
      </c>
      <c r="T101" s="12">
        <f t="shared" si="30"/>
        <v>0</v>
      </c>
      <c r="U101" s="19">
        <f t="shared" si="31"/>
        <v>0</v>
      </c>
    </row>
    <row r="102" spans="1:21" s="3" customFormat="1" ht="16.5" customHeight="1" hidden="1">
      <c r="A102" s="1">
        <f t="shared" si="32"/>
        <v>87</v>
      </c>
      <c r="B102" s="20" t="s">
        <v>76</v>
      </c>
      <c r="C102" s="12">
        <v>0</v>
      </c>
      <c r="D102" s="12">
        <v>0</v>
      </c>
      <c r="E102" s="12">
        <v>0</v>
      </c>
      <c r="F102" s="13">
        <f t="shared" si="17"/>
        <v>0</v>
      </c>
      <c r="G102" s="12">
        <v>0</v>
      </c>
      <c r="H102" s="12">
        <f t="shared" si="18"/>
        <v>0</v>
      </c>
      <c r="I102" s="12">
        <f t="shared" si="19"/>
        <v>0</v>
      </c>
      <c r="J102" s="12">
        <f t="shared" si="20"/>
        <v>0</v>
      </c>
      <c r="K102" s="7">
        <f t="shared" si="21"/>
        <v>0</v>
      </c>
      <c r="L102" s="14">
        <f t="shared" si="22"/>
        <v>0</v>
      </c>
      <c r="M102" s="15">
        <f t="shared" si="23"/>
        <v>0</v>
      </c>
      <c r="N102" s="15">
        <f t="shared" si="24"/>
        <v>0</v>
      </c>
      <c r="O102" s="16">
        <f t="shared" si="25"/>
        <v>0</v>
      </c>
      <c r="P102" s="15">
        <f t="shared" si="26"/>
        <v>0</v>
      </c>
      <c r="Q102" s="17">
        <f t="shared" si="27"/>
        <v>0</v>
      </c>
      <c r="R102" s="12">
        <f t="shared" si="28"/>
        <v>0</v>
      </c>
      <c r="S102" s="18">
        <f t="shared" si="29"/>
        <v>0</v>
      </c>
      <c r="T102" s="12">
        <f t="shared" si="30"/>
        <v>0</v>
      </c>
      <c r="U102" s="19">
        <f t="shared" si="31"/>
        <v>0</v>
      </c>
    </row>
    <row r="103" spans="1:21" s="3" customFormat="1" ht="16.5" customHeight="1" hidden="1">
      <c r="A103" s="1">
        <f t="shared" si="32"/>
        <v>88</v>
      </c>
      <c r="B103" s="20" t="s">
        <v>90</v>
      </c>
      <c r="C103" s="12">
        <v>0</v>
      </c>
      <c r="D103" s="12">
        <v>0</v>
      </c>
      <c r="E103" s="12">
        <v>0</v>
      </c>
      <c r="F103" s="13">
        <f t="shared" si="17"/>
        <v>0</v>
      </c>
      <c r="G103" s="12">
        <v>0</v>
      </c>
      <c r="H103" s="12">
        <f t="shared" si="18"/>
        <v>0</v>
      </c>
      <c r="I103" s="12">
        <f t="shared" si="19"/>
        <v>0</v>
      </c>
      <c r="J103" s="12">
        <f t="shared" si="20"/>
        <v>0</v>
      </c>
      <c r="K103" s="7">
        <f t="shared" si="21"/>
        <v>0</v>
      </c>
      <c r="L103" s="14">
        <f t="shared" si="22"/>
        <v>0</v>
      </c>
      <c r="M103" s="15">
        <f t="shared" si="23"/>
        <v>0</v>
      </c>
      <c r="N103" s="15">
        <f t="shared" si="24"/>
        <v>0</v>
      </c>
      <c r="O103" s="16">
        <f t="shared" si="25"/>
        <v>0</v>
      </c>
      <c r="P103" s="15">
        <f t="shared" si="26"/>
        <v>0</v>
      </c>
      <c r="Q103" s="17">
        <f t="shared" si="27"/>
        <v>0</v>
      </c>
      <c r="R103" s="12">
        <f t="shared" si="28"/>
        <v>0</v>
      </c>
      <c r="S103" s="18">
        <f t="shared" si="29"/>
        <v>0</v>
      </c>
      <c r="T103" s="12">
        <f t="shared" si="30"/>
        <v>0</v>
      </c>
      <c r="U103" s="19">
        <f t="shared" si="31"/>
        <v>0</v>
      </c>
    </row>
    <row r="104" spans="1:21" s="3" customFormat="1" ht="16.5" customHeight="1" hidden="1">
      <c r="A104" s="1">
        <f t="shared" si="32"/>
        <v>89</v>
      </c>
      <c r="B104" s="20" t="s">
        <v>84</v>
      </c>
      <c r="C104" s="12">
        <v>0</v>
      </c>
      <c r="D104" s="12">
        <v>0</v>
      </c>
      <c r="E104" s="12">
        <v>0</v>
      </c>
      <c r="F104" s="13">
        <f t="shared" si="17"/>
        <v>0</v>
      </c>
      <c r="G104" s="12">
        <v>0</v>
      </c>
      <c r="H104" s="12">
        <f t="shared" si="18"/>
        <v>0</v>
      </c>
      <c r="I104" s="12">
        <f t="shared" si="19"/>
        <v>0</v>
      </c>
      <c r="J104" s="12">
        <f t="shared" si="20"/>
        <v>0</v>
      </c>
      <c r="K104" s="7">
        <f t="shared" si="21"/>
        <v>0</v>
      </c>
      <c r="L104" s="14">
        <f t="shared" si="22"/>
        <v>0</v>
      </c>
      <c r="M104" s="15">
        <f t="shared" si="23"/>
        <v>0</v>
      </c>
      <c r="N104" s="15">
        <f t="shared" si="24"/>
        <v>0</v>
      </c>
      <c r="O104" s="16">
        <f t="shared" si="25"/>
        <v>0</v>
      </c>
      <c r="P104" s="15">
        <f t="shared" si="26"/>
        <v>0</v>
      </c>
      <c r="Q104" s="17">
        <f t="shared" si="27"/>
        <v>0</v>
      </c>
      <c r="R104" s="12">
        <f t="shared" si="28"/>
        <v>0</v>
      </c>
      <c r="S104" s="18">
        <f t="shared" si="29"/>
        <v>0</v>
      </c>
      <c r="T104" s="12">
        <f t="shared" si="30"/>
        <v>0</v>
      </c>
      <c r="U104" s="19">
        <f t="shared" si="31"/>
        <v>0</v>
      </c>
    </row>
    <row r="105" spans="1:21" s="3" customFormat="1" ht="16.5" customHeight="1" hidden="1">
      <c r="A105" s="1">
        <f t="shared" si="32"/>
        <v>90</v>
      </c>
      <c r="B105" s="20" t="s">
        <v>88</v>
      </c>
      <c r="C105" s="12">
        <v>0</v>
      </c>
      <c r="D105" s="12">
        <v>0</v>
      </c>
      <c r="E105" s="12">
        <v>0</v>
      </c>
      <c r="F105" s="13">
        <f t="shared" si="17"/>
        <v>0</v>
      </c>
      <c r="G105" s="12">
        <v>0</v>
      </c>
      <c r="H105" s="12">
        <f t="shared" si="18"/>
        <v>0</v>
      </c>
      <c r="I105" s="12">
        <f t="shared" si="19"/>
        <v>0</v>
      </c>
      <c r="J105" s="12">
        <f t="shared" si="20"/>
        <v>0</v>
      </c>
      <c r="K105" s="7">
        <f t="shared" si="21"/>
        <v>0</v>
      </c>
      <c r="L105" s="14">
        <f t="shared" si="22"/>
        <v>0</v>
      </c>
      <c r="M105" s="15">
        <f t="shared" si="23"/>
        <v>0</v>
      </c>
      <c r="N105" s="15">
        <f t="shared" si="24"/>
        <v>0</v>
      </c>
      <c r="O105" s="16">
        <f t="shared" si="25"/>
        <v>0</v>
      </c>
      <c r="P105" s="15">
        <f t="shared" si="26"/>
        <v>0</v>
      </c>
      <c r="Q105" s="17">
        <f t="shared" si="27"/>
        <v>0</v>
      </c>
      <c r="R105" s="12">
        <f t="shared" si="28"/>
        <v>0</v>
      </c>
      <c r="S105" s="18">
        <f t="shared" si="29"/>
        <v>0</v>
      </c>
      <c r="T105" s="12">
        <f t="shared" si="30"/>
        <v>0</v>
      </c>
      <c r="U105" s="19">
        <f t="shared" si="31"/>
        <v>0</v>
      </c>
    </row>
    <row r="106" spans="1:21" s="3" customFormat="1" ht="16.5" customHeight="1" hidden="1">
      <c r="A106" s="1">
        <f t="shared" si="32"/>
        <v>91</v>
      </c>
      <c r="B106" s="20" t="s">
        <v>80</v>
      </c>
      <c r="C106" s="12">
        <v>0</v>
      </c>
      <c r="D106" s="12">
        <v>0</v>
      </c>
      <c r="E106" s="12">
        <v>0</v>
      </c>
      <c r="F106" s="13">
        <f t="shared" si="17"/>
        <v>0</v>
      </c>
      <c r="G106" s="12">
        <v>0</v>
      </c>
      <c r="H106" s="12">
        <f t="shared" si="18"/>
        <v>0</v>
      </c>
      <c r="I106" s="12">
        <f t="shared" si="19"/>
        <v>0</v>
      </c>
      <c r="J106" s="12">
        <f t="shared" si="20"/>
        <v>0</v>
      </c>
      <c r="K106" s="7">
        <f t="shared" si="21"/>
        <v>0</v>
      </c>
      <c r="L106" s="14">
        <f t="shared" si="22"/>
        <v>0</v>
      </c>
      <c r="M106" s="15">
        <f t="shared" si="23"/>
        <v>0</v>
      </c>
      <c r="N106" s="15">
        <f t="shared" si="24"/>
        <v>0</v>
      </c>
      <c r="O106" s="16">
        <f t="shared" si="25"/>
        <v>0</v>
      </c>
      <c r="P106" s="15">
        <f t="shared" si="26"/>
        <v>0</v>
      </c>
      <c r="Q106" s="17">
        <f t="shared" si="27"/>
        <v>0</v>
      </c>
      <c r="R106" s="12">
        <f t="shared" si="28"/>
        <v>0</v>
      </c>
      <c r="S106" s="18">
        <f t="shared" si="29"/>
        <v>0</v>
      </c>
      <c r="T106" s="12">
        <f t="shared" si="30"/>
        <v>0</v>
      </c>
      <c r="U106" s="19">
        <f t="shared" si="31"/>
        <v>0</v>
      </c>
    </row>
    <row r="107" spans="1:21" s="3" customFormat="1" ht="16.5" customHeight="1" hidden="1">
      <c r="A107" s="1">
        <f t="shared" si="32"/>
        <v>92</v>
      </c>
      <c r="B107" s="20" t="s">
        <v>5</v>
      </c>
      <c r="C107" s="12">
        <v>0</v>
      </c>
      <c r="D107" s="12">
        <v>0</v>
      </c>
      <c r="E107" s="12">
        <v>0</v>
      </c>
      <c r="F107" s="13">
        <f t="shared" si="17"/>
        <v>0</v>
      </c>
      <c r="G107" s="12">
        <v>0</v>
      </c>
      <c r="H107" s="12">
        <f t="shared" si="18"/>
        <v>0</v>
      </c>
      <c r="I107" s="12">
        <f t="shared" si="19"/>
        <v>0</v>
      </c>
      <c r="J107" s="12">
        <f t="shared" si="20"/>
        <v>0</v>
      </c>
      <c r="K107" s="7">
        <f t="shared" si="21"/>
        <v>0</v>
      </c>
      <c r="L107" s="14">
        <f t="shared" si="22"/>
        <v>0</v>
      </c>
      <c r="M107" s="15">
        <f t="shared" si="23"/>
        <v>0</v>
      </c>
      <c r="N107" s="15">
        <f t="shared" si="24"/>
        <v>0</v>
      </c>
      <c r="O107" s="16">
        <f t="shared" si="25"/>
        <v>0</v>
      </c>
      <c r="P107" s="15">
        <f t="shared" si="26"/>
        <v>0</v>
      </c>
      <c r="Q107" s="17">
        <f t="shared" si="27"/>
        <v>0</v>
      </c>
      <c r="R107" s="12">
        <f t="shared" si="28"/>
        <v>0</v>
      </c>
      <c r="S107" s="18">
        <f t="shared" si="29"/>
        <v>0</v>
      </c>
      <c r="T107" s="12">
        <f t="shared" si="30"/>
        <v>0</v>
      </c>
      <c r="U107" s="19">
        <f t="shared" si="31"/>
        <v>0</v>
      </c>
    </row>
    <row r="108" spans="1:21" s="3" customFormat="1" ht="16.5" customHeight="1" hidden="1">
      <c r="A108" s="1">
        <f t="shared" si="32"/>
        <v>93</v>
      </c>
      <c r="B108" s="20" t="s">
        <v>41</v>
      </c>
      <c r="C108" s="12">
        <v>0</v>
      </c>
      <c r="D108" s="12">
        <v>0</v>
      </c>
      <c r="E108" s="12">
        <v>0</v>
      </c>
      <c r="F108" s="13">
        <f t="shared" si="17"/>
        <v>0</v>
      </c>
      <c r="G108" s="12">
        <v>0</v>
      </c>
      <c r="H108" s="12">
        <f t="shared" si="18"/>
        <v>0</v>
      </c>
      <c r="I108" s="12">
        <f t="shared" si="19"/>
        <v>0</v>
      </c>
      <c r="J108" s="12">
        <f t="shared" si="20"/>
        <v>0</v>
      </c>
      <c r="K108" s="7">
        <f t="shared" si="21"/>
        <v>0</v>
      </c>
      <c r="L108" s="14">
        <f t="shared" si="22"/>
        <v>0</v>
      </c>
      <c r="M108" s="15">
        <f t="shared" si="23"/>
        <v>0</v>
      </c>
      <c r="N108" s="15">
        <f t="shared" si="24"/>
        <v>0</v>
      </c>
      <c r="O108" s="16">
        <f t="shared" si="25"/>
        <v>0</v>
      </c>
      <c r="P108" s="15">
        <f t="shared" si="26"/>
        <v>0</v>
      </c>
      <c r="Q108" s="17">
        <f t="shared" si="27"/>
        <v>0</v>
      </c>
      <c r="R108" s="12">
        <f t="shared" si="28"/>
        <v>0</v>
      </c>
      <c r="S108" s="18">
        <f t="shared" si="29"/>
        <v>0</v>
      </c>
      <c r="T108" s="12">
        <f t="shared" si="30"/>
        <v>0</v>
      </c>
      <c r="U108" s="19">
        <f t="shared" si="31"/>
        <v>0</v>
      </c>
    </row>
    <row r="109" spans="1:21" s="3" customFormat="1" ht="16.5" customHeight="1" hidden="1">
      <c r="A109" s="1">
        <f t="shared" si="32"/>
        <v>94</v>
      </c>
      <c r="B109" s="20" t="s">
        <v>100</v>
      </c>
      <c r="C109" s="12">
        <v>0</v>
      </c>
      <c r="D109" s="12">
        <v>0</v>
      </c>
      <c r="E109" s="12">
        <v>0</v>
      </c>
      <c r="F109" s="13">
        <f t="shared" si="17"/>
        <v>0</v>
      </c>
      <c r="G109" s="12">
        <v>0</v>
      </c>
      <c r="H109" s="12">
        <f t="shared" si="18"/>
        <v>0</v>
      </c>
      <c r="I109" s="12">
        <f t="shared" si="19"/>
        <v>0</v>
      </c>
      <c r="J109" s="12">
        <f t="shared" si="20"/>
        <v>0</v>
      </c>
      <c r="K109" s="7">
        <f t="shared" si="21"/>
        <v>0</v>
      </c>
      <c r="L109" s="14">
        <f t="shared" si="22"/>
        <v>0</v>
      </c>
      <c r="M109" s="15">
        <f t="shared" si="23"/>
        <v>0</v>
      </c>
      <c r="N109" s="15">
        <f t="shared" si="24"/>
        <v>0</v>
      </c>
      <c r="O109" s="16">
        <f t="shared" si="25"/>
        <v>0</v>
      </c>
      <c r="P109" s="15">
        <f t="shared" si="26"/>
        <v>0</v>
      </c>
      <c r="Q109" s="17">
        <f t="shared" si="27"/>
        <v>0</v>
      </c>
      <c r="R109" s="12">
        <f t="shared" si="28"/>
        <v>0</v>
      </c>
      <c r="S109" s="18">
        <f t="shared" si="29"/>
        <v>0</v>
      </c>
      <c r="T109" s="12">
        <f t="shared" si="30"/>
        <v>0</v>
      </c>
      <c r="U109" s="19">
        <f t="shared" si="31"/>
        <v>0</v>
      </c>
    </row>
    <row r="110" spans="1:21" s="3" customFormat="1" ht="16.5" customHeight="1" hidden="1">
      <c r="A110" s="1">
        <f t="shared" si="32"/>
        <v>95</v>
      </c>
      <c r="B110" s="20" t="s">
        <v>87</v>
      </c>
      <c r="C110" s="12">
        <v>0</v>
      </c>
      <c r="D110" s="12">
        <v>0</v>
      </c>
      <c r="E110" s="12">
        <v>0</v>
      </c>
      <c r="F110" s="13">
        <f t="shared" si="17"/>
        <v>0</v>
      </c>
      <c r="G110" s="12">
        <v>0</v>
      </c>
      <c r="H110" s="12">
        <f t="shared" si="18"/>
        <v>0</v>
      </c>
      <c r="I110" s="12">
        <f t="shared" si="19"/>
        <v>0</v>
      </c>
      <c r="J110" s="12">
        <f t="shared" si="20"/>
        <v>0</v>
      </c>
      <c r="K110" s="7">
        <f t="shared" si="21"/>
        <v>0</v>
      </c>
      <c r="L110" s="14">
        <f t="shared" si="22"/>
        <v>0</v>
      </c>
      <c r="M110" s="15">
        <f t="shared" si="23"/>
        <v>0</v>
      </c>
      <c r="N110" s="15">
        <f t="shared" si="24"/>
        <v>0</v>
      </c>
      <c r="O110" s="16">
        <f t="shared" si="25"/>
        <v>0</v>
      </c>
      <c r="P110" s="15">
        <f t="shared" si="26"/>
        <v>0</v>
      </c>
      <c r="Q110" s="17">
        <f t="shared" si="27"/>
        <v>0</v>
      </c>
      <c r="R110" s="12">
        <f t="shared" si="28"/>
        <v>0</v>
      </c>
      <c r="S110" s="18">
        <f t="shared" si="29"/>
        <v>0</v>
      </c>
      <c r="T110" s="12">
        <f t="shared" si="30"/>
        <v>0</v>
      </c>
      <c r="U110" s="19">
        <f t="shared" si="31"/>
        <v>0</v>
      </c>
    </row>
    <row r="111" spans="1:21" s="3" customFormat="1" ht="16.5" customHeight="1" hidden="1">
      <c r="A111" s="1">
        <f t="shared" si="32"/>
        <v>96</v>
      </c>
      <c r="B111" s="20" t="s">
        <v>99</v>
      </c>
      <c r="C111" s="12">
        <v>0</v>
      </c>
      <c r="D111" s="12">
        <v>0</v>
      </c>
      <c r="E111" s="12">
        <v>0</v>
      </c>
      <c r="F111" s="13">
        <f t="shared" si="17"/>
        <v>0</v>
      </c>
      <c r="G111" s="12">
        <v>0</v>
      </c>
      <c r="H111" s="12">
        <f t="shared" si="18"/>
        <v>0</v>
      </c>
      <c r="I111" s="12">
        <f t="shared" si="19"/>
        <v>0</v>
      </c>
      <c r="J111" s="12">
        <f t="shared" si="20"/>
        <v>0</v>
      </c>
      <c r="K111" s="7">
        <f t="shared" si="21"/>
        <v>0</v>
      </c>
      <c r="L111" s="14">
        <f t="shared" si="22"/>
        <v>0</v>
      </c>
      <c r="M111" s="15">
        <f t="shared" si="23"/>
        <v>0</v>
      </c>
      <c r="N111" s="15">
        <f t="shared" si="24"/>
        <v>0</v>
      </c>
      <c r="O111" s="16">
        <f t="shared" si="25"/>
        <v>0</v>
      </c>
      <c r="P111" s="15">
        <f t="shared" si="26"/>
        <v>0</v>
      </c>
      <c r="Q111" s="17">
        <f t="shared" si="27"/>
        <v>0</v>
      </c>
      <c r="R111" s="12">
        <f t="shared" si="28"/>
        <v>0</v>
      </c>
      <c r="S111" s="18">
        <f t="shared" si="29"/>
        <v>0</v>
      </c>
      <c r="T111" s="12">
        <f t="shared" si="30"/>
        <v>0</v>
      </c>
      <c r="U111" s="19">
        <f t="shared" si="31"/>
        <v>0</v>
      </c>
    </row>
    <row r="112" spans="1:21" s="3" customFormat="1" ht="16.5" customHeight="1" hidden="1">
      <c r="A112" s="1">
        <f t="shared" si="32"/>
        <v>97</v>
      </c>
      <c r="B112" s="20" t="s">
        <v>92</v>
      </c>
      <c r="C112" s="12">
        <v>0</v>
      </c>
      <c r="D112" s="12">
        <v>0</v>
      </c>
      <c r="E112" s="12">
        <v>0</v>
      </c>
      <c r="F112" s="13">
        <f t="shared" si="17"/>
        <v>0</v>
      </c>
      <c r="G112" s="12">
        <v>0</v>
      </c>
      <c r="H112" s="12">
        <f t="shared" si="18"/>
        <v>0</v>
      </c>
      <c r="I112" s="12">
        <f t="shared" si="19"/>
        <v>0</v>
      </c>
      <c r="J112" s="12">
        <f t="shared" si="20"/>
        <v>0</v>
      </c>
      <c r="K112" s="7">
        <f t="shared" si="21"/>
        <v>0</v>
      </c>
      <c r="L112" s="14">
        <f t="shared" si="22"/>
        <v>0</v>
      </c>
      <c r="M112" s="15">
        <f t="shared" si="23"/>
        <v>0</v>
      </c>
      <c r="N112" s="15">
        <f t="shared" si="24"/>
        <v>0</v>
      </c>
      <c r="O112" s="16">
        <f t="shared" si="25"/>
        <v>0</v>
      </c>
      <c r="P112" s="15">
        <f t="shared" si="26"/>
        <v>0</v>
      </c>
      <c r="Q112" s="17">
        <f t="shared" si="27"/>
        <v>0</v>
      </c>
      <c r="R112" s="12">
        <f t="shared" si="28"/>
        <v>0</v>
      </c>
      <c r="S112" s="18">
        <f t="shared" si="29"/>
        <v>0</v>
      </c>
      <c r="T112" s="12">
        <f t="shared" si="30"/>
        <v>0</v>
      </c>
      <c r="U112" s="19">
        <f t="shared" si="31"/>
        <v>0</v>
      </c>
    </row>
    <row r="113" spans="1:21" s="3" customFormat="1" ht="16.5" customHeight="1" hidden="1">
      <c r="A113" s="1">
        <f t="shared" si="32"/>
        <v>98</v>
      </c>
      <c r="B113" s="20" t="s">
        <v>27</v>
      </c>
      <c r="C113" s="12">
        <v>0</v>
      </c>
      <c r="D113" s="12">
        <v>0</v>
      </c>
      <c r="E113" s="12">
        <v>0</v>
      </c>
      <c r="F113" s="13">
        <f t="shared" si="17"/>
        <v>0</v>
      </c>
      <c r="G113" s="12">
        <v>0</v>
      </c>
      <c r="H113" s="12">
        <f t="shared" si="18"/>
        <v>0</v>
      </c>
      <c r="I113" s="12">
        <f t="shared" si="19"/>
        <v>0</v>
      </c>
      <c r="J113" s="12">
        <f t="shared" si="20"/>
        <v>0</v>
      </c>
      <c r="K113" s="7">
        <f t="shared" si="21"/>
        <v>0</v>
      </c>
      <c r="L113" s="14">
        <f t="shared" si="22"/>
        <v>0</v>
      </c>
      <c r="M113" s="15">
        <f t="shared" si="23"/>
        <v>0</v>
      </c>
      <c r="N113" s="15">
        <f t="shared" si="24"/>
        <v>0</v>
      </c>
      <c r="O113" s="16">
        <f t="shared" si="25"/>
        <v>0</v>
      </c>
      <c r="P113" s="15">
        <f t="shared" si="26"/>
        <v>0</v>
      </c>
      <c r="Q113" s="17">
        <f t="shared" si="27"/>
        <v>0</v>
      </c>
      <c r="R113" s="12">
        <f t="shared" si="28"/>
        <v>0</v>
      </c>
      <c r="S113" s="18">
        <f t="shared" si="29"/>
        <v>0</v>
      </c>
      <c r="T113" s="12">
        <f t="shared" si="30"/>
        <v>0</v>
      </c>
      <c r="U113" s="19">
        <f t="shared" si="31"/>
        <v>0</v>
      </c>
    </row>
    <row r="114" spans="1:21" s="3" customFormat="1" ht="16.5" customHeight="1" hidden="1">
      <c r="A114" s="1">
        <f t="shared" si="32"/>
        <v>99</v>
      </c>
      <c r="B114" s="20" t="s">
        <v>95</v>
      </c>
      <c r="C114" s="12">
        <v>0</v>
      </c>
      <c r="D114" s="12">
        <v>0</v>
      </c>
      <c r="E114" s="12">
        <v>0</v>
      </c>
      <c r="F114" s="13">
        <f t="shared" si="17"/>
        <v>0</v>
      </c>
      <c r="G114" s="12">
        <v>0</v>
      </c>
      <c r="H114" s="12">
        <f t="shared" si="18"/>
        <v>0</v>
      </c>
      <c r="I114" s="12">
        <f t="shared" si="19"/>
        <v>0</v>
      </c>
      <c r="J114" s="12">
        <f t="shared" si="20"/>
        <v>0</v>
      </c>
      <c r="K114" s="7">
        <f t="shared" si="21"/>
        <v>0</v>
      </c>
      <c r="L114" s="14">
        <f t="shared" si="22"/>
        <v>0</v>
      </c>
      <c r="M114" s="15">
        <f t="shared" si="23"/>
        <v>0</v>
      </c>
      <c r="N114" s="15">
        <f t="shared" si="24"/>
        <v>0</v>
      </c>
      <c r="O114" s="16">
        <f t="shared" si="25"/>
        <v>0</v>
      </c>
      <c r="P114" s="15">
        <f t="shared" si="26"/>
        <v>0</v>
      </c>
      <c r="Q114" s="17">
        <f t="shared" si="27"/>
        <v>0</v>
      </c>
      <c r="R114" s="12">
        <f t="shared" si="28"/>
        <v>0</v>
      </c>
      <c r="S114" s="18">
        <f t="shared" si="29"/>
        <v>0</v>
      </c>
      <c r="T114" s="12">
        <f t="shared" si="30"/>
        <v>0</v>
      </c>
      <c r="U114" s="19">
        <f t="shared" si="31"/>
        <v>0</v>
      </c>
    </row>
    <row r="115" spans="1:21" s="3" customFormat="1" ht="16.5" customHeight="1" hidden="1">
      <c r="A115" s="1">
        <f t="shared" si="32"/>
        <v>100</v>
      </c>
      <c r="B115" s="20" t="s">
        <v>46</v>
      </c>
      <c r="C115" s="12">
        <v>0</v>
      </c>
      <c r="D115" s="12">
        <v>0</v>
      </c>
      <c r="E115" s="12">
        <v>0</v>
      </c>
      <c r="F115" s="13">
        <f t="shared" si="17"/>
        <v>0</v>
      </c>
      <c r="G115" s="12">
        <v>0</v>
      </c>
      <c r="H115" s="12">
        <f t="shared" si="18"/>
        <v>0</v>
      </c>
      <c r="I115" s="12">
        <f t="shared" si="19"/>
        <v>0</v>
      </c>
      <c r="J115" s="12">
        <f t="shared" si="20"/>
        <v>0</v>
      </c>
      <c r="K115" s="7">
        <f t="shared" si="21"/>
        <v>0</v>
      </c>
      <c r="L115" s="14">
        <f t="shared" si="22"/>
        <v>0</v>
      </c>
      <c r="M115" s="15">
        <f t="shared" si="23"/>
        <v>0</v>
      </c>
      <c r="N115" s="15">
        <f t="shared" si="24"/>
        <v>0</v>
      </c>
      <c r="O115" s="16">
        <f t="shared" si="25"/>
        <v>0</v>
      </c>
      <c r="P115" s="15">
        <f t="shared" si="26"/>
        <v>0</v>
      </c>
      <c r="Q115" s="17">
        <f t="shared" si="27"/>
        <v>0</v>
      </c>
      <c r="R115" s="12">
        <f t="shared" si="28"/>
        <v>0</v>
      </c>
      <c r="S115" s="18">
        <f t="shared" si="29"/>
        <v>0</v>
      </c>
      <c r="T115" s="12">
        <f t="shared" si="30"/>
        <v>0</v>
      </c>
      <c r="U115" s="19">
        <f t="shared" si="31"/>
        <v>0</v>
      </c>
    </row>
    <row r="116" spans="1:21" s="3" customFormat="1" ht="16.5" customHeight="1" hidden="1">
      <c r="A116" s="1">
        <f t="shared" si="32"/>
        <v>101</v>
      </c>
      <c r="B116" s="21" t="s">
        <v>98</v>
      </c>
      <c r="C116" s="12">
        <v>0</v>
      </c>
      <c r="D116" s="12">
        <v>0</v>
      </c>
      <c r="E116" s="12">
        <v>0</v>
      </c>
      <c r="F116" s="13">
        <f t="shared" si="17"/>
        <v>0</v>
      </c>
      <c r="G116" s="12">
        <v>0</v>
      </c>
      <c r="H116" s="12">
        <f t="shared" si="18"/>
        <v>0</v>
      </c>
      <c r="I116" s="12">
        <f t="shared" si="19"/>
        <v>0</v>
      </c>
      <c r="J116" s="12">
        <f t="shared" si="20"/>
        <v>0</v>
      </c>
      <c r="K116" s="7">
        <f t="shared" si="21"/>
        <v>0</v>
      </c>
      <c r="L116" s="14">
        <f t="shared" si="22"/>
        <v>0</v>
      </c>
      <c r="M116" s="15">
        <f t="shared" si="23"/>
        <v>0</v>
      </c>
      <c r="N116" s="15">
        <f t="shared" si="24"/>
        <v>0</v>
      </c>
      <c r="O116" s="16">
        <f t="shared" si="25"/>
        <v>0</v>
      </c>
      <c r="P116" s="15">
        <f t="shared" si="26"/>
        <v>0</v>
      </c>
      <c r="Q116" s="17">
        <f t="shared" si="27"/>
        <v>0</v>
      </c>
      <c r="R116" s="12">
        <f t="shared" si="28"/>
        <v>0</v>
      </c>
      <c r="S116" s="18">
        <f t="shared" si="29"/>
        <v>0</v>
      </c>
      <c r="T116" s="12">
        <f t="shared" si="30"/>
        <v>0</v>
      </c>
      <c r="U116" s="19">
        <f t="shared" si="31"/>
        <v>0</v>
      </c>
    </row>
    <row r="117" spans="1:21" s="3" customFormat="1" ht="16.5" customHeight="1" hidden="1">
      <c r="A117" s="1">
        <f t="shared" si="32"/>
        <v>102</v>
      </c>
      <c r="B117" s="20" t="s">
        <v>61</v>
      </c>
      <c r="C117" s="12">
        <v>0</v>
      </c>
      <c r="D117" s="12">
        <v>0</v>
      </c>
      <c r="E117" s="12">
        <v>0</v>
      </c>
      <c r="F117" s="13">
        <f t="shared" si="17"/>
        <v>0</v>
      </c>
      <c r="G117" s="12">
        <v>0</v>
      </c>
      <c r="H117" s="12">
        <f t="shared" si="18"/>
        <v>0</v>
      </c>
      <c r="I117" s="12">
        <f t="shared" si="19"/>
        <v>0</v>
      </c>
      <c r="J117" s="12">
        <f t="shared" si="20"/>
        <v>0</v>
      </c>
      <c r="K117" s="7">
        <f t="shared" si="21"/>
        <v>0</v>
      </c>
      <c r="L117" s="14">
        <f t="shared" si="22"/>
        <v>0</v>
      </c>
      <c r="M117" s="15">
        <f t="shared" si="23"/>
        <v>0</v>
      </c>
      <c r="N117" s="15">
        <f t="shared" si="24"/>
        <v>0</v>
      </c>
      <c r="O117" s="16">
        <f t="shared" si="25"/>
        <v>0</v>
      </c>
      <c r="P117" s="15">
        <f t="shared" si="26"/>
        <v>0</v>
      </c>
      <c r="Q117" s="17">
        <f t="shared" si="27"/>
        <v>0</v>
      </c>
      <c r="R117" s="12">
        <f t="shared" si="28"/>
        <v>0</v>
      </c>
      <c r="S117" s="18">
        <f t="shared" si="29"/>
        <v>0</v>
      </c>
      <c r="T117" s="12">
        <f t="shared" si="30"/>
        <v>0</v>
      </c>
      <c r="U117" s="19">
        <f t="shared" si="31"/>
        <v>0</v>
      </c>
    </row>
    <row r="118" spans="1:21" s="3" customFormat="1" ht="16.5" customHeight="1" hidden="1">
      <c r="A118" s="1">
        <f t="shared" si="32"/>
        <v>103</v>
      </c>
      <c r="B118" s="20" t="s">
        <v>69</v>
      </c>
      <c r="C118" s="12">
        <v>0</v>
      </c>
      <c r="D118" s="12">
        <v>0</v>
      </c>
      <c r="E118" s="12">
        <v>0</v>
      </c>
      <c r="F118" s="13">
        <f t="shared" si="17"/>
        <v>0</v>
      </c>
      <c r="G118" s="12">
        <v>0</v>
      </c>
      <c r="H118" s="12">
        <f t="shared" si="18"/>
        <v>0</v>
      </c>
      <c r="I118" s="12">
        <f t="shared" si="19"/>
        <v>0</v>
      </c>
      <c r="J118" s="12">
        <f t="shared" si="20"/>
        <v>0</v>
      </c>
      <c r="K118" s="7">
        <f t="shared" si="21"/>
        <v>0</v>
      </c>
      <c r="L118" s="14">
        <f t="shared" si="22"/>
        <v>0</v>
      </c>
      <c r="M118" s="15">
        <f t="shared" si="23"/>
        <v>0</v>
      </c>
      <c r="N118" s="15">
        <f t="shared" si="24"/>
        <v>0</v>
      </c>
      <c r="O118" s="16">
        <f t="shared" si="25"/>
        <v>0</v>
      </c>
      <c r="P118" s="15">
        <f t="shared" si="26"/>
        <v>0</v>
      </c>
      <c r="Q118" s="17">
        <f t="shared" si="27"/>
        <v>0</v>
      </c>
      <c r="R118" s="12">
        <f t="shared" si="28"/>
        <v>0</v>
      </c>
      <c r="S118" s="18">
        <f t="shared" si="29"/>
        <v>0</v>
      </c>
      <c r="T118" s="12">
        <f t="shared" si="30"/>
        <v>0</v>
      </c>
      <c r="U118" s="19">
        <f t="shared" si="31"/>
        <v>0</v>
      </c>
    </row>
    <row r="119" spans="1:21" s="3" customFormat="1" ht="16.5" customHeight="1" hidden="1">
      <c r="A119" s="1">
        <f t="shared" si="32"/>
        <v>104</v>
      </c>
      <c r="B119" s="20" t="s">
        <v>21</v>
      </c>
      <c r="C119" s="12">
        <v>0</v>
      </c>
      <c r="D119" s="12">
        <v>0</v>
      </c>
      <c r="E119" s="12">
        <v>0</v>
      </c>
      <c r="F119" s="13">
        <f t="shared" si="17"/>
        <v>0</v>
      </c>
      <c r="G119" s="12">
        <v>0</v>
      </c>
      <c r="H119" s="12">
        <f t="shared" si="18"/>
        <v>0</v>
      </c>
      <c r="I119" s="12">
        <f t="shared" si="19"/>
        <v>0</v>
      </c>
      <c r="J119" s="12">
        <f t="shared" si="20"/>
        <v>0</v>
      </c>
      <c r="K119" s="7">
        <f t="shared" si="21"/>
        <v>0</v>
      </c>
      <c r="L119" s="14">
        <f t="shared" si="22"/>
        <v>0</v>
      </c>
      <c r="M119" s="15">
        <f t="shared" si="23"/>
        <v>0</v>
      </c>
      <c r="N119" s="15">
        <f t="shared" si="24"/>
        <v>0</v>
      </c>
      <c r="O119" s="16">
        <f t="shared" si="25"/>
        <v>0</v>
      </c>
      <c r="P119" s="15">
        <f t="shared" si="26"/>
        <v>0</v>
      </c>
      <c r="Q119" s="17">
        <f t="shared" si="27"/>
        <v>0</v>
      </c>
      <c r="R119" s="12">
        <f t="shared" si="28"/>
        <v>0</v>
      </c>
      <c r="S119" s="18">
        <f t="shared" si="29"/>
        <v>0</v>
      </c>
      <c r="T119" s="12">
        <f t="shared" si="30"/>
        <v>0</v>
      </c>
      <c r="U119" s="19">
        <f t="shared" si="31"/>
        <v>0</v>
      </c>
    </row>
    <row r="120" spans="1:21" s="3" customFormat="1" ht="16.5" customHeight="1" hidden="1">
      <c r="A120" s="1">
        <f t="shared" si="32"/>
        <v>105</v>
      </c>
      <c r="B120" s="20" t="s">
        <v>14</v>
      </c>
      <c r="C120" s="12">
        <v>0</v>
      </c>
      <c r="D120" s="12">
        <v>0</v>
      </c>
      <c r="E120" s="12">
        <v>0</v>
      </c>
      <c r="F120" s="13">
        <f t="shared" si="17"/>
        <v>0</v>
      </c>
      <c r="G120" s="12">
        <v>0</v>
      </c>
      <c r="H120" s="12">
        <f t="shared" si="18"/>
        <v>0</v>
      </c>
      <c r="I120" s="12">
        <f t="shared" si="19"/>
        <v>0</v>
      </c>
      <c r="J120" s="12">
        <f t="shared" si="20"/>
        <v>0</v>
      </c>
      <c r="K120" s="7">
        <f t="shared" si="21"/>
        <v>0</v>
      </c>
      <c r="L120" s="14">
        <f t="shared" si="22"/>
        <v>0</v>
      </c>
      <c r="M120" s="15">
        <f t="shared" si="23"/>
        <v>0</v>
      </c>
      <c r="N120" s="15">
        <f t="shared" si="24"/>
        <v>0</v>
      </c>
      <c r="O120" s="16">
        <f t="shared" si="25"/>
        <v>0</v>
      </c>
      <c r="P120" s="15">
        <f t="shared" si="26"/>
        <v>0</v>
      </c>
      <c r="Q120" s="17">
        <f t="shared" si="27"/>
        <v>0</v>
      </c>
      <c r="R120" s="12">
        <f t="shared" si="28"/>
        <v>0</v>
      </c>
      <c r="S120" s="18">
        <f t="shared" si="29"/>
        <v>0</v>
      </c>
      <c r="T120" s="12">
        <f t="shared" si="30"/>
        <v>0</v>
      </c>
      <c r="U120" s="19">
        <f t="shared" si="31"/>
        <v>0</v>
      </c>
    </row>
    <row r="121" spans="1:21" s="3" customFormat="1" ht="16.5" customHeight="1" hidden="1">
      <c r="A121" s="1">
        <f t="shared" si="32"/>
        <v>106</v>
      </c>
      <c r="B121" s="20" t="s">
        <v>106</v>
      </c>
      <c r="C121" s="12">
        <v>0</v>
      </c>
      <c r="D121" s="12">
        <v>0</v>
      </c>
      <c r="E121" s="12">
        <v>0</v>
      </c>
      <c r="F121" s="13">
        <f t="shared" si="17"/>
        <v>0</v>
      </c>
      <c r="G121" s="12">
        <v>0</v>
      </c>
      <c r="H121" s="12">
        <f t="shared" si="18"/>
        <v>0</v>
      </c>
      <c r="I121" s="12">
        <f t="shared" si="19"/>
        <v>0</v>
      </c>
      <c r="J121" s="12">
        <f t="shared" si="20"/>
        <v>0</v>
      </c>
      <c r="K121" s="7">
        <f t="shared" si="21"/>
        <v>0</v>
      </c>
      <c r="L121" s="14">
        <f t="shared" si="22"/>
        <v>0</v>
      </c>
      <c r="M121" s="15">
        <f t="shared" si="23"/>
        <v>0</v>
      </c>
      <c r="N121" s="15">
        <f t="shared" si="24"/>
        <v>0</v>
      </c>
      <c r="O121" s="16">
        <f t="shared" si="25"/>
        <v>0</v>
      </c>
      <c r="P121" s="15">
        <f t="shared" si="26"/>
        <v>0</v>
      </c>
      <c r="Q121" s="17">
        <f t="shared" si="27"/>
        <v>0</v>
      </c>
      <c r="R121" s="12">
        <f t="shared" si="28"/>
        <v>0</v>
      </c>
      <c r="S121" s="18">
        <f t="shared" si="29"/>
        <v>0</v>
      </c>
      <c r="T121" s="12">
        <f t="shared" si="30"/>
        <v>0</v>
      </c>
      <c r="U121" s="19">
        <f t="shared" si="31"/>
        <v>0</v>
      </c>
    </row>
    <row r="122" spans="1:21" s="3" customFormat="1" ht="16.5" customHeight="1" hidden="1">
      <c r="A122" s="1">
        <f t="shared" si="32"/>
        <v>107</v>
      </c>
      <c r="B122" s="20" t="s">
        <v>35</v>
      </c>
      <c r="C122" s="12">
        <v>0</v>
      </c>
      <c r="D122" s="12">
        <v>0</v>
      </c>
      <c r="E122" s="12">
        <v>0</v>
      </c>
      <c r="F122" s="13">
        <f t="shared" si="17"/>
        <v>0</v>
      </c>
      <c r="G122" s="12">
        <v>0</v>
      </c>
      <c r="H122" s="12">
        <f t="shared" si="18"/>
        <v>0</v>
      </c>
      <c r="I122" s="12">
        <f t="shared" si="19"/>
        <v>0</v>
      </c>
      <c r="J122" s="12">
        <f t="shared" si="20"/>
        <v>0</v>
      </c>
      <c r="K122" s="7">
        <f t="shared" si="21"/>
        <v>0</v>
      </c>
      <c r="L122" s="14">
        <f t="shared" si="22"/>
        <v>0</v>
      </c>
      <c r="M122" s="15">
        <f t="shared" si="23"/>
        <v>0</v>
      </c>
      <c r="N122" s="15">
        <f t="shared" si="24"/>
        <v>0</v>
      </c>
      <c r="O122" s="16">
        <f t="shared" si="25"/>
        <v>0</v>
      </c>
      <c r="P122" s="15">
        <f t="shared" si="26"/>
        <v>0</v>
      </c>
      <c r="Q122" s="17">
        <f t="shared" si="27"/>
        <v>0</v>
      </c>
      <c r="R122" s="12">
        <f t="shared" si="28"/>
        <v>0</v>
      </c>
      <c r="S122" s="18">
        <f t="shared" si="29"/>
        <v>0</v>
      </c>
      <c r="T122" s="12">
        <f t="shared" si="30"/>
        <v>0</v>
      </c>
      <c r="U122" s="19">
        <f t="shared" si="31"/>
        <v>0</v>
      </c>
    </row>
    <row r="123" spans="1:21" s="3" customFormat="1" ht="16.5" customHeight="1" hidden="1">
      <c r="A123" s="1">
        <f t="shared" si="32"/>
        <v>108</v>
      </c>
      <c r="B123" s="20" t="s">
        <v>10</v>
      </c>
      <c r="C123" s="12">
        <v>0</v>
      </c>
      <c r="D123" s="12">
        <v>0</v>
      </c>
      <c r="E123" s="12">
        <v>0</v>
      </c>
      <c r="F123" s="13">
        <f t="shared" si="17"/>
        <v>0</v>
      </c>
      <c r="G123" s="12">
        <v>0</v>
      </c>
      <c r="H123" s="12">
        <f t="shared" si="18"/>
        <v>0</v>
      </c>
      <c r="I123" s="12">
        <f t="shared" si="19"/>
        <v>0</v>
      </c>
      <c r="J123" s="12">
        <f t="shared" si="20"/>
        <v>0</v>
      </c>
      <c r="K123" s="7">
        <f t="shared" si="21"/>
        <v>0</v>
      </c>
      <c r="L123" s="14">
        <f t="shared" si="22"/>
        <v>0</v>
      </c>
      <c r="M123" s="15">
        <f t="shared" si="23"/>
        <v>0</v>
      </c>
      <c r="N123" s="15">
        <f t="shared" si="24"/>
        <v>0</v>
      </c>
      <c r="O123" s="16">
        <f t="shared" si="25"/>
        <v>0</v>
      </c>
      <c r="P123" s="15">
        <f t="shared" si="26"/>
        <v>0</v>
      </c>
      <c r="Q123" s="17">
        <f t="shared" si="27"/>
        <v>0</v>
      </c>
      <c r="R123" s="12">
        <f t="shared" si="28"/>
        <v>0</v>
      </c>
      <c r="S123" s="18">
        <f t="shared" si="29"/>
        <v>0</v>
      </c>
      <c r="T123" s="12">
        <f t="shared" si="30"/>
        <v>0</v>
      </c>
      <c r="U123" s="19">
        <f t="shared" si="31"/>
        <v>0</v>
      </c>
    </row>
    <row r="124" spans="1:21" s="3" customFormat="1" ht="16.5" customHeight="1" hidden="1">
      <c r="A124" s="1">
        <f t="shared" si="32"/>
        <v>109</v>
      </c>
      <c r="B124" s="20" t="s">
        <v>70</v>
      </c>
      <c r="C124" s="12">
        <v>0</v>
      </c>
      <c r="D124" s="12">
        <v>0</v>
      </c>
      <c r="E124" s="12">
        <v>0</v>
      </c>
      <c r="F124" s="13">
        <f t="shared" si="17"/>
        <v>0</v>
      </c>
      <c r="G124" s="12">
        <v>0</v>
      </c>
      <c r="H124" s="12">
        <f t="shared" si="18"/>
        <v>0</v>
      </c>
      <c r="I124" s="12">
        <f t="shared" si="19"/>
        <v>0</v>
      </c>
      <c r="J124" s="12">
        <f t="shared" si="20"/>
        <v>0</v>
      </c>
      <c r="K124" s="7">
        <f t="shared" si="21"/>
        <v>0</v>
      </c>
      <c r="L124" s="14">
        <f t="shared" si="22"/>
        <v>0</v>
      </c>
      <c r="M124" s="15">
        <f t="shared" si="23"/>
        <v>0</v>
      </c>
      <c r="N124" s="15">
        <f t="shared" si="24"/>
        <v>0</v>
      </c>
      <c r="O124" s="16">
        <f t="shared" si="25"/>
        <v>0</v>
      </c>
      <c r="P124" s="15">
        <f t="shared" si="26"/>
        <v>0</v>
      </c>
      <c r="Q124" s="17">
        <f t="shared" si="27"/>
        <v>0</v>
      </c>
      <c r="R124" s="12">
        <f t="shared" si="28"/>
        <v>0</v>
      </c>
      <c r="S124" s="18">
        <f t="shared" si="29"/>
        <v>0</v>
      </c>
      <c r="T124" s="12">
        <f t="shared" si="30"/>
        <v>0</v>
      </c>
      <c r="U124" s="19">
        <f t="shared" si="31"/>
        <v>0</v>
      </c>
    </row>
    <row r="125" spans="1:21" s="3" customFormat="1" ht="16.5" customHeight="1" hidden="1" thickBot="1">
      <c r="A125" s="2">
        <f t="shared" si="32"/>
        <v>110</v>
      </c>
      <c r="B125" s="22" t="s">
        <v>55</v>
      </c>
      <c r="C125" s="12">
        <v>0</v>
      </c>
      <c r="D125" s="12">
        <v>0</v>
      </c>
      <c r="E125" s="12">
        <v>0</v>
      </c>
      <c r="F125" s="13">
        <f t="shared" si="17"/>
        <v>0</v>
      </c>
      <c r="G125" s="12">
        <v>0</v>
      </c>
      <c r="H125" s="12">
        <f t="shared" si="18"/>
        <v>0</v>
      </c>
      <c r="I125" s="12">
        <f t="shared" si="19"/>
        <v>0</v>
      </c>
      <c r="J125" s="12">
        <f t="shared" si="20"/>
        <v>0</v>
      </c>
      <c r="K125" s="7">
        <f t="shared" si="21"/>
        <v>0</v>
      </c>
      <c r="L125" s="14">
        <f t="shared" si="22"/>
        <v>0</v>
      </c>
      <c r="M125" s="15">
        <f t="shared" si="23"/>
        <v>0</v>
      </c>
      <c r="N125" s="15">
        <f t="shared" si="24"/>
        <v>0</v>
      </c>
      <c r="O125" s="16">
        <f t="shared" si="25"/>
        <v>0</v>
      </c>
      <c r="P125" s="15">
        <f t="shared" si="26"/>
        <v>0</v>
      </c>
      <c r="Q125" s="17">
        <f t="shared" si="27"/>
        <v>0</v>
      </c>
      <c r="R125" s="12">
        <f t="shared" si="28"/>
        <v>0</v>
      </c>
      <c r="S125" s="18">
        <f t="shared" si="29"/>
        <v>0</v>
      </c>
      <c r="T125" s="12">
        <f t="shared" si="30"/>
        <v>0</v>
      </c>
      <c r="U125" s="19">
        <f t="shared" si="31"/>
        <v>0</v>
      </c>
    </row>
    <row r="126" spans="1:21" s="3" customFormat="1" ht="24" customHeight="1" thickBot="1" thickTop="1">
      <c r="A126" s="67" t="s">
        <v>108</v>
      </c>
      <c r="B126" s="67"/>
      <c r="C126" s="23">
        <f aca="true" t="shared" si="33" ref="C126:U126">SUM(C7:C125)</f>
        <v>1349</v>
      </c>
      <c r="D126" s="23">
        <f t="shared" si="33"/>
        <v>81</v>
      </c>
      <c r="E126" s="23">
        <f t="shared" si="33"/>
        <v>46</v>
      </c>
      <c r="F126" s="24">
        <f t="shared" si="33"/>
        <v>1476</v>
      </c>
      <c r="G126" s="23">
        <f t="shared" si="33"/>
        <v>340</v>
      </c>
      <c r="H126" s="23">
        <f t="shared" si="33"/>
        <v>1349</v>
      </c>
      <c r="I126" s="23">
        <f t="shared" si="33"/>
        <v>103</v>
      </c>
      <c r="J126" s="23">
        <f t="shared" si="33"/>
        <v>68</v>
      </c>
      <c r="K126" s="25">
        <f t="shared" si="33"/>
        <v>1520</v>
      </c>
      <c r="L126" s="26">
        <f t="shared" si="33"/>
        <v>190</v>
      </c>
      <c r="M126" s="27">
        <f t="shared" si="33"/>
        <v>53200</v>
      </c>
      <c r="N126" s="27">
        <f t="shared" si="33"/>
        <v>7980</v>
      </c>
      <c r="O126" s="28">
        <f t="shared" si="33"/>
        <v>4.42</v>
      </c>
      <c r="P126" s="27">
        <f t="shared" si="33"/>
        <v>1238</v>
      </c>
      <c r="Q126" s="27">
        <f t="shared" si="33"/>
        <v>62418</v>
      </c>
      <c r="R126" s="23">
        <f t="shared" si="33"/>
        <v>4369</v>
      </c>
      <c r="S126" s="29">
        <f t="shared" si="33"/>
        <v>66787</v>
      </c>
      <c r="T126" s="23">
        <f t="shared" si="33"/>
        <v>16089</v>
      </c>
      <c r="U126" s="30">
        <f t="shared" si="33"/>
        <v>82876</v>
      </c>
    </row>
    <row r="127" spans="1:21" s="3" customFormat="1" ht="15.75" thickTop="1">
      <c r="A127" s="31"/>
      <c r="B127" s="31"/>
      <c r="C127" s="31"/>
      <c r="D127" s="31"/>
      <c r="E127" s="31"/>
      <c r="F127" s="33"/>
      <c r="G127" s="31"/>
      <c r="H127" s="34"/>
      <c r="I127" s="34"/>
      <c r="J127" s="3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:21" s="3" customFormat="1" ht="18.75">
      <c r="A128" s="31"/>
      <c r="B128" s="31"/>
      <c r="C128" s="31"/>
      <c r="D128" s="31"/>
      <c r="E128" s="31"/>
      <c r="F128" s="33"/>
      <c r="G128" s="31"/>
      <c r="H128" s="34"/>
      <c r="I128" s="34"/>
      <c r="J128" s="34"/>
      <c r="K128" s="35"/>
      <c r="L128" s="35"/>
      <c r="M128" s="35"/>
      <c r="N128" s="35"/>
      <c r="O128" s="35"/>
      <c r="P128" s="35"/>
      <c r="Q128" s="35"/>
      <c r="R128" s="35"/>
      <c r="S128" s="35"/>
      <c r="T128" s="41" t="s">
        <v>169</v>
      </c>
      <c r="U128" s="42">
        <v>73255</v>
      </c>
    </row>
    <row r="129" spans="1:21" s="3" customFormat="1" ht="47.25">
      <c r="A129" s="31"/>
      <c r="B129" s="31"/>
      <c r="C129" s="31"/>
      <c r="D129" s="31"/>
      <c r="E129" s="31"/>
      <c r="F129" s="58"/>
      <c r="G129" s="44" t="s">
        <v>142</v>
      </c>
      <c r="H129" s="43" t="s">
        <v>143</v>
      </c>
      <c r="I129" s="43" t="s">
        <v>144</v>
      </c>
      <c r="J129" s="43" t="s">
        <v>145</v>
      </c>
      <c r="K129" s="57" t="s">
        <v>162</v>
      </c>
      <c r="L129" s="35"/>
      <c r="M129" s="35"/>
      <c r="N129" s="35"/>
      <c r="O129" s="35"/>
      <c r="P129" s="35"/>
      <c r="Q129" s="35"/>
      <c r="R129" s="35"/>
      <c r="S129" s="35"/>
      <c r="T129" s="41" t="s">
        <v>139</v>
      </c>
      <c r="U129" s="42">
        <f>U126-U128</f>
        <v>9621</v>
      </c>
    </row>
    <row r="130" spans="1:21" s="6" customFormat="1" ht="18.75">
      <c r="A130" s="36"/>
      <c r="B130" s="36"/>
      <c r="C130" s="36"/>
      <c r="D130" s="36"/>
      <c r="E130" s="36"/>
      <c r="F130" s="58"/>
      <c r="G130" s="48" t="s">
        <v>156</v>
      </c>
      <c r="H130" s="49">
        <v>1</v>
      </c>
      <c r="I130" s="50">
        <v>1</v>
      </c>
      <c r="J130" s="50">
        <f>+I130-H130</f>
        <v>0</v>
      </c>
      <c r="K130" s="51" t="s">
        <v>150</v>
      </c>
      <c r="L130" s="39"/>
      <c r="M130" s="38"/>
      <c r="N130" s="39"/>
      <c r="O130" s="39"/>
      <c r="P130" s="39"/>
      <c r="Q130" s="39"/>
      <c r="R130" s="39"/>
      <c r="S130" s="39"/>
      <c r="T130" s="41" t="s">
        <v>140</v>
      </c>
      <c r="U130" s="42">
        <f>+U129*4</f>
        <v>38484</v>
      </c>
    </row>
    <row r="131" spans="1:21" s="6" customFormat="1" ht="18.75">
      <c r="A131" s="36"/>
      <c r="B131" s="36"/>
      <c r="C131" s="36"/>
      <c r="D131" s="36"/>
      <c r="E131" s="36"/>
      <c r="F131" s="59"/>
      <c r="G131" s="48" t="s">
        <v>157</v>
      </c>
      <c r="H131" s="4">
        <v>1.53</v>
      </c>
      <c r="I131" s="50">
        <v>1.27</v>
      </c>
      <c r="J131" s="50">
        <f aca="true" t="shared" si="34" ref="J131:J137">+I131-H131</f>
        <v>-0.26</v>
      </c>
      <c r="K131" s="51" t="s">
        <v>146</v>
      </c>
      <c r="L131" s="39"/>
      <c r="M131" s="39"/>
      <c r="N131" s="39"/>
      <c r="O131" s="39"/>
      <c r="P131" s="39"/>
      <c r="Q131" s="39"/>
      <c r="R131" s="39"/>
      <c r="S131" s="39"/>
      <c r="T131" s="41" t="s">
        <v>141</v>
      </c>
      <c r="U131" s="42">
        <f>+U130*3</f>
        <v>115452</v>
      </c>
    </row>
    <row r="132" spans="1:19" s="6" customFormat="1" ht="18.75" customHeight="1">
      <c r="A132" s="36"/>
      <c r="B132" s="36"/>
      <c r="C132" s="36"/>
      <c r="D132" s="36"/>
      <c r="E132" s="36"/>
      <c r="F132" s="58"/>
      <c r="G132" s="48" t="s">
        <v>158</v>
      </c>
      <c r="H132" s="4">
        <v>1.47</v>
      </c>
      <c r="I132" s="50">
        <v>1.48</v>
      </c>
      <c r="J132" s="50">
        <f t="shared" si="34"/>
        <v>0.01</v>
      </c>
      <c r="K132" s="51" t="s">
        <v>147</v>
      </c>
      <c r="L132" s="39"/>
      <c r="M132" s="39"/>
      <c r="N132" s="39"/>
      <c r="O132" s="61"/>
      <c r="P132" s="61"/>
      <c r="Q132" s="61"/>
      <c r="R132" s="61"/>
      <c r="S132" s="61"/>
    </row>
    <row r="133" spans="1:21" s="6" customFormat="1" ht="16.5" customHeight="1">
      <c r="A133" s="36"/>
      <c r="B133" s="36"/>
      <c r="C133" s="36"/>
      <c r="D133" s="36"/>
      <c r="E133" s="36"/>
      <c r="F133" s="58"/>
      <c r="G133" s="52" t="s">
        <v>159</v>
      </c>
      <c r="H133" s="50">
        <v>2.36</v>
      </c>
      <c r="I133" s="50">
        <v>2.05</v>
      </c>
      <c r="J133" s="50">
        <f t="shared" si="34"/>
        <v>-0.31</v>
      </c>
      <c r="K133" s="51" t="s">
        <v>148</v>
      </c>
      <c r="L133" s="39"/>
      <c r="M133" s="39"/>
      <c r="N133" s="39"/>
      <c r="O133" s="61"/>
      <c r="P133" s="61"/>
      <c r="Q133" s="61"/>
      <c r="R133" s="61"/>
      <c r="S133" s="61"/>
      <c r="T133" s="61"/>
      <c r="U133" s="61"/>
    </row>
    <row r="134" spans="1:21" s="6" customFormat="1" ht="16.5" customHeight="1">
      <c r="A134" s="36"/>
      <c r="B134" s="36"/>
      <c r="C134" s="36"/>
      <c r="D134" s="36"/>
      <c r="E134" s="36"/>
      <c r="F134" s="58"/>
      <c r="G134" s="52" t="s">
        <v>160</v>
      </c>
      <c r="H134" s="50">
        <v>3.29</v>
      </c>
      <c r="I134" s="50">
        <v>2.86</v>
      </c>
      <c r="J134" s="50">
        <f>+I134-H134</f>
        <v>-0.43</v>
      </c>
      <c r="K134" s="51" t="s">
        <v>149</v>
      </c>
      <c r="L134" s="39"/>
      <c r="M134" s="39"/>
      <c r="N134" s="39"/>
      <c r="O134" s="61"/>
      <c r="P134" s="61"/>
      <c r="Q134" s="61"/>
      <c r="R134" s="61"/>
      <c r="S134" s="61"/>
      <c r="T134" s="61"/>
      <c r="U134" s="61"/>
    </row>
    <row r="135" spans="1:21" s="6" customFormat="1" ht="16.5" customHeight="1">
      <c r="A135" s="36"/>
      <c r="B135" s="36"/>
      <c r="C135" s="36"/>
      <c r="D135" s="36"/>
      <c r="E135" s="36"/>
      <c r="F135" s="58"/>
      <c r="G135" s="52" t="s">
        <v>161</v>
      </c>
      <c r="H135" s="50">
        <v>1.1</v>
      </c>
      <c r="I135" s="50">
        <v>1.1</v>
      </c>
      <c r="J135" s="50">
        <f>+I135-H135</f>
        <v>0</v>
      </c>
      <c r="K135" s="51" t="s">
        <v>151</v>
      </c>
      <c r="L135" s="39"/>
      <c r="M135" s="39"/>
      <c r="N135" s="39"/>
      <c r="O135" s="61"/>
      <c r="P135" s="61"/>
      <c r="Q135" s="61"/>
      <c r="R135" s="61"/>
      <c r="S135" s="61"/>
      <c r="T135" s="61"/>
      <c r="U135" s="61"/>
    </row>
    <row r="136" spans="1:21" s="6" customFormat="1" ht="16.5" customHeight="1">
      <c r="A136" s="36"/>
      <c r="B136" s="36"/>
      <c r="C136" s="36"/>
      <c r="D136" s="36"/>
      <c r="E136" s="36"/>
      <c r="F136" s="58"/>
      <c r="G136" s="53"/>
      <c r="H136" s="54"/>
      <c r="I136" s="50"/>
      <c r="J136" s="54"/>
      <c r="K136" s="55"/>
      <c r="L136" s="39"/>
      <c r="M136" s="39"/>
      <c r="N136" s="39"/>
      <c r="O136" s="61"/>
      <c r="P136" s="61"/>
      <c r="Q136" s="61"/>
      <c r="R136" s="61"/>
      <c r="S136" s="61"/>
      <c r="T136" s="61"/>
      <c r="U136" s="61"/>
    </row>
    <row r="137" spans="1:21" s="6" customFormat="1" ht="31.5" customHeight="1">
      <c r="A137" s="36"/>
      <c r="B137" s="36"/>
      <c r="C137" s="36"/>
      <c r="D137" s="36"/>
      <c r="E137" s="36"/>
      <c r="F137" s="65" t="s">
        <v>163</v>
      </c>
      <c r="G137" s="65"/>
      <c r="H137" s="50">
        <v>9.2</v>
      </c>
      <c r="I137" s="50">
        <v>8</v>
      </c>
      <c r="J137" s="50">
        <f t="shared" si="34"/>
        <v>-1.2</v>
      </c>
      <c r="K137" s="51" t="s">
        <v>152</v>
      </c>
      <c r="L137" s="39"/>
      <c r="M137" s="39"/>
      <c r="N137" s="39"/>
      <c r="O137" s="61"/>
      <c r="P137" s="61"/>
      <c r="Q137" s="61"/>
      <c r="R137" s="61"/>
      <c r="S137" s="61"/>
      <c r="T137" s="61"/>
      <c r="U137" s="61"/>
    </row>
    <row r="138" spans="1:21" s="6" customFormat="1" ht="33.75" customHeight="1">
      <c r="A138" s="36"/>
      <c r="B138" s="36"/>
      <c r="C138" s="36"/>
      <c r="D138" s="36"/>
      <c r="E138" s="36"/>
      <c r="F138" s="69" t="s">
        <v>138</v>
      </c>
      <c r="G138" s="69"/>
      <c r="H138" s="56">
        <v>0.15</v>
      </c>
      <c r="I138" s="56">
        <v>0.15</v>
      </c>
      <c r="J138" s="56">
        <f>+I138-H138</f>
        <v>0</v>
      </c>
      <c r="K138" s="51" t="s">
        <v>153</v>
      </c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s="6" customFormat="1" ht="16.5">
      <c r="A139" s="36"/>
      <c r="B139" s="36"/>
      <c r="C139" s="36"/>
      <c r="D139" s="36"/>
      <c r="E139" s="36"/>
      <c r="F139" s="37"/>
      <c r="G139" s="36"/>
      <c r="H139" s="38"/>
      <c r="I139" s="38"/>
      <c r="J139" s="38"/>
      <c r="K139" s="39"/>
      <c r="L139" s="39"/>
      <c r="M139" s="39"/>
      <c r="N139" s="39"/>
      <c r="O139" s="39"/>
      <c r="P139" s="39"/>
      <c r="Q139" s="39"/>
      <c r="R139" s="39"/>
      <c r="S139" s="39"/>
      <c r="T139" s="60"/>
      <c r="U139" s="39"/>
    </row>
    <row r="140" spans="1:21" s="6" customFormat="1" ht="16.5">
      <c r="A140" s="36"/>
      <c r="B140" s="36"/>
      <c r="C140" s="36"/>
      <c r="D140" s="36"/>
      <c r="E140" s="36"/>
      <c r="F140" s="37"/>
      <c r="G140" s="36"/>
      <c r="H140" s="38"/>
      <c r="I140" s="38"/>
      <c r="J140" s="38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1:21" s="6" customFormat="1" ht="16.5">
      <c r="A141" s="36"/>
      <c r="B141" s="36"/>
      <c r="C141" s="36"/>
      <c r="D141" s="36"/>
      <c r="E141" s="36"/>
      <c r="F141" s="62" t="s">
        <v>165</v>
      </c>
      <c r="G141" s="36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s="6" customFormat="1" ht="16.5">
      <c r="A142" s="36"/>
      <c r="B142" s="36"/>
      <c r="C142" s="36"/>
      <c r="D142" s="36"/>
      <c r="E142" s="36"/>
      <c r="F142" s="62" t="s">
        <v>166</v>
      </c>
      <c r="G142" s="36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s="6" customFormat="1" ht="16.5">
      <c r="A143" s="36"/>
      <c r="B143" s="36"/>
      <c r="C143" s="36"/>
      <c r="D143" s="36"/>
      <c r="E143" s="36"/>
      <c r="F143" s="62" t="s">
        <v>167</v>
      </c>
      <c r="G143" s="36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s="6" customFormat="1" ht="16.5">
      <c r="A144" s="36"/>
      <c r="B144" s="36"/>
      <c r="C144" s="36"/>
      <c r="D144" s="36"/>
      <c r="E144" s="36"/>
      <c r="F144" s="62" t="s">
        <v>168</v>
      </c>
      <c r="G144" s="36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s="6" customFormat="1" ht="16.5">
      <c r="A145" s="36"/>
      <c r="B145" s="36"/>
      <c r="C145" s="36"/>
      <c r="D145" s="36"/>
      <c r="E145" s="36"/>
      <c r="F145" s="63"/>
      <c r="G145" s="36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s="6" customFormat="1" ht="16.5">
      <c r="A146" s="36"/>
      <c r="B146" s="36"/>
      <c r="C146" s="36"/>
      <c r="D146" s="36"/>
      <c r="E146" s="36"/>
      <c r="F146" s="37"/>
      <c r="G146" s="36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s="6" customFormat="1" ht="16.5">
      <c r="A147" s="36"/>
      <c r="B147" s="36"/>
      <c r="C147" s="36"/>
      <c r="D147" s="36"/>
      <c r="E147" s="36"/>
      <c r="F147" s="37"/>
      <c r="G147" s="36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s="6" customFormat="1" ht="16.5">
      <c r="A148" s="36"/>
      <c r="B148" s="36"/>
      <c r="C148" s="36"/>
      <c r="D148" s="36"/>
      <c r="E148" s="36"/>
      <c r="F148" s="37"/>
      <c r="G148" s="36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s="3" customFormat="1" ht="15">
      <c r="A149" s="31"/>
      <c r="B149" s="31"/>
      <c r="C149" s="31"/>
      <c r="D149" s="31"/>
      <c r="E149" s="31"/>
      <c r="F149" s="33"/>
      <c r="G149" s="31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s="3" customFormat="1" ht="15">
      <c r="A150" s="31"/>
      <c r="B150" s="31"/>
      <c r="C150" s="31"/>
      <c r="D150" s="31"/>
      <c r="E150" s="31"/>
      <c r="F150" s="33"/>
      <c r="G150" s="31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s="3" customFormat="1" ht="15">
      <c r="A151" s="31"/>
      <c r="B151" s="31"/>
      <c r="C151" s="31"/>
      <c r="D151" s="31"/>
      <c r="E151" s="31"/>
      <c r="F151" s="33"/>
      <c r="G151" s="31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s="3" customFormat="1" ht="15">
      <c r="A152" s="31"/>
      <c r="B152" s="31"/>
      <c r="C152" s="31"/>
      <c r="D152" s="31"/>
      <c r="E152" s="31"/>
      <c r="F152" s="33"/>
      <c r="G152" s="31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s="3" customFormat="1" ht="15">
      <c r="A153" s="31"/>
      <c r="B153" s="31"/>
      <c r="C153" s="31"/>
      <c r="D153" s="31"/>
      <c r="E153" s="31"/>
      <c r="F153" s="33"/>
      <c r="G153" s="31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s="3" customFormat="1" ht="15">
      <c r="A154" s="31"/>
      <c r="B154" s="31"/>
      <c r="C154" s="31"/>
      <c r="D154" s="31"/>
      <c r="E154" s="31"/>
      <c r="F154" s="33"/>
      <c r="G154" s="31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s="3" customFormat="1" ht="15">
      <c r="A155" s="31"/>
      <c r="B155" s="31"/>
      <c r="C155" s="31"/>
      <c r="D155" s="31"/>
      <c r="E155" s="31"/>
      <c r="F155" s="33"/>
      <c r="G155" s="31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s="3" customFormat="1" ht="15">
      <c r="A156" s="31"/>
      <c r="B156" s="31"/>
      <c r="C156" s="31"/>
      <c r="D156" s="31"/>
      <c r="E156" s="31"/>
      <c r="F156" s="33"/>
      <c r="G156" s="31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s="3" customFormat="1" ht="15">
      <c r="A157" s="31"/>
      <c r="B157" s="31"/>
      <c r="C157" s="31"/>
      <c r="D157" s="31"/>
      <c r="E157" s="31"/>
      <c r="F157" s="33"/>
      <c r="G157" s="31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s="3" customFormat="1" ht="15">
      <c r="A158" s="31"/>
      <c r="B158" s="31"/>
      <c r="C158" s="31"/>
      <c r="D158" s="31"/>
      <c r="E158" s="31"/>
      <c r="F158" s="33"/>
      <c r="G158" s="31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s="3" customFormat="1" ht="15">
      <c r="A159" s="31"/>
      <c r="B159" s="31"/>
      <c r="C159" s="31"/>
      <c r="D159" s="31"/>
      <c r="E159" s="31"/>
      <c r="F159" s="33"/>
      <c r="G159" s="31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s="3" customFormat="1" ht="15">
      <c r="A160" s="31"/>
      <c r="B160" s="31"/>
      <c r="C160" s="31"/>
      <c r="D160" s="31"/>
      <c r="E160" s="31"/>
      <c r="F160" s="33"/>
      <c r="G160" s="31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s="3" customFormat="1" ht="15">
      <c r="A161" s="31"/>
      <c r="B161" s="31"/>
      <c r="C161" s="31"/>
      <c r="D161" s="31"/>
      <c r="E161" s="31"/>
      <c r="F161" s="33"/>
      <c r="G161" s="31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s="3" customFormat="1" ht="15">
      <c r="A162" s="31"/>
      <c r="B162" s="31"/>
      <c r="C162" s="31"/>
      <c r="D162" s="31"/>
      <c r="E162" s="31"/>
      <c r="F162" s="33"/>
      <c r="G162" s="31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s="3" customFormat="1" ht="15">
      <c r="A163" s="31"/>
      <c r="B163" s="31"/>
      <c r="C163" s="31"/>
      <c r="D163" s="31"/>
      <c r="E163" s="31"/>
      <c r="F163" s="33"/>
      <c r="G163" s="31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s="3" customFormat="1" ht="15">
      <c r="A164" s="31"/>
      <c r="B164" s="31"/>
      <c r="C164" s="31"/>
      <c r="D164" s="31"/>
      <c r="E164" s="31"/>
      <c r="F164" s="33"/>
      <c r="G164" s="31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s="3" customFormat="1" ht="15">
      <c r="A165" s="31"/>
      <c r="B165" s="31"/>
      <c r="C165" s="31"/>
      <c r="D165" s="31"/>
      <c r="E165" s="31"/>
      <c r="F165" s="33"/>
      <c r="G165" s="31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s="3" customFormat="1" ht="15">
      <c r="A166" s="31"/>
      <c r="B166" s="31"/>
      <c r="C166" s="31"/>
      <c r="D166" s="31"/>
      <c r="E166" s="31"/>
      <c r="F166" s="33"/>
      <c r="G166" s="31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:21" s="3" customFormat="1" ht="15">
      <c r="A167" s="31"/>
      <c r="B167" s="31"/>
      <c r="C167" s="31"/>
      <c r="D167" s="31"/>
      <c r="E167" s="31"/>
      <c r="F167" s="33"/>
      <c r="G167" s="31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:21" s="3" customFormat="1" ht="15">
      <c r="A168" s="31"/>
      <c r="B168" s="31"/>
      <c r="C168" s="31"/>
      <c r="D168" s="31"/>
      <c r="E168" s="31"/>
      <c r="F168" s="33"/>
      <c r="G168" s="31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:21" s="3" customFormat="1" ht="15">
      <c r="A169" s="31"/>
      <c r="B169" s="31"/>
      <c r="C169" s="31"/>
      <c r="D169" s="31"/>
      <c r="E169" s="31"/>
      <c r="F169" s="33"/>
      <c r="G169" s="31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s="3" customFormat="1" ht="15">
      <c r="A170" s="31"/>
      <c r="B170" s="31"/>
      <c r="C170" s="31"/>
      <c r="D170" s="31"/>
      <c r="E170" s="31"/>
      <c r="F170" s="33"/>
      <c r="G170" s="31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:21" s="3" customFormat="1" ht="15">
      <c r="A171" s="31"/>
      <c r="B171" s="31"/>
      <c r="C171" s="31"/>
      <c r="D171" s="31"/>
      <c r="E171" s="31"/>
      <c r="F171" s="33"/>
      <c r="G171" s="31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s="3" customFormat="1" ht="15">
      <c r="A172" s="31"/>
      <c r="B172" s="31"/>
      <c r="C172" s="31"/>
      <c r="D172" s="31"/>
      <c r="E172" s="31"/>
      <c r="F172" s="33"/>
      <c r="G172" s="31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s="3" customFormat="1" ht="15">
      <c r="A173" s="31"/>
      <c r="B173" s="31"/>
      <c r="C173" s="31"/>
      <c r="D173" s="31"/>
      <c r="E173" s="31"/>
      <c r="F173" s="33"/>
      <c r="G173" s="31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s="3" customFormat="1" ht="15">
      <c r="A174" s="31"/>
      <c r="B174" s="31"/>
      <c r="C174" s="31"/>
      <c r="D174" s="31"/>
      <c r="E174" s="31"/>
      <c r="F174" s="33"/>
      <c r="G174" s="31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s="3" customFormat="1" ht="15">
      <c r="A175" s="31"/>
      <c r="B175" s="31"/>
      <c r="C175" s="31"/>
      <c r="D175" s="31"/>
      <c r="E175" s="31"/>
      <c r="F175" s="33"/>
      <c r="G175" s="31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s="3" customFormat="1" ht="15">
      <c r="A176" s="31"/>
      <c r="B176" s="31"/>
      <c r="C176" s="31"/>
      <c r="D176" s="31"/>
      <c r="E176" s="31"/>
      <c r="F176" s="33"/>
      <c r="G176" s="31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s="3" customFormat="1" ht="15">
      <c r="A177" s="31"/>
      <c r="B177" s="31"/>
      <c r="C177" s="31"/>
      <c r="D177" s="31"/>
      <c r="E177" s="31"/>
      <c r="F177" s="33"/>
      <c r="G177" s="31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s="3" customFormat="1" ht="15">
      <c r="A178" s="31"/>
      <c r="B178" s="31"/>
      <c r="C178" s="31"/>
      <c r="D178" s="31"/>
      <c r="E178" s="31"/>
      <c r="F178" s="33"/>
      <c r="G178" s="31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s="3" customFormat="1" ht="15">
      <c r="A179" s="31"/>
      <c r="B179" s="31"/>
      <c r="C179" s="31"/>
      <c r="D179" s="31"/>
      <c r="E179" s="31"/>
      <c r="F179" s="33"/>
      <c r="G179" s="31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1:21" s="3" customFormat="1" ht="15">
      <c r="A180" s="31"/>
      <c r="B180" s="31"/>
      <c r="C180" s="31"/>
      <c r="D180" s="31"/>
      <c r="E180" s="31"/>
      <c r="F180" s="33"/>
      <c r="G180" s="31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:21" s="3" customFormat="1" ht="15">
      <c r="A181" s="31"/>
      <c r="B181" s="31"/>
      <c r="C181" s="31"/>
      <c r="D181" s="31"/>
      <c r="E181" s="31"/>
      <c r="F181" s="33"/>
      <c r="G181" s="31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:21" s="3" customFormat="1" ht="15">
      <c r="A182" s="31"/>
      <c r="B182" s="31"/>
      <c r="C182" s="31"/>
      <c r="D182" s="31"/>
      <c r="E182" s="31"/>
      <c r="F182" s="33"/>
      <c r="G182" s="31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:21" s="3" customFormat="1" ht="15">
      <c r="A183" s="31"/>
      <c r="B183" s="31"/>
      <c r="C183" s="31"/>
      <c r="D183" s="31"/>
      <c r="E183" s="31"/>
      <c r="F183" s="33"/>
      <c r="G183" s="31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:21" s="3" customFormat="1" ht="15">
      <c r="A184" s="31"/>
      <c r="B184" s="31"/>
      <c r="C184" s="31"/>
      <c r="D184" s="31"/>
      <c r="E184" s="31"/>
      <c r="F184" s="33"/>
      <c r="G184" s="31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</row>
    <row r="185" spans="1:21" s="3" customFormat="1" ht="15">
      <c r="A185" s="31"/>
      <c r="B185" s="31"/>
      <c r="C185" s="31"/>
      <c r="D185" s="31"/>
      <c r="E185" s="31"/>
      <c r="F185" s="33"/>
      <c r="G185" s="31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</row>
    <row r="186" spans="1:21" s="3" customFormat="1" ht="15">
      <c r="A186" s="31"/>
      <c r="B186" s="31"/>
      <c r="C186" s="31"/>
      <c r="D186" s="31"/>
      <c r="E186" s="31"/>
      <c r="F186" s="33"/>
      <c r="G186" s="31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</row>
    <row r="187" spans="1:21" s="3" customFormat="1" ht="15">
      <c r="A187" s="31"/>
      <c r="B187" s="31"/>
      <c r="C187" s="31"/>
      <c r="D187" s="31"/>
      <c r="E187" s="31"/>
      <c r="F187" s="33"/>
      <c r="G187" s="31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</row>
    <row r="188" spans="1:21" s="3" customFormat="1" ht="15">
      <c r="A188" s="31"/>
      <c r="B188" s="31"/>
      <c r="C188" s="31"/>
      <c r="D188" s="31"/>
      <c r="E188" s="31"/>
      <c r="F188" s="33"/>
      <c r="G188" s="31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21" s="3" customFormat="1" ht="15">
      <c r="A189" s="31"/>
      <c r="B189" s="31"/>
      <c r="C189" s="31"/>
      <c r="D189" s="31"/>
      <c r="E189" s="31"/>
      <c r="F189" s="33"/>
      <c r="G189" s="31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21" s="3" customFormat="1" ht="15">
      <c r="A190" s="31"/>
      <c r="B190" s="31"/>
      <c r="C190" s="31"/>
      <c r="D190" s="31"/>
      <c r="E190" s="31"/>
      <c r="F190" s="33"/>
      <c r="G190" s="31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:21" s="3" customFormat="1" ht="15">
      <c r="A191" s="31"/>
      <c r="B191" s="31"/>
      <c r="C191" s="31"/>
      <c r="D191" s="31"/>
      <c r="E191" s="31"/>
      <c r="F191" s="33"/>
      <c r="G191" s="31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</row>
    <row r="192" spans="1:21" s="3" customFormat="1" ht="15">
      <c r="A192" s="31"/>
      <c r="B192" s="31"/>
      <c r="C192" s="31"/>
      <c r="D192" s="31"/>
      <c r="E192" s="31"/>
      <c r="F192" s="33"/>
      <c r="G192" s="31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</row>
    <row r="193" spans="1:21" s="3" customFormat="1" ht="15">
      <c r="A193" s="31"/>
      <c r="B193" s="31"/>
      <c r="C193" s="31"/>
      <c r="D193" s="31"/>
      <c r="E193" s="31"/>
      <c r="F193" s="33"/>
      <c r="G193" s="31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1" s="3" customFormat="1" ht="15">
      <c r="A194" s="31"/>
      <c r="B194" s="31"/>
      <c r="C194" s="31"/>
      <c r="D194" s="31"/>
      <c r="E194" s="31"/>
      <c r="F194" s="33"/>
      <c r="G194" s="31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  <row r="195" spans="1:21" s="3" customFormat="1" ht="15">
      <c r="A195" s="31"/>
      <c r="B195" s="31"/>
      <c r="C195" s="31"/>
      <c r="D195" s="31"/>
      <c r="E195" s="31"/>
      <c r="F195" s="33"/>
      <c r="G195" s="31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:21" s="3" customFormat="1" ht="15">
      <c r="A196" s="31"/>
      <c r="B196" s="31"/>
      <c r="C196" s="31"/>
      <c r="D196" s="31"/>
      <c r="E196" s="31"/>
      <c r="F196" s="33"/>
      <c r="G196" s="31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:21" s="3" customFormat="1" ht="15">
      <c r="A197" s="31"/>
      <c r="B197" s="31"/>
      <c r="C197" s="31"/>
      <c r="D197" s="31"/>
      <c r="E197" s="31"/>
      <c r="F197" s="33"/>
      <c r="G197" s="31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:21" s="3" customFormat="1" ht="15">
      <c r="A198" s="31"/>
      <c r="B198" s="31"/>
      <c r="C198" s="31"/>
      <c r="D198" s="31"/>
      <c r="E198" s="31"/>
      <c r="F198" s="33"/>
      <c r="G198" s="31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:21" s="3" customFormat="1" ht="15">
      <c r="A199" s="31"/>
      <c r="B199" s="31"/>
      <c r="C199" s="31"/>
      <c r="D199" s="31"/>
      <c r="E199" s="31"/>
      <c r="F199" s="33"/>
      <c r="G199" s="31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0" spans="1:21" s="3" customFormat="1" ht="15">
      <c r="A200" s="31"/>
      <c r="B200" s="31"/>
      <c r="C200" s="31"/>
      <c r="D200" s="31"/>
      <c r="E200" s="31"/>
      <c r="F200" s="33"/>
      <c r="G200" s="31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  <row r="201" spans="1:21" s="3" customFormat="1" ht="15">
      <c r="A201" s="31"/>
      <c r="B201" s="31"/>
      <c r="C201" s="31"/>
      <c r="D201" s="31"/>
      <c r="E201" s="31"/>
      <c r="F201" s="33"/>
      <c r="G201" s="31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  <row r="202" spans="1:21" s="3" customFormat="1" ht="15">
      <c r="A202" s="31"/>
      <c r="B202" s="31"/>
      <c r="C202" s="31"/>
      <c r="D202" s="31"/>
      <c r="E202" s="31"/>
      <c r="F202" s="33"/>
      <c r="G202" s="31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</row>
    <row r="203" spans="1:21" s="3" customFormat="1" ht="15">
      <c r="A203" s="31"/>
      <c r="B203" s="31"/>
      <c r="C203" s="31"/>
      <c r="D203" s="31"/>
      <c r="E203" s="31"/>
      <c r="F203" s="33"/>
      <c r="G203" s="31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</row>
    <row r="204" spans="1:21" s="3" customFormat="1" ht="15">
      <c r="A204" s="31"/>
      <c r="B204" s="31"/>
      <c r="C204" s="31"/>
      <c r="D204" s="31"/>
      <c r="E204" s="31"/>
      <c r="F204" s="33"/>
      <c r="G204" s="31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</row>
    <row r="205" spans="1:21" s="3" customFormat="1" ht="15">
      <c r="A205" s="31"/>
      <c r="B205" s="31"/>
      <c r="C205" s="31"/>
      <c r="D205" s="31"/>
      <c r="E205" s="31"/>
      <c r="F205" s="33"/>
      <c r="G205" s="31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</row>
    <row r="206" spans="1:21" s="3" customFormat="1" ht="15">
      <c r="A206" s="31"/>
      <c r="B206" s="31"/>
      <c r="C206" s="31"/>
      <c r="D206" s="31"/>
      <c r="E206" s="31"/>
      <c r="F206" s="33"/>
      <c r="G206" s="31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</row>
    <row r="207" spans="1:21" s="3" customFormat="1" ht="15">
      <c r="A207" s="31"/>
      <c r="B207" s="31"/>
      <c r="C207" s="31"/>
      <c r="D207" s="31"/>
      <c r="E207" s="31"/>
      <c r="F207" s="33"/>
      <c r="G207" s="31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</row>
    <row r="208" spans="1:21" s="3" customFormat="1" ht="15">
      <c r="A208" s="31"/>
      <c r="B208" s="31"/>
      <c r="C208" s="31"/>
      <c r="D208" s="31"/>
      <c r="E208" s="31"/>
      <c r="F208" s="33"/>
      <c r="G208" s="31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</row>
    <row r="209" spans="1:21" s="3" customFormat="1" ht="15">
      <c r="A209" s="31"/>
      <c r="B209" s="31"/>
      <c r="C209" s="31"/>
      <c r="D209" s="31"/>
      <c r="E209" s="31"/>
      <c r="F209" s="33"/>
      <c r="G209" s="31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s="3" customFormat="1" ht="15">
      <c r="A210" s="31"/>
      <c r="B210" s="31"/>
      <c r="C210" s="31"/>
      <c r="D210" s="31"/>
      <c r="E210" s="31"/>
      <c r="F210" s="33"/>
      <c r="G210" s="31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:21" s="3" customFormat="1" ht="15">
      <c r="A211" s="31"/>
      <c r="B211" s="31"/>
      <c r="C211" s="31"/>
      <c r="D211" s="31"/>
      <c r="E211" s="31"/>
      <c r="F211" s="33"/>
      <c r="G211" s="31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:21" s="3" customFormat="1" ht="15">
      <c r="A212" s="31"/>
      <c r="B212" s="31"/>
      <c r="C212" s="31"/>
      <c r="D212" s="31"/>
      <c r="E212" s="31"/>
      <c r="F212" s="33"/>
      <c r="G212" s="31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</row>
    <row r="213" spans="1:21" s="3" customFormat="1" ht="15">
      <c r="A213" s="31"/>
      <c r="B213" s="31"/>
      <c r="C213" s="31"/>
      <c r="D213" s="31"/>
      <c r="E213" s="31"/>
      <c r="F213" s="33"/>
      <c r="G213" s="31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</row>
    <row r="214" spans="1:21" s="3" customFormat="1" ht="15">
      <c r="A214" s="31"/>
      <c r="B214" s="31"/>
      <c r="C214" s="31"/>
      <c r="D214" s="31"/>
      <c r="E214" s="31"/>
      <c r="F214" s="33"/>
      <c r="G214" s="31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</row>
    <row r="215" spans="1:21" s="3" customFormat="1" ht="15">
      <c r="A215" s="31"/>
      <c r="B215" s="31"/>
      <c r="C215" s="31"/>
      <c r="D215" s="31"/>
      <c r="E215" s="31"/>
      <c r="F215" s="33"/>
      <c r="G215" s="31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</row>
    <row r="216" spans="1:21" s="3" customFormat="1" ht="15">
      <c r="A216" s="31"/>
      <c r="B216" s="31"/>
      <c r="C216" s="31"/>
      <c r="D216" s="31"/>
      <c r="E216" s="31"/>
      <c r="F216" s="33"/>
      <c r="G216" s="31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</row>
    <row r="217" spans="1:21" s="3" customFormat="1" ht="15">
      <c r="A217" s="31"/>
      <c r="B217" s="31"/>
      <c r="C217" s="31"/>
      <c r="D217" s="31"/>
      <c r="E217" s="31"/>
      <c r="F217" s="33"/>
      <c r="G217" s="31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</row>
    <row r="218" spans="1:21" s="3" customFormat="1" ht="15">
      <c r="A218" s="31"/>
      <c r="B218" s="31"/>
      <c r="C218" s="31"/>
      <c r="D218" s="31"/>
      <c r="E218" s="31"/>
      <c r="F218" s="33"/>
      <c r="G218" s="31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</row>
    <row r="219" spans="1:21" s="3" customFormat="1" ht="15">
      <c r="A219" s="31"/>
      <c r="B219" s="31"/>
      <c r="C219" s="31"/>
      <c r="D219" s="31"/>
      <c r="E219" s="31"/>
      <c r="F219" s="33"/>
      <c r="G219" s="31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</row>
    <row r="220" spans="1:21" s="3" customFormat="1" ht="15">
      <c r="A220" s="31"/>
      <c r="B220" s="31"/>
      <c r="C220" s="31"/>
      <c r="D220" s="31"/>
      <c r="E220" s="31"/>
      <c r="F220" s="33"/>
      <c r="G220" s="31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</row>
    <row r="221" spans="1:21" s="3" customFormat="1" ht="15">
      <c r="A221" s="31"/>
      <c r="B221" s="31"/>
      <c r="C221" s="31"/>
      <c r="D221" s="31"/>
      <c r="E221" s="31"/>
      <c r="F221" s="33"/>
      <c r="G221" s="31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</row>
    <row r="222" spans="1:21" s="3" customFormat="1" ht="15">
      <c r="A222" s="31"/>
      <c r="B222" s="31"/>
      <c r="C222" s="31"/>
      <c r="D222" s="31"/>
      <c r="E222" s="31"/>
      <c r="F222" s="33"/>
      <c r="G222" s="31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</row>
    <row r="223" spans="1:21" s="3" customFormat="1" ht="15">
      <c r="A223" s="31"/>
      <c r="B223" s="31"/>
      <c r="C223" s="31"/>
      <c r="D223" s="31"/>
      <c r="E223" s="31"/>
      <c r="F223" s="33"/>
      <c r="G223" s="31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</row>
    <row r="224" spans="1:21" s="3" customFormat="1" ht="15">
      <c r="A224" s="31"/>
      <c r="B224" s="31"/>
      <c r="C224" s="31"/>
      <c r="D224" s="31"/>
      <c r="E224" s="31"/>
      <c r="F224" s="33"/>
      <c r="G224" s="31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</row>
    <row r="225" spans="1:21" s="3" customFormat="1" ht="15">
      <c r="A225" s="31"/>
      <c r="B225" s="31"/>
      <c r="C225" s="31"/>
      <c r="D225" s="31"/>
      <c r="E225" s="31"/>
      <c r="F225" s="33"/>
      <c r="G225" s="31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</row>
    <row r="226" spans="1:21" s="3" customFormat="1" ht="15">
      <c r="A226" s="31"/>
      <c r="B226" s="31"/>
      <c r="C226" s="31"/>
      <c r="D226" s="31"/>
      <c r="E226" s="31"/>
      <c r="F226" s="33"/>
      <c r="G226" s="31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</row>
    <row r="227" spans="1:21" s="3" customFormat="1" ht="15">
      <c r="A227" s="31"/>
      <c r="B227" s="31"/>
      <c r="C227" s="31"/>
      <c r="D227" s="31"/>
      <c r="E227" s="31"/>
      <c r="F227" s="33"/>
      <c r="G227" s="31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</row>
    <row r="228" spans="1:21" s="3" customFormat="1" ht="15">
      <c r="A228" s="31"/>
      <c r="B228" s="31"/>
      <c r="C228" s="31"/>
      <c r="D228" s="31"/>
      <c r="E228" s="31"/>
      <c r="F228" s="33"/>
      <c r="G228" s="31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</row>
    <row r="229" spans="1:21" s="3" customFormat="1" ht="15">
      <c r="A229" s="31"/>
      <c r="B229" s="31"/>
      <c r="C229" s="31"/>
      <c r="D229" s="31"/>
      <c r="E229" s="31"/>
      <c r="F229" s="33"/>
      <c r="G229" s="31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</row>
    <row r="230" spans="1:21" s="3" customFormat="1" ht="15">
      <c r="A230" s="31"/>
      <c r="B230" s="31"/>
      <c r="C230" s="31"/>
      <c r="D230" s="31"/>
      <c r="E230" s="31"/>
      <c r="F230" s="33"/>
      <c r="G230" s="31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</row>
    <row r="231" spans="1:21" s="3" customFormat="1" ht="15">
      <c r="A231" s="31"/>
      <c r="B231" s="31"/>
      <c r="C231" s="31"/>
      <c r="D231" s="31"/>
      <c r="E231" s="31"/>
      <c r="F231" s="33"/>
      <c r="G231" s="31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</row>
    <row r="232" spans="1:21" s="3" customFormat="1" ht="15">
      <c r="A232" s="31"/>
      <c r="B232" s="31"/>
      <c r="C232" s="31"/>
      <c r="D232" s="31"/>
      <c r="E232" s="31"/>
      <c r="F232" s="33"/>
      <c r="G232" s="31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</row>
    <row r="233" spans="1:21" s="3" customFormat="1" ht="15">
      <c r="A233" s="31"/>
      <c r="B233" s="31"/>
      <c r="C233" s="31"/>
      <c r="D233" s="31"/>
      <c r="E233" s="31"/>
      <c r="F233" s="33"/>
      <c r="G233" s="31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</row>
    <row r="234" spans="1:21" s="3" customFormat="1" ht="15">
      <c r="A234" s="31"/>
      <c r="B234" s="31"/>
      <c r="C234" s="31"/>
      <c r="D234" s="31"/>
      <c r="E234" s="31"/>
      <c r="F234" s="33"/>
      <c r="G234" s="31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</row>
    <row r="235" spans="1:21" s="3" customFormat="1" ht="15">
      <c r="A235" s="31"/>
      <c r="B235" s="31"/>
      <c r="C235" s="31"/>
      <c r="D235" s="31"/>
      <c r="E235" s="31"/>
      <c r="F235" s="33"/>
      <c r="G235" s="31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</row>
    <row r="236" spans="1:21" s="3" customFormat="1" ht="15">
      <c r="A236" s="31"/>
      <c r="B236" s="31"/>
      <c r="C236" s="31"/>
      <c r="D236" s="31"/>
      <c r="E236" s="31"/>
      <c r="F236" s="33"/>
      <c r="G236" s="31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</row>
    <row r="237" spans="1:21" s="3" customFormat="1" ht="15">
      <c r="A237" s="31"/>
      <c r="B237" s="31"/>
      <c r="C237" s="31"/>
      <c r="D237" s="31"/>
      <c r="E237" s="31"/>
      <c r="F237" s="33"/>
      <c r="G237" s="31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</row>
    <row r="238" spans="1:21" s="3" customFormat="1" ht="15">
      <c r="A238" s="31"/>
      <c r="B238" s="31"/>
      <c r="C238" s="31"/>
      <c r="D238" s="31"/>
      <c r="E238" s="31"/>
      <c r="F238" s="33"/>
      <c r="G238" s="31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</row>
    <row r="239" spans="1:21" s="3" customFormat="1" ht="15">
      <c r="A239" s="31"/>
      <c r="B239" s="31"/>
      <c r="C239" s="31"/>
      <c r="D239" s="31"/>
      <c r="E239" s="31"/>
      <c r="F239" s="33"/>
      <c r="G239" s="31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</row>
    <row r="240" spans="1:21" s="3" customFormat="1" ht="15">
      <c r="A240" s="31"/>
      <c r="B240" s="31"/>
      <c r="C240" s="31"/>
      <c r="D240" s="31"/>
      <c r="E240" s="31"/>
      <c r="F240" s="33"/>
      <c r="G240" s="31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</row>
    <row r="241" spans="1:21" s="3" customFormat="1" ht="15">
      <c r="A241" s="31"/>
      <c r="B241" s="31"/>
      <c r="C241" s="31"/>
      <c r="D241" s="31"/>
      <c r="E241" s="31"/>
      <c r="F241" s="33"/>
      <c r="G241" s="31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</row>
    <row r="242" spans="1:21" s="3" customFormat="1" ht="15">
      <c r="A242" s="31"/>
      <c r="B242" s="31"/>
      <c r="C242" s="31"/>
      <c r="D242" s="31"/>
      <c r="E242" s="31"/>
      <c r="F242" s="33"/>
      <c r="G242" s="31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</row>
    <row r="243" spans="1:21" s="3" customFormat="1" ht="15">
      <c r="A243" s="31"/>
      <c r="B243" s="31"/>
      <c r="C243" s="31"/>
      <c r="D243" s="31"/>
      <c r="E243" s="31"/>
      <c r="F243" s="33"/>
      <c r="G243" s="31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</row>
    <row r="244" spans="1:21" s="3" customFormat="1" ht="15">
      <c r="A244" s="31"/>
      <c r="B244" s="31"/>
      <c r="C244" s="31"/>
      <c r="D244" s="31"/>
      <c r="E244" s="31"/>
      <c r="F244" s="33"/>
      <c r="G244" s="31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</row>
    <row r="245" spans="1:21" s="3" customFormat="1" ht="15">
      <c r="A245" s="31"/>
      <c r="B245" s="31"/>
      <c r="C245" s="31"/>
      <c r="D245" s="31"/>
      <c r="E245" s="31"/>
      <c r="F245" s="33"/>
      <c r="G245" s="31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</row>
    <row r="246" spans="1:21" s="3" customFormat="1" ht="15">
      <c r="A246" s="31"/>
      <c r="B246" s="31"/>
      <c r="C246" s="31"/>
      <c r="D246" s="31"/>
      <c r="E246" s="31"/>
      <c r="F246" s="33"/>
      <c r="G246" s="31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</row>
    <row r="247" spans="1:21" s="3" customFormat="1" ht="15">
      <c r="A247" s="31"/>
      <c r="B247" s="31"/>
      <c r="C247" s="31"/>
      <c r="D247" s="31"/>
      <c r="E247" s="31"/>
      <c r="F247" s="33"/>
      <c r="G247" s="31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</row>
    <row r="248" spans="1:21" s="3" customFormat="1" ht="15">
      <c r="A248" s="31"/>
      <c r="B248" s="31"/>
      <c r="C248" s="31"/>
      <c r="D248" s="31"/>
      <c r="E248" s="31"/>
      <c r="F248" s="33"/>
      <c r="G248" s="31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</row>
    <row r="249" spans="1:21" s="3" customFormat="1" ht="15">
      <c r="A249" s="31"/>
      <c r="B249" s="31"/>
      <c r="C249" s="31"/>
      <c r="D249" s="31"/>
      <c r="E249" s="31"/>
      <c r="F249" s="33"/>
      <c r="G249" s="31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</row>
    <row r="250" spans="1:21" s="3" customFormat="1" ht="15">
      <c r="A250" s="31"/>
      <c r="B250" s="31"/>
      <c r="C250" s="31"/>
      <c r="D250" s="31"/>
      <c r="E250" s="31"/>
      <c r="F250" s="33"/>
      <c r="G250" s="31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</row>
    <row r="251" spans="1:21" s="3" customFormat="1" ht="15">
      <c r="A251" s="31"/>
      <c r="B251" s="31"/>
      <c r="C251" s="31"/>
      <c r="D251" s="31"/>
      <c r="E251" s="31"/>
      <c r="F251" s="33"/>
      <c r="G251" s="31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</row>
    <row r="252" spans="1:21" s="3" customFormat="1" ht="15">
      <c r="A252" s="31"/>
      <c r="B252" s="31"/>
      <c r="C252" s="31"/>
      <c r="D252" s="31"/>
      <c r="E252" s="31"/>
      <c r="F252" s="33"/>
      <c r="G252" s="31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</row>
    <row r="253" spans="1:21" s="3" customFormat="1" ht="15">
      <c r="A253" s="31"/>
      <c r="B253" s="31"/>
      <c r="C253" s="31"/>
      <c r="D253" s="31"/>
      <c r="E253" s="31"/>
      <c r="F253" s="33"/>
      <c r="G253" s="31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</row>
    <row r="254" spans="1:21" s="3" customFormat="1" ht="15">
      <c r="A254" s="31"/>
      <c r="B254" s="31"/>
      <c r="C254" s="31"/>
      <c r="D254" s="31"/>
      <c r="E254" s="31"/>
      <c r="F254" s="33"/>
      <c r="G254" s="31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</row>
    <row r="255" spans="1:21" s="3" customFormat="1" ht="15">
      <c r="A255" s="31"/>
      <c r="B255" s="31"/>
      <c r="C255" s="31"/>
      <c r="D255" s="31"/>
      <c r="E255" s="31"/>
      <c r="F255" s="33"/>
      <c r="G255" s="31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</row>
    <row r="256" spans="1:21" s="3" customFormat="1" ht="15">
      <c r="A256" s="31"/>
      <c r="B256" s="31"/>
      <c r="C256" s="31"/>
      <c r="D256" s="31"/>
      <c r="E256" s="31"/>
      <c r="F256" s="33"/>
      <c r="G256" s="31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</row>
    <row r="257" spans="1:21" s="3" customFormat="1" ht="15">
      <c r="A257" s="31"/>
      <c r="B257" s="31"/>
      <c r="C257" s="31"/>
      <c r="D257" s="31"/>
      <c r="E257" s="31"/>
      <c r="F257" s="33"/>
      <c r="G257" s="31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</row>
    <row r="258" spans="1:21" s="3" customFormat="1" ht="15">
      <c r="A258" s="31"/>
      <c r="B258" s="31"/>
      <c r="C258" s="31"/>
      <c r="D258" s="31"/>
      <c r="E258" s="31"/>
      <c r="F258" s="33"/>
      <c r="G258" s="31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</row>
    <row r="259" spans="1:21" s="3" customFormat="1" ht="15">
      <c r="A259" s="31"/>
      <c r="B259" s="31"/>
      <c r="C259" s="31"/>
      <c r="D259" s="31"/>
      <c r="E259" s="31"/>
      <c r="F259" s="33"/>
      <c r="G259" s="31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</row>
    <row r="260" spans="1:21" s="3" customFormat="1" ht="15">
      <c r="A260" s="31"/>
      <c r="B260" s="31"/>
      <c r="C260" s="31"/>
      <c r="D260" s="31"/>
      <c r="E260" s="31"/>
      <c r="F260" s="33"/>
      <c r="G260" s="31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</row>
  </sheetData>
  <sheetProtection/>
  <mergeCells count="21">
    <mergeCell ref="M5:M6"/>
    <mergeCell ref="L4:U4"/>
    <mergeCell ref="O5:O6"/>
    <mergeCell ref="P5:P6"/>
    <mergeCell ref="Q5:Q6"/>
    <mergeCell ref="R5:R6"/>
    <mergeCell ref="A4:A6"/>
    <mergeCell ref="B4:B6"/>
    <mergeCell ref="C4:G5"/>
    <mergeCell ref="H4:K5"/>
    <mergeCell ref="L5:L6"/>
    <mergeCell ref="S5:S6"/>
    <mergeCell ref="F137:G137"/>
    <mergeCell ref="N5:N6"/>
    <mergeCell ref="A126:B126"/>
    <mergeCell ref="F1:U1"/>
    <mergeCell ref="F138:G138"/>
    <mergeCell ref="G2:U2"/>
    <mergeCell ref="G3:U3"/>
    <mergeCell ref="U5:U6"/>
    <mergeCell ref="T5:T6"/>
  </mergeCells>
  <printOptions horizontalCentered="1"/>
  <pageMargins left="0.15748031496062992" right="0.15748031496062992" top="0.35" bottom="0.4330708661417323" header="0.15748031496062992" footer="0.2362204724409449"/>
  <pageSetup horizontalDpi="120" verticalDpi="120" orientation="landscape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AVeidemanis</cp:lastModifiedBy>
  <cp:lastPrinted>2013-08-20T09:22:33Z</cp:lastPrinted>
  <dcterms:created xsi:type="dcterms:W3CDTF">1997-10-07T07:09:55Z</dcterms:created>
  <dcterms:modified xsi:type="dcterms:W3CDTF">2013-08-29T06:08:51Z</dcterms:modified>
  <cp:category/>
  <cp:version/>
  <cp:contentType/>
  <cp:contentStatus/>
</cp:coreProperties>
</file>