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Sheet1" sheetId="13" r:id="rId1"/>
  </sheets>
  <definedNames>
    <definedName name="_xlnm.Print_Titles" localSheetId="0">Sheet1!$2:$4</definedName>
  </definedNames>
  <calcPr calcId="125725"/>
</workbook>
</file>

<file path=xl/calcChain.xml><?xml version="1.0" encoding="utf-8"?>
<calcChain xmlns="http://schemas.openxmlformats.org/spreadsheetml/2006/main">
  <c r="D5" i="13"/>
  <c r="F5" s="1"/>
  <c r="D6"/>
  <c r="F6"/>
  <c r="D7"/>
  <c r="F7" s="1"/>
  <c r="D8"/>
  <c r="F8"/>
  <c r="D9"/>
  <c r="F9" s="1"/>
  <c r="D10"/>
  <c r="F10"/>
  <c r="D11"/>
  <c r="F11" s="1"/>
  <c r="D12"/>
  <c r="F12"/>
  <c r="D13"/>
  <c r="F13" s="1"/>
  <c r="D14"/>
  <c r="F14"/>
  <c r="D15"/>
  <c r="F15" s="1"/>
  <c r="D16"/>
  <c r="F16"/>
  <c r="D17"/>
  <c r="F17" s="1"/>
  <c r="D18"/>
  <c r="F18"/>
  <c r="D19"/>
  <c r="F19" s="1"/>
  <c r="D20"/>
  <c r="F20"/>
  <c r="D21"/>
  <c r="F21" s="1"/>
  <c r="D22"/>
  <c r="F22"/>
  <c r="D23"/>
  <c r="F23" s="1"/>
  <c r="D24"/>
  <c r="F24"/>
  <c r="D25"/>
  <c r="F25" s="1"/>
</calcChain>
</file>

<file path=xl/sharedStrings.xml><?xml version="1.0" encoding="utf-8"?>
<sst xmlns="http://schemas.openxmlformats.org/spreadsheetml/2006/main" count="65" uniqueCount="53">
  <si>
    <t>Normatīvā akta nosaukums:</t>
  </si>
  <si>
    <t>1.</t>
  </si>
  <si>
    <t>(4)=(3)/0,702804</t>
  </si>
  <si>
    <t>2.</t>
  </si>
  <si>
    <t>3.</t>
  </si>
  <si>
    <t>5.</t>
  </si>
  <si>
    <t>Normatīvā akta pants, daļa, punkts</t>
  </si>
  <si>
    <t>Nr. p.k.</t>
  </si>
  <si>
    <t>11.punkts</t>
  </si>
  <si>
    <t>18.punkts</t>
  </si>
  <si>
    <t>(6)=(5)-(4)</t>
  </si>
  <si>
    <t>8.punkts</t>
  </si>
  <si>
    <t>57.punkts</t>
  </si>
  <si>
    <t>60.punkts</t>
  </si>
  <si>
    <t>76.punkts</t>
  </si>
  <si>
    <r>
      <t>63.</t>
    </r>
    <r>
      <rPr>
        <vertAlign val="superscript"/>
        <sz val="12"/>
        <color indexed="8"/>
        <rFont val="Times New Roman"/>
        <family val="1"/>
        <charset val="186"/>
      </rPr>
      <t>1</t>
    </r>
    <r>
      <rPr>
        <sz val="12"/>
        <color indexed="8"/>
        <rFont val="Times New Roman"/>
        <family val="1"/>
        <charset val="186"/>
      </rPr>
      <t>punkts</t>
    </r>
  </si>
  <si>
    <r>
      <t>76.</t>
    </r>
    <r>
      <rPr>
        <vertAlign val="superscript"/>
        <sz val="12"/>
        <color indexed="8"/>
        <rFont val="Times New Roman"/>
        <family val="1"/>
        <charset val="186"/>
      </rPr>
      <t>1</t>
    </r>
    <r>
      <rPr>
        <sz val="12"/>
        <color indexed="8"/>
        <rFont val="Times New Roman"/>
        <family val="1"/>
        <charset val="186"/>
      </rPr>
      <t>punkts</t>
    </r>
  </si>
  <si>
    <t>Ministru kabineta 2008.gada 21.oktobra noteikumi Nr.882 "Noteikumi par drabības programmas "Cilvēkresursi un nodarbinātība" papildinājuma 1.1.2.1.2.apakšaktivitāti "Atbalsts doktora studiju programmu īstenošanai""</t>
  </si>
  <si>
    <t>Izglītības un zinātnes ministrs</t>
  </si>
  <si>
    <t>V.Dombrovskis</t>
  </si>
  <si>
    <t xml:space="preserve">Struktūrfondu un starptautisko finanšu instrumentu </t>
  </si>
  <si>
    <t>departamenta pārvaldes vecākā referente</t>
  </si>
  <si>
    <t>M.Šūmane</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</si>
  <si>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</si>
  <si>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</si>
  <si>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</si>
  <si>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</si>
  <si>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maija.sumane@izm.gov.lv</t>
  </si>
  <si>
    <t>54.1.apakšpunkts</t>
  </si>
  <si>
    <t>54.2.apakšpunkts</t>
  </si>
  <si>
    <r>
      <t>54.</t>
    </r>
    <r>
      <rPr>
        <vertAlign val="superscript"/>
        <sz val="12"/>
        <color indexed="8"/>
        <rFont val="Times New Roman"/>
        <family val="1"/>
        <charset val="186"/>
      </rPr>
      <t>1</t>
    </r>
    <r>
      <rPr>
        <sz val="12"/>
        <color indexed="8"/>
        <rFont val="Times New Roman"/>
        <family val="1"/>
        <charset val="186"/>
      </rPr>
      <t xml:space="preserve"> 1  .apakšpunkts</t>
    </r>
  </si>
  <si>
    <r>
      <t>54.</t>
    </r>
    <r>
      <rPr>
        <vertAlign val="superscript"/>
        <sz val="12"/>
        <color indexed="8"/>
        <rFont val="Times New Roman"/>
        <family val="1"/>
        <charset val="186"/>
      </rPr>
      <t>1</t>
    </r>
    <r>
      <rPr>
        <sz val="12"/>
        <color indexed="8"/>
        <rFont val="Times New Roman"/>
        <family val="1"/>
        <charset val="186"/>
      </rPr>
      <t xml:space="preserve"> 2.apakšpunkts</t>
    </r>
  </si>
  <si>
    <r>
      <t xml:space="preserve"> 54.</t>
    </r>
    <r>
      <rPr>
        <vertAlign val="superscript"/>
        <sz val="12"/>
        <color indexed="8"/>
        <rFont val="Times New Roman"/>
        <family val="1"/>
        <charset val="186"/>
      </rPr>
      <t>1</t>
    </r>
    <r>
      <rPr>
        <sz val="12"/>
        <color indexed="8"/>
        <rFont val="Times New Roman"/>
        <family val="1"/>
        <charset val="186"/>
      </rPr>
      <t xml:space="preserve"> 3.apakšpunkts</t>
    </r>
  </si>
  <si>
    <t>4.</t>
  </si>
  <si>
    <t>6.</t>
  </si>
  <si>
    <t>7.</t>
  </si>
  <si>
    <t>8.</t>
  </si>
  <si>
    <t>9.</t>
  </si>
  <si>
    <t>10.</t>
  </si>
  <si>
    <t>11.</t>
  </si>
  <si>
    <t>12.</t>
  </si>
  <si>
    <t>13.</t>
  </si>
  <si>
    <t>14.</t>
  </si>
  <si>
    <t>15.</t>
  </si>
  <si>
    <t>16.</t>
  </si>
  <si>
    <t>17.</t>
  </si>
  <si>
    <t>18.</t>
  </si>
  <si>
    <t>19.</t>
  </si>
  <si>
    <t>20.</t>
  </si>
  <si>
    <t>21.</t>
  </si>
  <si>
    <t>Pielikums Ministru kabineta noteikumu projekta "Grozījumi Ministru kabineta 2008.gada 21.oktobra noteikumos Nr.882 "Noteikumi par darbības programmas "Cilvēkresursi un nodarbinātība" papildinājuma 1.1.2.1.2.apakšaktivitāti "Atbalsts doktora studiju programmu īstenošanai"" sākotnējās ietekmes novērtējuma ziņojumam (anotācijai)</t>
  </si>
  <si>
    <t>Vizē: Valsts sekretāre</t>
  </si>
  <si>
    <t>S.Liepiņa</t>
  </si>
</sst>
</file>

<file path=xl/styles.xml><?xml version="1.0" encoding="utf-8"?>
<styleSheet xmlns="http://schemas.openxmlformats.org/spreadsheetml/2006/main">
  <numFmts count="1">
    <numFmt numFmtId="164" formatCode="0.000000"/>
  </numFmts>
  <fonts count="9">
    <font>
      <sz val="11"/>
      <color theme="1"/>
      <name val="Calibri"/>
      <family val="2"/>
      <scheme val="minor"/>
    </font>
    <font>
      <sz val="10"/>
      <color indexed="8"/>
      <name val="Times New Roman"/>
      <family val="1"/>
      <charset val="186"/>
    </font>
    <font>
      <i/>
      <sz val="12"/>
      <color indexed="8"/>
      <name val="Times New Roman"/>
      <family val="1"/>
      <charset val="186"/>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u/>
      <sz val="11"/>
      <color theme="10"/>
      <name val="Calibri"/>
      <family val="2"/>
    </font>
    <font>
      <u/>
      <sz val="10"/>
      <color theme="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35">
    <xf numFmtId="0" fontId="0" fillId="0" borderId="0" xfId="0"/>
    <xf numFmtId="0" fontId="2" fillId="0" borderId="1" xfId="0" applyFont="1" applyBorder="1" applyAlignment="1">
      <alignment horizontal="center" vertical="center"/>
    </xf>
    <xf numFmtId="0" fontId="3" fillId="2" borderId="0" xfId="0" applyFont="1" applyFill="1"/>
    <xf numFmtId="0" fontId="3" fillId="3" borderId="1" xfId="0" applyFont="1" applyFill="1" applyBorder="1" applyAlignment="1">
      <alignment horizontal="center" vertical="center" wrapText="1"/>
    </xf>
    <xf numFmtId="0" fontId="3" fillId="0" borderId="0" xfId="0" applyFont="1"/>
    <xf numFmtId="0" fontId="3" fillId="0" borderId="1" xfId="0" applyFont="1" applyBorder="1" applyAlignment="1">
      <alignment horizontal="center" vertical="center"/>
    </xf>
    <xf numFmtId="164" fontId="3" fillId="4" borderId="1" xfId="0" applyNumberFormat="1" applyFont="1" applyFill="1" applyBorder="1" applyAlignment="1">
      <alignment horizontal="left" vertical="center" wrapText="1"/>
    </xf>
    <xf numFmtId="164" fontId="3" fillId="4" borderId="1" xfId="0" applyNumberFormat="1" applyFont="1" applyFill="1" applyBorder="1" applyAlignment="1">
      <alignment horizontal="left" wrapText="1"/>
    </xf>
    <xf numFmtId="164" fontId="3" fillId="0" borderId="1" xfId="0" applyNumberFormat="1" applyFont="1" applyBorder="1" applyAlignment="1">
      <alignment horizontal="left" vertical="center"/>
    </xf>
    <xf numFmtId="164" fontId="3" fillId="2" borderId="1" xfId="0" applyNumberFormat="1" applyFont="1" applyFill="1" applyBorder="1" applyAlignment="1">
      <alignment horizontal="left" vertical="top" wrapText="1"/>
    </xf>
    <xf numFmtId="164" fontId="3" fillId="2" borderId="1" xfId="0" applyNumberFormat="1" applyFont="1" applyFill="1" applyBorder="1" applyAlignment="1">
      <alignment horizontal="left"/>
    </xf>
    <xf numFmtId="1" fontId="3" fillId="4" borderId="1" xfId="0" applyNumberFormat="1" applyFont="1" applyFill="1" applyBorder="1" applyAlignment="1">
      <alignment horizontal="left" vertical="center" wrapText="1"/>
    </xf>
    <xf numFmtId="164" fontId="3" fillId="0" borderId="1" xfId="0" applyNumberFormat="1" applyFont="1" applyBorder="1" applyAlignment="1">
      <alignment horizontal="center" vertical="center"/>
    </xf>
    <xf numFmtId="2"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center" vertical="center"/>
    </xf>
    <xf numFmtId="2" fontId="3" fillId="4" borderId="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wrapText="1"/>
    </xf>
    <xf numFmtId="1" fontId="3" fillId="0" borderId="1" xfId="0" applyNumberFormat="1" applyFont="1" applyBorder="1" applyAlignment="1">
      <alignment horizontal="left" vertical="center" wrapText="1"/>
    </xf>
    <xf numFmtId="1" fontId="3" fillId="0" borderId="1" xfId="0" applyNumberFormat="1" applyFont="1" applyBorder="1" applyAlignment="1">
      <alignment horizontal="left" wrapText="1"/>
    </xf>
    <xf numFmtId="1" fontId="3" fillId="0" borderId="1" xfId="0" applyNumberFormat="1" applyFont="1" applyBorder="1" applyAlignment="1">
      <alignment horizontal="left" vertical="center"/>
    </xf>
    <xf numFmtId="1" fontId="3" fillId="2" borderId="1" xfId="0" applyNumberFormat="1" applyFont="1" applyFill="1" applyBorder="1" applyAlignment="1">
      <alignment horizontal="left" vertical="top" wrapText="1"/>
    </xf>
    <xf numFmtId="1" fontId="3" fillId="2"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49" fontId="3" fillId="0" borderId="1" xfId="0" applyNumberFormat="1" applyFont="1" applyFill="1" applyBorder="1" applyAlignment="1">
      <alignment horizontal="left" vertical="center"/>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5" xfId="0" applyFont="1" applyFill="1" applyBorder="1" applyAlignment="1">
      <alignment horizontal="center" wrapText="1"/>
    </xf>
    <xf numFmtId="22" fontId="1" fillId="0" borderId="0" xfId="0" applyNumberFormat="1" applyFont="1" applyAlignment="1">
      <alignment horizontal="left"/>
    </xf>
    <xf numFmtId="0" fontId="1" fillId="0" borderId="0" xfId="0" applyFont="1"/>
    <xf numFmtId="0" fontId="8" fillId="0" borderId="0" xfId="1" applyFont="1" applyAlignment="1" applyProtection="1"/>
    <xf numFmtId="0" fontId="1" fillId="0" borderId="0" xfId="0" applyFont="1" applyAlignment="1">
      <alignment horizontal="left"/>
    </xf>
  </cellXfs>
  <cellStyles count="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ja.sumane@izm.gov.lv" TargetMode="External"/></Relationships>
</file>

<file path=xl/worksheets/sheet1.xml><?xml version="1.0" encoding="utf-8"?>
<worksheet xmlns="http://schemas.openxmlformats.org/spreadsheetml/2006/main" xmlns:r="http://schemas.openxmlformats.org/officeDocument/2006/relationships">
  <dimension ref="A1:F39"/>
  <sheetViews>
    <sheetView tabSelected="1" workbookViewId="0">
      <selection activeCell="B35" sqref="B35"/>
    </sheetView>
  </sheetViews>
  <sheetFormatPr defaultColWidth="29.140625" defaultRowHeight="15.7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109.5" customHeight="1">
      <c r="E1" s="30" t="s">
        <v>50</v>
      </c>
      <c r="F1" s="30"/>
    </row>
    <row r="2" spans="1:6" s="2" customFormat="1" ht="74.25" customHeight="1">
      <c r="A2" s="26" t="s">
        <v>0</v>
      </c>
      <c r="B2" s="26"/>
      <c r="C2" s="27" t="s">
        <v>17</v>
      </c>
      <c r="D2" s="28"/>
      <c r="E2" s="28"/>
      <c r="F2" s="29"/>
    </row>
    <row r="3" spans="1:6" ht="63">
      <c r="A3" s="3" t="s">
        <v>7</v>
      </c>
      <c r="B3" s="3" t="s">
        <v>6</v>
      </c>
      <c r="C3" s="3" t="s">
        <v>23</v>
      </c>
      <c r="D3" s="3" t="s">
        <v>24</v>
      </c>
      <c r="E3" s="3" t="s">
        <v>25</v>
      </c>
      <c r="F3" s="3" t="s">
        <v>26</v>
      </c>
    </row>
    <row r="4" spans="1:6">
      <c r="A4" s="1" t="s">
        <v>1</v>
      </c>
      <c r="B4" s="1" t="s">
        <v>3</v>
      </c>
      <c r="C4" s="1" t="s">
        <v>4</v>
      </c>
      <c r="D4" s="1" t="s">
        <v>2</v>
      </c>
      <c r="E4" s="1" t="s">
        <v>5</v>
      </c>
      <c r="F4" s="1" t="s">
        <v>10</v>
      </c>
    </row>
    <row r="5" spans="1:6" ht="21" customHeight="1">
      <c r="A5" s="5" t="s">
        <v>1</v>
      </c>
      <c r="B5" s="23" t="s">
        <v>11</v>
      </c>
      <c r="C5" s="17">
        <v>37168220</v>
      </c>
      <c r="D5" s="14">
        <f t="shared" ref="D5:D16" si="0">C5/0.702804</f>
        <v>52885612.489399604</v>
      </c>
      <c r="E5" s="17">
        <v>52885613</v>
      </c>
      <c r="F5" s="15">
        <f t="shared" ref="F5:F25" si="1">E5-D5</f>
        <v>0.51060039550065994</v>
      </c>
    </row>
    <row r="6" spans="1:6" ht="21" customHeight="1">
      <c r="A6" s="5" t="s">
        <v>3</v>
      </c>
      <c r="B6" s="23" t="s">
        <v>11</v>
      </c>
      <c r="C6" s="17">
        <v>34695181</v>
      </c>
      <c r="D6" s="14">
        <f>C6/0.702804</f>
        <v>49366795.009703986</v>
      </c>
      <c r="E6" s="17">
        <v>49366796</v>
      </c>
      <c r="F6" s="15">
        <f t="shared" si="1"/>
        <v>0.99029601365327835</v>
      </c>
    </row>
    <row r="7" spans="1:6" ht="21" customHeight="1">
      <c r="A7" s="5" t="s">
        <v>4</v>
      </c>
      <c r="B7" s="23" t="s">
        <v>11</v>
      </c>
      <c r="C7" s="18">
        <v>2473039</v>
      </c>
      <c r="D7" s="6">
        <f t="shared" si="0"/>
        <v>3518817.4796956195</v>
      </c>
      <c r="E7" s="11">
        <v>3518817</v>
      </c>
      <c r="F7" s="12">
        <f t="shared" si="1"/>
        <v>-0.47969561954960227</v>
      </c>
    </row>
    <row r="8" spans="1:6" ht="21" customHeight="1">
      <c r="A8" s="5" t="s">
        <v>33</v>
      </c>
      <c r="B8" s="24" t="s">
        <v>8</v>
      </c>
      <c r="C8" s="18">
        <v>35075546</v>
      </c>
      <c r="D8" s="6">
        <f t="shared" si="0"/>
        <v>49908005.645955347</v>
      </c>
      <c r="E8" s="17">
        <v>49908006</v>
      </c>
      <c r="F8" s="12">
        <f t="shared" si="1"/>
        <v>0.35404465347528458</v>
      </c>
    </row>
    <row r="9" spans="1:6" ht="21" customHeight="1">
      <c r="A9" s="5" t="s">
        <v>5</v>
      </c>
      <c r="B9" s="24" t="s">
        <v>8</v>
      </c>
      <c r="C9" s="18">
        <v>2092674</v>
      </c>
      <c r="D9" s="6">
        <f t="shared" si="0"/>
        <v>2977606.8434442603</v>
      </c>
      <c r="E9" s="11">
        <v>2977607</v>
      </c>
      <c r="F9" s="12">
        <f t="shared" si="1"/>
        <v>0.15655573969706893</v>
      </c>
    </row>
    <row r="10" spans="1:6" ht="21" customHeight="1">
      <c r="A10" s="5" t="s">
        <v>34</v>
      </c>
      <c r="B10" s="24" t="s">
        <v>9</v>
      </c>
      <c r="C10" s="18">
        <v>21084</v>
      </c>
      <c r="D10" s="6">
        <f t="shared" si="0"/>
        <v>29999.829255382723</v>
      </c>
      <c r="E10" s="11">
        <v>30000</v>
      </c>
      <c r="F10" s="12">
        <f t="shared" si="1"/>
        <v>0.17074461727679591</v>
      </c>
    </row>
    <row r="11" spans="1:6" ht="21" customHeight="1">
      <c r="A11" s="5" t="s">
        <v>35</v>
      </c>
      <c r="B11" s="24" t="s">
        <v>9</v>
      </c>
      <c r="C11" s="18">
        <v>17570100</v>
      </c>
      <c r="D11" s="6">
        <f t="shared" si="0"/>
        <v>25000000</v>
      </c>
      <c r="E11" s="11">
        <v>25000000</v>
      </c>
      <c r="F11" s="12">
        <f t="shared" si="1"/>
        <v>0</v>
      </c>
    </row>
    <row r="12" spans="1:6" ht="21" customHeight="1">
      <c r="A12" s="5" t="s">
        <v>36</v>
      </c>
      <c r="B12" s="24" t="s">
        <v>9</v>
      </c>
      <c r="C12" s="19">
        <v>1000000</v>
      </c>
      <c r="D12" s="7">
        <f t="shared" si="0"/>
        <v>1422871.8106328365</v>
      </c>
      <c r="E12" s="11">
        <v>1422872</v>
      </c>
      <c r="F12" s="12">
        <f t="shared" si="1"/>
        <v>0.1893671634607017</v>
      </c>
    </row>
    <row r="13" spans="1:6" ht="21" customHeight="1">
      <c r="A13" s="5" t="s">
        <v>37</v>
      </c>
      <c r="B13" s="23" t="s">
        <v>28</v>
      </c>
      <c r="C13" s="20">
        <v>600</v>
      </c>
      <c r="D13" s="8">
        <f t="shared" si="0"/>
        <v>853.72308637970195</v>
      </c>
      <c r="E13" s="13">
        <v>853.72</v>
      </c>
      <c r="F13" s="12">
        <f t="shared" si="1"/>
        <v>-3.0863797019264894E-3</v>
      </c>
    </row>
    <row r="14" spans="1:6" ht="21" customHeight="1">
      <c r="A14" s="5" t="s">
        <v>38</v>
      </c>
      <c r="B14" s="23" t="s">
        <v>29</v>
      </c>
      <c r="C14" s="21">
        <v>800</v>
      </c>
      <c r="D14" s="9">
        <f t="shared" si="0"/>
        <v>1138.2974485062691</v>
      </c>
      <c r="E14" s="16">
        <v>1138.3</v>
      </c>
      <c r="F14" s="12">
        <f t="shared" si="1"/>
        <v>2.5514937308344088E-3</v>
      </c>
    </row>
    <row r="15" spans="1:6" ht="21" customHeight="1">
      <c r="A15" s="5" t="s">
        <v>39</v>
      </c>
      <c r="B15" s="25" t="s">
        <v>30</v>
      </c>
      <c r="C15" s="22">
        <v>450</v>
      </c>
      <c r="D15" s="10">
        <f t="shared" si="0"/>
        <v>640.29231478477641</v>
      </c>
      <c r="E15" s="16">
        <v>640.29</v>
      </c>
      <c r="F15" s="12">
        <f t="shared" si="1"/>
        <v>-2.314784776444867E-3</v>
      </c>
    </row>
    <row r="16" spans="1:6" ht="21" customHeight="1">
      <c r="A16" s="5" t="s">
        <v>40</v>
      </c>
      <c r="B16" s="25" t="s">
        <v>31</v>
      </c>
      <c r="C16" s="20">
        <v>600</v>
      </c>
      <c r="D16" s="8">
        <f t="shared" si="0"/>
        <v>853.72308637970195</v>
      </c>
      <c r="E16" s="13">
        <v>853.72</v>
      </c>
      <c r="F16" s="12">
        <f t="shared" si="1"/>
        <v>-3.0863797019264894E-3</v>
      </c>
    </row>
    <row r="17" spans="1:6" ht="21" customHeight="1">
      <c r="A17" s="5" t="s">
        <v>41</v>
      </c>
      <c r="B17" s="25" t="s">
        <v>32</v>
      </c>
      <c r="C17" s="20">
        <v>800</v>
      </c>
      <c r="D17" s="8">
        <f>C17/0.702804</f>
        <v>1138.2974485062691</v>
      </c>
      <c r="E17" s="16">
        <v>1138.3</v>
      </c>
      <c r="F17" s="12">
        <f t="shared" si="1"/>
        <v>2.5514937308344088E-3</v>
      </c>
    </row>
    <row r="18" spans="1:6" ht="21" customHeight="1">
      <c r="A18" s="5" t="s">
        <v>42</v>
      </c>
      <c r="B18" s="24" t="s">
        <v>12</v>
      </c>
      <c r="C18" s="20">
        <v>100</v>
      </c>
      <c r="D18" s="8">
        <f t="shared" ref="D18:D25" si="2">C18/0.702804</f>
        <v>142.28718106328364</v>
      </c>
      <c r="E18" s="16">
        <v>142.29</v>
      </c>
      <c r="F18" s="12">
        <f t="shared" si="1"/>
        <v>2.8189367163520274E-3</v>
      </c>
    </row>
    <row r="19" spans="1:6" ht="21" customHeight="1">
      <c r="A19" s="5" t="s">
        <v>43</v>
      </c>
      <c r="B19" s="24" t="s">
        <v>13</v>
      </c>
      <c r="C19" s="20">
        <v>1000</v>
      </c>
      <c r="D19" s="8">
        <f t="shared" si="2"/>
        <v>1422.8718106328365</v>
      </c>
      <c r="E19" s="16">
        <v>1422.87</v>
      </c>
      <c r="F19" s="12">
        <f t="shared" si="1"/>
        <v>-1.8106328366229718E-3</v>
      </c>
    </row>
    <row r="20" spans="1:6" ht="21" customHeight="1">
      <c r="A20" s="5" t="s">
        <v>44</v>
      </c>
      <c r="B20" s="24" t="s">
        <v>15</v>
      </c>
      <c r="C20" s="20">
        <v>10000</v>
      </c>
      <c r="D20" s="8">
        <f t="shared" si="2"/>
        <v>14228.718106328364</v>
      </c>
      <c r="E20" s="16">
        <v>14228.72</v>
      </c>
      <c r="F20" s="12">
        <f t="shared" si="1"/>
        <v>1.8936716351163341E-3</v>
      </c>
    </row>
    <row r="21" spans="1:6" ht="21" customHeight="1">
      <c r="A21" s="5" t="s">
        <v>45</v>
      </c>
      <c r="B21" s="24" t="s">
        <v>14</v>
      </c>
      <c r="C21" s="20">
        <v>500</v>
      </c>
      <c r="D21" s="8">
        <f t="shared" si="2"/>
        <v>711.43590531641826</v>
      </c>
      <c r="E21" s="16">
        <v>711.44</v>
      </c>
      <c r="F21" s="12">
        <f t="shared" si="1"/>
        <v>4.0946835817976535E-3</v>
      </c>
    </row>
    <row r="22" spans="1:6" ht="21" customHeight="1">
      <c r="A22" s="5" t="s">
        <v>46</v>
      </c>
      <c r="B22" s="24" t="s">
        <v>14</v>
      </c>
      <c r="C22" s="20">
        <v>700</v>
      </c>
      <c r="D22" s="8">
        <f t="shared" si="2"/>
        <v>996.01026744298554</v>
      </c>
      <c r="E22" s="16">
        <v>996.01</v>
      </c>
      <c r="F22" s="12">
        <f t="shared" si="1"/>
        <v>-2.6744298554604029E-4</v>
      </c>
    </row>
    <row r="23" spans="1:6" ht="21" customHeight="1">
      <c r="A23" s="5" t="s">
        <v>47</v>
      </c>
      <c r="B23" s="24" t="s">
        <v>16</v>
      </c>
      <c r="C23" s="20">
        <v>350</v>
      </c>
      <c r="D23" s="8">
        <f t="shared" si="2"/>
        <v>498.00513372149277</v>
      </c>
      <c r="E23" s="16">
        <v>498.01</v>
      </c>
      <c r="F23" s="12">
        <f t="shared" si="1"/>
        <v>4.8662785072224324E-3</v>
      </c>
    </row>
    <row r="24" spans="1:6" ht="21" customHeight="1">
      <c r="A24" s="5" t="s">
        <v>48</v>
      </c>
      <c r="B24" s="24" t="s">
        <v>16</v>
      </c>
      <c r="C24" s="20">
        <v>500</v>
      </c>
      <c r="D24" s="8">
        <f t="shared" si="2"/>
        <v>711.43590531641826</v>
      </c>
      <c r="E24" s="16">
        <v>711.44</v>
      </c>
      <c r="F24" s="12">
        <f t="shared" si="1"/>
        <v>4.0946835817976535E-3</v>
      </c>
    </row>
    <row r="25" spans="1:6" ht="21" customHeight="1">
      <c r="A25" s="5" t="s">
        <v>49</v>
      </c>
      <c r="B25" s="24" t="s">
        <v>16</v>
      </c>
      <c r="C25" s="20">
        <v>700</v>
      </c>
      <c r="D25" s="8">
        <f t="shared" si="2"/>
        <v>996.01026744298554</v>
      </c>
      <c r="E25" s="13">
        <v>996.01</v>
      </c>
      <c r="F25" s="12">
        <f t="shared" si="1"/>
        <v>-2.6744298554604029E-4</v>
      </c>
    </row>
    <row r="28" spans="1:6">
      <c r="B28" s="4" t="s">
        <v>18</v>
      </c>
      <c r="D28" s="4" t="s">
        <v>19</v>
      </c>
    </row>
    <row r="31" spans="1:6">
      <c r="B31" s="4" t="s">
        <v>51</v>
      </c>
      <c r="D31" s="4" t="s">
        <v>52</v>
      </c>
    </row>
    <row r="34" spans="2:2" ht="13.5" customHeight="1">
      <c r="B34" s="31">
        <v>41537.640972222223</v>
      </c>
    </row>
    <row r="35" spans="2:2">
      <c r="B35" s="32" t="s">
        <v>20</v>
      </c>
    </row>
    <row r="36" spans="2:2">
      <c r="B36" s="32" t="s">
        <v>21</v>
      </c>
    </row>
    <row r="37" spans="2:2" ht="12.75" customHeight="1">
      <c r="B37" s="32" t="s">
        <v>22</v>
      </c>
    </row>
    <row r="38" spans="2:2" ht="12" customHeight="1">
      <c r="B38" s="33" t="s">
        <v>27</v>
      </c>
    </row>
    <row r="39" spans="2:2">
      <c r="B39" s="34">
        <v>67047921</v>
      </c>
    </row>
  </sheetData>
  <mergeCells count="3">
    <mergeCell ref="A2:B2"/>
    <mergeCell ref="C2:F2"/>
    <mergeCell ref="E1:F1"/>
  </mergeCells>
  <phoneticPr fontId="0" type="noConversion"/>
  <hyperlinks>
    <hyperlink ref="B38" r:id="rId1"/>
  </hyperlinks>
  <pageMargins left="0.19685039370078741" right="0.19685039370078741" top="0.35433070866141736" bottom="0.39370078740157483" header="0.23622047244094491" footer="0.15748031496062992"/>
  <pageSetup paperSize="9" orientation="landscape" verticalDpi="300" r:id="rId2"/>
  <headerFooter>
    <oddFooter>&amp;C&amp;"Times New Roman,Regular"&amp;P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2013-09-20T12:23:20Z</dcterms:modified>
</cp:coreProperties>
</file>