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5" yWindow="-15" windowWidth="19230" windowHeight="10320"/>
  </bookViews>
  <sheets>
    <sheet name="Sheet2" sheetId="14" r:id="rId1"/>
    <sheet name="Sheet1" sheetId="15" r:id="rId2"/>
    <sheet name="Sheet3" sheetId="16" r:id="rId3"/>
  </sheets>
  <calcPr calcId="125725"/>
</workbook>
</file>

<file path=xl/calcChain.xml><?xml version="1.0" encoding="utf-8"?>
<calcChain xmlns="http://schemas.openxmlformats.org/spreadsheetml/2006/main">
  <c r="G7" i="14"/>
  <c r="H7"/>
  <c r="I7"/>
  <c r="J7"/>
  <c r="K7"/>
  <c r="G8"/>
  <c r="H8"/>
  <c r="I8"/>
  <c r="J8"/>
  <c r="K8"/>
  <c r="G9"/>
  <c r="H9"/>
  <c r="I9"/>
  <c r="K9"/>
  <c r="G11"/>
  <c r="H11"/>
  <c r="I11"/>
  <c r="J11"/>
  <c r="K11"/>
  <c r="F12"/>
  <c r="G12"/>
  <c r="H12"/>
  <c r="I12"/>
  <c r="J12"/>
  <c r="K12"/>
  <c r="F13"/>
  <c r="G13"/>
  <c r="H13"/>
  <c r="I13"/>
  <c r="J13"/>
  <c r="K13"/>
  <c r="F14"/>
  <c r="G14"/>
  <c r="H14"/>
  <c r="I14"/>
  <c r="J14"/>
  <c r="K14"/>
  <c r="F15"/>
  <c r="G15"/>
  <c r="H15"/>
  <c r="I15"/>
  <c r="J15"/>
  <c r="K15"/>
  <c r="F16"/>
  <c r="G16"/>
  <c r="H16"/>
  <c r="I16"/>
  <c r="J16"/>
  <c r="K16"/>
  <c r="F17"/>
  <c r="G17"/>
  <c r="H17"/>
  <c r="I17"/>
  <c r="J17"/>
  <c r="K17"/>
  <c r="F18"/>
  <c r="G18"/>
  <c r="H18"/>
  <c r="I18"/>
  <c r="J18"/>
  <c r="K18"/>
  <c r="F19"/>
  <c r="G19"/>
  <c r="H19"/>
  <c r="I19"/>
  <c r="J19"/>
  <c r="K19"/>
  <c r="F20"/>
  <c r="G20"/>
  <c r="H20"/>
  <c r="I20"/>
  <c r="J20"/>
  <c r="K20"/>
  <c r="F21"/>
  <c r="G21"/>
  <c r="H21"/>
  <c r="I21"/>
  <c r="J21"/>
  <c r="K21"/>
  <c r="F22"/>
  <c r="G22"/>
  <c r="H22"/>
  <c r="I22"/>
  <c r="J22"/>
  <c r="K22"/>
  <c r="F23"/>
  <c r="G23"/>
  <c r="H23"/>
  <c r="I23"/>
  <c r="J23"/>
  <c r="K23"/>
  <c r="F24"/>
  <c r="G24"/>
  <c r="H24"/>
  <c r="I24"/>
  <c r="J24"/>
  <c r="K24"/>
  <c r="F25"/>
  <c r="G25"/>
  <c r="H25"/>
  <c r="I25"/>
  <c r="J25"/>
  <c r="K25"/>
  <c r="F26"/>
  <c r="G26"/>
  <c r="H26"/>
  <c r="I26"/>
  <c r="J26"/>
  <c r="K26"/>
  <c r="F27"/>
  <c r="G27"/>
  <c r="H27"/>
  <c r="I27"/>
  <c r="J27"/>
  <c r="K27"/>
  <c r="F28"/>
  <c r="G28"/>
  <c r="H28"/>
  <c r="I28"/>
  <c r="J28"/>
  <c r="K28"/>
  <c r="F29"/>
  <c r="G29"/>
  <c r="H29"/>
  <c r="I29"/>
  <c r="J29"/>
  <c r="K29"/>
  <c r="F30"/>
  <c r="G30"/>
  <c r="H30"/>
  <c r="I30"/>
  <c r="J30"/>
  <c r="K30"/>
  <c r="F31"/>
  <c r="G31"/>
  <c r="H31"/>
  <c r="I31"/>
  <c r="J31"/>
  <c r="K31"/>
  <c r="F32"/>
  <c r="G32"/>
  <c r="H32"/>
  <c r="I32"/>
  <c r="J32"/>
  <c r="K32"/>
</calcChain>
</file>

<file path=xl/sharedStrings.xml><?xml version="1.0" encoding="utf-8"?>
<sst xmlns="http://schemas.openxmlformats.org/spreadsheetml/2006/main" count="123" uniqueCount="99">
  <si>
    <t>Nr.p.k.</t>
  </si>
  <si>
    <t>1.</t>
  </si>
  <si>
    <t>2.</t>
  </si>
  <si>
    <t>3.</t>
  </si>
  <si>
    <t>5.</t>
  </si>
  <si>
    <t>Maksas pakalpojuma nosaukums</t>
  </si>
  <si>
    <t>6.</t>
  </si>
  <si>
    <r>
      <t xml:space="preserve"> Izmaiņas pret sākotnējā normatīvajā aktā norādīto summu, </t>
    </r>
    <r>
      <rPr>
        <i/>
        <sz val="9"/>
        <color indexed="8"/>
        <rFont val="Times New Roman"/>
        <family val="1"/>
        <charset val="186"/>
      </rPr>
      <t>euro</t>
    </r>
    <r>
      <rPr>
        <sz val="9"/>
        <color indexed="8"/>
        <rFont val="Times New Roman"/>
        <family val="1"/>
        <charset val="186"/>
      </rPr>
      <t xml:space="preserve"> 
(norāda 6 ciparus aiz komata) </t>
    </r>
  </si>
  <si>
    <t>Mērvienība</t>
  </si>
  <si>
    <t>PVN
(Ls)</t>
  </si>
  <si>
    <t>2.a.</t>
  </si>
  <si>
    <t>2.b.</t>
  </si>
  <si>
    <t>2.c.</t>
  </si>
  <si>
    <t>Spēkā esošajā normatīvajā aktā paredzētā skaitļa izteiksme latos
(bez PVN)</t>
  </si>
  <si>
    <t>Spēkā esošajā normatīvajā aktā paredzētā skaitļa izteiksme latos
(ar PVN 21%)</t>
  </si>
  <si>
    <t xml:space="preserve">(8)=(5)-(4) 
</t>
  </si>
  <si>
    <t>(4)=
(3)/0,702804</t>
  </si>
  <si>
    <r>
      <t xml:space="preserve">Summa, kas paredzēta normatīvā akta grozījumos, </t>
    </r>
    <r>
      <rPr>
        <i/>
        <sz val="9"/>
        <color indexed="8"/>
        <rFont val="Times New Roman"/>
        <family val="1"/>
        <charset val="186"/>
      </rPr>
      <t>euro ar PVN</t>
    </r>
  </si>
  <si>
    <t>2.2.</t>
  </si>
  <si>
    <t>2.3.</t>
  </si>
  <si>
    <t>3.1.</t>
  </si>
  <si>
    <t>3.2.</t>
  </si>
  <si>
    <r>
      <t xml:space="preserve">Cena </t>
    </r>
    <r>
      <rPr>
        <i/>
        <sz val="9"/>
        <color indexed="8"/>
        <rFont val="Times New Roman"/>
        <family val="1"/>
        <charset val="186"/>
      </rPr>
      <t>euro</t>
    </r>
    <r>
      <rPr>
        <sz val="9"/>
        <color indexed="8"/>
        <rFont val="Times New Roman"/>
        <family val="1"/>
        <charset val="186"/>
      </rPr>
      <t xml:space="preserve"> bez PVN (2 cipari aiz komata)</t>
    </r>
  </si>
  <si>
    <r>
      <t xml:space="preserve">Spēkā esošajā normatīvajā aktā paredzētās cenas ar PVN matemātiskā noapaļošana uz </t>
    </r>
    <r>
      <rPr>
        <i/>
        <sz val="9"/>
        <rFont val="Times New Roman"/>
        <family val="1"/>
        <charset val="186"/>
      </rPr>
      <t>euro</t>
    </r>
    <r>
      <rPr>
        <sz val="9"/>
        <rFont val="Times New Roman"/>
        <family val="1"/>
        <charset val="186"/>
      </rPr>
      <t xml:space="preserve"> (6 cipari aiz komata)</t>
    </r>
  </si>
  <si>
    <t>Izglītības un zinātnes ministrs</t>
  </si>
  <si>
    <t>V.Dombrovskis</t>
  </si>
  <si>
    <r>
      <t xml:space="preserve">Normatīvajos aktos ietverto skaitļu pārrēķins no latiem uz </t>
    </r>
    <r>
      <rPr>
        <b/>
        <i/>
        <sz val="12"/>
        <color indexed="8"/>
        <rFont val="Times New Roman"/>
        <family val="1"/>
        <charset val="186"/>
      </rPr>
      <t>euro</t>
    </r>
  </si>
  <si>
    <t xml:space="preserve">Pielikums Ministru kabineta noteikumu projekta "Izglītības un zinātnes ministrijas sniegto maksas pakalpojumu cenrādis" sākotnējās ietekmes novērtējuma ziņojumam (anotācijai)  </t>
  </si>
  <si>
    <t>Augstākās izglītības iestādes akreditācija</t>
  </si>
  <si>
    <t xml:space="preserve">viena augstākās izglītības iestāde, pieci eksperti </t>
  </si>
  <si>
    <t>Studiju virziena akreditācija</t>
  </si>
  <si>
    <t xml:space="preserve">2.1. </t>
  </si>
  <si>
    <t>studiju virziens, kuram atbilst viena studiju programma, pieci eksperti</t>
  </si>
  <si>
    <t>studiju virziens, kuram atbilst viena studiju programma, trīs eksperti</t>
  </si>
  <si>
    <t>studiju virziens, kuram atbilst divas studiju programmas, pieci eksperti</t>
  </si>
  <si>
    <t>studiju virziens, kuram atbilst divas studiju programmas, trīs eksperti</t>
  </si>
  <si>
    <t>studiju virziens, kuram atbilst trīs studiju programmas, pieci eksperti</t>
  </si>
  <si>
    <t>studiju virziens, kuram atbilst trīs studiju programmas, trīs eksperti</t>
  </si>
  <si>
    <t>studiju virziens, kuram atbilst četras studiju programmas, pieci eksperti</t>
  </si>
  <si>
    <t>studiju virziens, kuram atbilst četras studiju programmas, trīs eksperti</t>
  </si>
  <si>
    <t>studiju virziens, kuram atbilst piecas studiju programmas, pieci eksperti</t>
  </si>
  <si>
    <t>studiju virziens, kuram atbilst piecas studiju programmas, trīs eksperti</t>
  </si>
  <si>
    <t>studiju virziens, kuram atbilst 6 - 10 studiju programmas, pieci eksperti</t>
  </si>
  <si>
    <t>studiju virziens, kuram atbilst 6 - 10 studiju programmas, trīs eksperti</t>
  </si>
  <si>
    <t>studiju virziens, kuram atbilst 11 - 15 studiju programmas, pieci eksperti</t>
  </si>
  <si>
    <t>studiju virziens, kuram atbilst 11 - 15 studiju programmas, trīs eksperti</t>
  </si>
  <si>
    <t>studiju virziens, kuram atbilst 16 - 20 studiju programmas, pieci eksperti</t>
  </si>
  <si>
    <t>studiju virziens, kuram atbilst 16 - 20 studiju programmas, trīs eksperti</t>
  </si>
  <si>
    <t>studiju virziens, kuram atbilst 21 - 25 studiju programmas, pieci eksperti</t>
  </si>
  <si>
    <t>studiju virziens, kuram atbilst 21 - 25 studiju programmas, trīs eksperti</t>
  </si>
  <si>
    <t>studiju virziens, kuram atbilst26 - 30 studiju programmas, pieci eksperti</t>
  </si>
  <si>
    <t>studiju virziens, kuram atbilst 26 - 30 studiju programmas, trīs eksperti</t>
  </si>
  <si>
    <t>studiju virziens, kuram atbilst 31 un vairāk studiju programmas, pieci eksperti</t>
  </si>
  <si>
    <t>studiju virziens, kuram atbilst 31 un vairāk studiju programmas, trīs eksperti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</si>
  <si>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</si>
  <si>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</si>
  <si>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</si>
  <si>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</si>
  <si>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</si>
  <si>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</si>
  <si>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</si>
  <si>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</si>
  <si>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</si>
  <si>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</si>
  <si>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</si>
  <si>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</si>
  <si>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</si>
  <si>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</si>
  <si>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</si>
  <si>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2.19.</t>
  </si>
  <si>
    <t>2.20.</t>
  </si>
  <si>
    <t>2.21.</t>
  </si>
  <si>
    <t>2.22.</t>
  </si>
  <si>
    <t xml:space="preserve">Studiju virziena akreditācijas ietvaros augstskolas vai koledžas iesniegtās papildu informācijas,  
kas apliecina Eiropas Sociālā fonda projekta 
„Augstākās izglītības studiju programmu izvērtēšana un  priekšlikumi kvalitātes paaugstināšanai” (Vienošanās Nr.-2011/0012/1DP/1.1.2.2.1/11/IPIA/VIAA/011) (turpmāk - fonda projekts)
ekspertu atzinumā minēto trūkumu un nepilnību novēršanu, pārbaude un izvērtēšana
</t>
  </si>
  <si>
    <t>Studiju virziena akreditācijas ietvaros augstskolas vai koledžas iesniegtās papildu informācijas,  
kas apliecina fonda projekta 
ekspertu atzinumā minēto trūkumu un nepilnību novēršanu, pārbaude un izvērtēšana</t>
  </si>
  <si>
    <t>Studiju virziena akreditācijas ietvaros augstskolas vai koledžas iesniegtās papildu informācijas,  kas apliecina fonda projekta 
ekspertu atzinumā minēto trūkumu un nepilnību novēršanu, pārbaude un izvērtēšana</t>
  </si>
  <si>
    <t>viens studiju virziens, viens eksperts</t>
  </si>
  <si>
    <t>viens studiju virziens, divi eksperti</t>
  </si>
  <si>
    <t>viens studiju virziens, trīs eksperti</t>
  </si>
  <si>
    <t>3.3.</t>
  </si>
  <si>
    <t>4.</t>
  </si>
  <si>
    <t>Studiju programmas licencēšana</t>
  </si>
  <si>
    <t>viena studiju programma, viens eksperts</t>
  </si>
  <si>
    <t>Nr. p.k.</t>
  </si>
  <si>
    <t>Normatīvā akta pants, daļa, punkts</t>
  </si>
  <si>
    <t>(4)=(3)/0,702804</t>
  </si>
  <si>
    <t xml:space="preserve">(6)=(5)-(4) 
</t>
  </si>
  <si>
    <t xml:space="preserve">2. </t>
  </si>
  <si>
    <t>Pielikuma piezīme par faktiskiem ceļa izdevumiem</t>
  </si>
  <si>
    <t>Pielikuma piezīme par viesnīcas izdevumiem</t>
  </si>
  <si>
    <t xml:space="preserve">Spēkā esošajā normatīvajā aktā paredzētā naudas summa latos </t>
  </si>
  <si>
    <r>
      <t>Matemātiskā noapaļošana uz euro</t>
    </r>
    <r>
      <rPr>
        <vertAlign val="superscript"/>
        <sz val="11"/>
        <color theme="1"/>
        <rFont val="Times New Roman"/>
        <family val="1"/>
        <charset val="186"/>
      </rPr>
      <t xml:space="preserve"> </t>
    </r>
    <r>
      <rPr>
        <sz val="11"/>
        <color theme="1"/>
        <rFont val="Times New Roman"/>
        <family val="1"/>
        <charset val="186"/>
      </rPr>
      <t xml:space="preserve">
(ar 6 cipariem aiz komata) </t>
    </r>
  </si>
  <si>
    <t xml:space="preserve">Summa, kas paredzēta normatīvā akta projektā, euro </t>
  </si>
  <si>
    <r>
      <t xml:space="preserve"> Izmaiņas pret sākotnējā normatīvajā aktā norādīto summu, euro </t>
    </r>
    <r>
      <rPr>
        <sz val="11"/>
        <color theme="1"/>
        <rFont val="Times New Roman"/>
        <family val="1"/>
        <charset val="186"/>
      </rPr>
      <t xml:space="preserve">
(ar 6 cipariem aiz komata) </t>
    </r>
  </si>
  <si>
    <t>Augstākās izglītības, zinātnes un inovāciju departamenta juriskonsults M.Strads</t>
  </si>
  <si>
    <t>Maris.Strads@izm.gov.lv</t>
  </si>
  <si>
    <r>
      <t>PVN (ar 2 cipariem aiz komata) (</t>
    </r>
    <r>
      <rPr>
        <i/>
        <sz val="9"/>
        <rFont val="Times New Roman"/>
        <family val="1"/>
        <charset val="186"/>
      </rPr>
      <t>euro)</t>
    </r>
    <r>
      <rPr>
        <sz val="9"/>
        <rFont val="Times New Roman"/>
        <family val="1"/>
        <charset val="186"/>
      </rPr>
      <t>*</t>
    </r>
  </si>
  <si>
    <t>Ministru kabineta 2009.gada 25.augusta noteikumos Nr.955 „Izglītības un zinātnes ministrijas sniegto maksas pakalpojumu cenrādis”</t>
  </si>
  <si>
    <t>*Pievienotās vērtības nodokli nepiemēro saskaņā ar Pievienotās vērtības nodokļa likuma 3.panta astoto daļu.</t>
  </si>
</sst>
</file>

<file path=xl/styles.xml><?xml version="1.0" encoding="utf-8"?>
<styleSheet xmlns="http://schemas.openxmlformats.org/spreadsheetml/2006/main">
  <numFmts count="2">
    <numFmt numFmtId="164" formatCode="#,##0.000000"/>
    <numFmt numFmtId="165" formatCode="0.000000"/>
  </numFmts>
  <fonts count="2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i/>
      <sz val="9"/>
      <color indexed="8"/>
      <name val="Times New Roman"/>
      <family val="1"/>
      <charset val="186"/>
    </font>
    <font>
      <sz val="9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b/>
      <sz val="10"/>
      <color indexed="8"/>
      <name val="Calibri"/>
      <family val="2"/>
    </font>
    <font>
      <i/>
      <sz val="9"/>
      <name val="Times New Roman"/>
      <family val="1"/>
      <charset val="186"/>
    </font>
    <font>
      <b/>
      <sz val="9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  <font>
      <u/>
      <sz val="11"/>
      <color indexed="12"/>
      <name val="Calibri"/>
      <family val="2"/>
    </font>
    <font>
      <b/>
      <sz val="12"/>
      <color indexed="8"/>
      <name val="Times New Roman"/>
      <family val="1"/>
      <charset val="186"/>
    </font>
    <font>
      <b/>
      <i/>
      <sz val="12"/>
      <color indexed="8"/>
      <name val="Times New Roman"/>
      <family val="1"/>
      <charset val="186"/>
    </font>
    <font>
      <sz val="11"/>
      <color theme="1"/>
      <name val="Times New Roman"/>
      <family val="1"/>
      <charset val="186"/>
    </font>
    <font>
      <vertAlign val="superscript"/>
      <sz val="11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u/>
      <sz val="10"/>
      <name val="Calibri"/>
      <family val="2"/>
    </font>
    <font>
      <sz val="11"/>
      <color indexed="8"/>
      <name val="Times New Roman"/>
      <family val="1"/>
      <charset val="186"/>
    </font>
    <font>
      <sz val="11"/>
      <name val="Times New Roman"/>
      <family val="1"/>
      <charset val="186"/>
    </font>
    <font>
      <i/>
      <sz val="11"/>
      <color indexed="8"/>
      <name val="Times New Roman"/>
      <family val="1"/>
      <charset val="186"/>
    </font>
    <font>
      <b/>
      <sz val="11"/>
      <color indexed="8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4" fontId="1" fillId="0" borderId="0" applyNumberFormat="0" applyProtection="0">
      <alignment horizontal="left" wrapText="1" indent="1" shrinkToFit="1"/>
    </xf>
  </cellStyleXfs>
  <cellXfs count="78">
    <xf numFmtId="0" fontId="0" fillId="0" borderId="0" xfId="0"/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8" fillId="0" borderId="0" xfId="0" applyFont="1" applyBorder="1" applyAlignment="1">
      <alignment vertical="center"/>
    </xf>
    <xf numFmtId="2" fontId="0" fillId="0" borderId="0" xfId="0" applyNumberForma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13" fillId="3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64" fontId="15" fillId="4" borderId="2" xfId="0" applyNumberFormat="1" applyFont="1" applyFill="1" applyBorder="1" applyAlignment="1">
      <alignment horizontal="left" vertical="center" wrapText="1"/>
    </xf>
    <xf numFmtId="0" fontId="15" fillId="4" borderId="2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vertical="center" wrapText="1"/>
    </xf>
    <xf numFmtId="4" fontId="13" fillId="0" borderId="2" xfId="0" applyNumberFormat="1" applyFont="1" applyBorder="1" applyAlignment="1">
      <alignment horizontal="left" vertical="center" wrapText="1"/>
    </xf>
    <xf numFmtId="164" fontId="13" fillId="4" borderId="2" xfId="0" applyNumberFormat="1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22" fontId="1" fillId="0" borderId="0" xfId="0" applyNumberFormat="1" applyFont="1"/>
    <xf numFmtId="0" fontId="1" fillId="0" borderId="0" xfId="0" applyFont="1" applyAlignment="1">
      <alignment vertical="top" wrapText="1"/>
    </xf>
    <xf numFmtId="0" fontId="16" fillId="0" borderId="0" xfId="1" applyFont="1" applyAlignment="1" applyProtection="1"/>
    <xf numFmtId="0" fontId="1" fillId="0" borderId="0" xfId="0" applyFont="1" applyAlignment="1">
      <alignment horizontal="left" vertical="top"/>
    </xf>
    <xf numFmtId="0" fontId="13" fillId="0" borderId="0" xfId="0" applyFont="1"/>
    <xf numFmtId="0" fontId="17" fillId="0" borderId="9" xfId="0" applyFont="1" applyBorder="1" applyAlignment="1">
      <alignment vertical="top" wrapText="1"/>
    </xf>
    <xf numFmtId="0" fontId="17" fillId="0" borderId="2" xfId="0" applyFont="1" applyBorder="1" applyAlignment="1">
      <alignment vertical="top" wrapText="1"/>
    </xf>
    <xf numFmtId="0" fontId="17" fillId="0" borderId="2" xfId="0" applyFont="1" applyFill="1" applyBorder="1" applyAlignment="1">
      <alignment vertical="top" wrapText="1"/>
    </xf>
    <xf numFmtId="2" fontId="17" fillId="0" borderId="2" xfId="0" applyNumberFormat="1" applyFont="1" applyFill="1" applyBorder="1" applyAlignment="1">
      <alignment horizontal="center" vertical="center" wrapText="1"/>
    </xf>
    <xf numFmtId="2" fontId="19" fillId="0" borderId="2" xfId="0" applyNumberFormat="1" applyFont="1" applyBorder="1" applyAlignment="1">
      <alignment horizontal="center" vertical="center" wrapText="1"/>
    </xf>
    <xf numFmtId="2" fontId="20" fillId="0" borderId="2" xfId="0" applyNumberFormat="1" applyFont="1" applyBorder="1" applyAlignment="1">
      <alignment horizontal="center" vertical="center" wrapText="1"/>
    </xf>
    <xf numFmtId="2" fontId="17" fillId="0" borderId="2" xfId="0" applyNumberFormat="1" applyFont="1" applyBorder="1" applyAlignment="1">
      <alignment horizontal="center" vertical="center" wrapText="1"/>
    </xf>
    <xf numFmtId="4" fontId="17" fillId="2" borderId="2" xfId="0" applyNumberFormat="1" applyFont="1" applyFill="1" applyBorder="1" applyAlignment="1">
      <alignment horizontal="center" vertical="center" wrapText="1"/>
    </xf>
    <xf numFmtId="164" fontId="17" fillId="2" borderId="1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16" fontId="17" fillId="0" borderId="9" xfId="0" applyNumberFormat="1" applyFont="1" applyBorder="1" applyAlignment="1">
      <alignment vertical="top" wrapText="1"/>
    </xf>
    <xf numFmtId="0" fontId="17" fillId="0" borderId="2" xfId="0" applyFont="1" applyFill="1" applyBorder="1" applyAlignment="1">
      <alignment vertical="center" wrapText="1"/>
    </xf>
    <xf numFmtId="0" fontId="17" fillId="0" borderId="9" xfId="0" applyFont="1" applyBorder="1" applyAlignment="1">
      <alignment vertical="top"/>
    </xf>
    <xf numFmtId="16" fontId="17" fillId="0" borderId="9" xfId="0" applyNumberFormat="1" applyFont="1" applyBorder="1" applyAlignment="1">
      <alignment vertical="top"/>
    </xf>
    <xf numFmtId="14" fontId="17" fillId="0" borderId="9" xfId="0" applyNumberFormat="1" applyFont="1" applyBorder="1" applyAlignment="1">
      <alignment vertical="top"/>
    </xf>
    <xf numFmtId="0" fontId="18" fillId="0" borderId="2" xfId="0" applyFont="1" applyBorder="1" applyAlignment="1">
      <alignment vertical="top" wrapText="1"/>
    </xf>
    <xf numFmtId="0" fontId="17" fillId="0" borderId="2" xfId="0" applyFont="1" applyBorder="1" applyAlignment="1">
      <alignment vertical="center" wrapText="1"/>
    </xf>
    <xf numFmtId="0" fontId="17" fillId="0" borderId="2" xfId="0" applyFont="1" applyBorder="1" applyAlignment="1">
      <alignment vertical="top"/>
    </xf>
    <xf numFmtId="0" fontId="17" fillId="0" borderId="2" xfId="0" applyFont="1" applyBorder="1" applyAlignment="1">
      <alignment wrapText="1"/>
    </xf>
    <xf numFmtId="164" fontId="17" fillId="2" borderId="2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Alignment="1">
      <alignment horizontal="center" vertical="center"/>
    </xf>
    <xf numFmtId="165" fontId="17" fillId="0" borderId="2" xfId="2" applyNumberFormat="1" applyFont="1" applyBorder="1" applyAlignment="1">
      <alignment horizontal="center" vertical="center" wrapText="1" shrinkToFit="1"/>
    </xf>
    <xf numFmtId="2" fontId="17" fillId="0" borderId="2" xfId="2" applyNumberFormat="1" applyFont="1" applyBorder="1" applyAlignment="1">
      <alignment horizontal="center" vertical="center" wrapText="1" shrinkToFit="1"/>
    </xf>
    <xf numFmtId="2" fontId="20" fillId="0" borderId="2" xfId="2" applyNumberFormat="1" applyFont="1" applyBorder="1" applyAlignment="1">
      <alignment horizontal="center" vertical="center" wrapText="1" shrinkToFit="1"/>
    </xf>
    <xf numFmtId="0" fontId="11" fillId="0" borderId="0" xfId="0" applyFont="1" applyBorder="1" applyAlignment="1"/>
    <xf numFmtId="0" fontId="9" fillId="0" borderId="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9" fillId="0" borderId="0" xfId="0" applyFont="1" applyAlignment="1"/>
    <xf numFmtId="0" fontId="11" fillId="2" borderId="12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5" xfId="0" applyFont="1" applyBorder="1" applyAlignment="1">
      <alignment wrapText="1"/>
    </xf>
  </cellXfs>
  <cellStyles count="3">
    <cellStyle name="Hyperlink" xfId="1" builtinId="8"/>
    <cellStyle name="Normal" xfId="0" builtinId="0"/>
    <cellStyle name="SAPBEXstdItem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ris.Strads@izm.gov.l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5"/>
  <sheetViews>
    <sheetView tabSelected="1" view="pageLayout" topLeftCell="A31" zoomScaleNormal="100" workbookViewId="0">
      <selection activeCell="B33" sqref="B33:J33"/>
    </sheetView>
  </sheetViews>
  <sheetFormatPr defaultRowHeight="15"/>
  <cols>
    <col min="1" max="1" width="7.42578125" customWidth="1"/>
    <col min="2" max="2" width="28.85546875" customWidth="1"/>
    <col min="3" max="3" width="14.7109375" customWidth="1"/>
    <col min="4" max="4" width="11.140625" customWidth="1"/>
    <col min="5" max="5" width="10" customWidth="1"/>
    <col min="6" max="6" width="12.85546875" customWidth="1"/>
    <col min="7" max="7" width="12.42578125" customWidth="1"/>
    <col min="8" max="8" width="10" customWidth="1"/>
    <col min="10" max="10" width="10.85546875" customWidth="1"/>
    <col min="11" max="11" width="10.42578125" customWidth="1"/>
    <col min="13" max="13" width="9.5703125" bestFit="1" customWidth="1"/>
  </cols>
  <sheetData>
    <row r="1" spans="1:23" ht="50.25" customHeight="1">
      <c r="G1" s="71" t="s">
        <v>27</v>
      </c>
      <c r="H1" s="71"/>
      <c r="I1" s="71"/>
      <c r="J1" s="71"/>
      <c r="K1" s="71"/>
    </row>
    <row r="2" spans="1:23" ht="15.75">
      <c r="A2" s="70" t="s">
        <v>26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23" ht="34.5" customHeight="1" thickBot="1">
      <c r="A3" s="74" t="s">
        <v>97</v>
      </c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23" ht="108">
      <c r="A4" s="23" t="s">
        <v>0</v>
      </c>
      <c r="B4" s="24" t="s">
        <v>5</v>
      </c>
      <c r="C4" s="24" t="s">
        <v>8</v>
      </c>
      <c r="D4" s="25" t="s">
        <v>13</v>
      </c>
      <c r="E4" s="25" t="s">
        <v>9</v>
      </c>
      <c r="F4" s="25" t="s">
        <v>14</v>
      </c>
      <c r="G4" s="25" t="s">
        <v>23</v>
      </c>
      <c r="H4" s="24" t="s">
        <v>17</v>
      </c>
      <c r="I4" s="24" t="s">
        <v>22</v>
      </c>
      <c r="J4" s="25" t="s">
        <v>96</v>
      </c>
      <c r="K4" s="26" t="s">
        <v>7</v>
      </c>
      <c r="L4" s="18"/>
      <c r="M4" s="18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1:23" ht="27.75" customHeight="1">
      <c r="A5" s="27">
        <v>1</v>
      </c>
      <c r="B5" s="20">
        <v>2</v>
      </c>
      <c r="C5" s="20" t="s">
        <v>10</v>
      </c>
      <c r="D5" s="20" t="s">
        <v>11</v>
      </c>
      <c r="E5" s="20" t="s">
        <v>12</v>
      </c>
      <c r="F5" s="20" t="s">
        <v>3</v>
      </c>
      <c r="G5" s="21" t="s">
        <v>16</v>
      </c>
      <c r="H5" s="22" t="s">
        <v>4</v>
      </c>
      <c r="I5" s="22" t="s">
        <v>6</v>
      </c>
      <c r="J5" s="22"/>
      <c r="K5" s="28" t="s">
        <v>15</v>
      </c>
    </row>
    <row r="6" spans="1:23" ht="60">
      <c r="A6" s="46" t="s">
        <v>1</v>
      </c>
      <c r="B6" s="47" t="s">
        <v>28</v>
      </c>
      <c r="C6" s="48" t="s">
        <v>29</v>
      </c>
      <c r="D6" s="66">
        <v>4080</v>
      </c>
      <c r="E6" s="49">
        <v>0</v>
      </c>
      <c r="F6" s="50">
        <v>4080</v>
      </c>
      <c r="G6" s="67">
        <v>5805.32</v>
      </c>
      <c r="H6" s="51">
        <v>5805.32</v>
      </c>
      <c r="I6" s="52">
        <v>5805.32</v>
      </c>
      <c r="J6" s="53">
        <v>0</v>
      </c>
      <c r="K6" s="54">
        <v>0</v>
      </c>
    </row>
    <row r="7" spans="1:23" ht="75">
      <c r="A7" s="46" t="s">
        <v>31</v>
      </c>
      <c r="B7" s="47" t="s">
        <v>30</v>
      </c>
      <c r="C7" s="39" t="s">
        <v>32</v>
      </c>
      <c r="D7" s="49">
        <v>2898</v>
      </c>
      <c r="E7" s="49">
        <v>0</v>
      </c>
      <c r="F7" s="50">
        <v>2898</v>
      </c>
      <c r="G7" s="67">
        <f>ROUND(F7/0.702804,6)</f>
        <v>4123.4825069999997</v>
      </c>
      <c r="H7" s="51">
        <f>ROUND(F7/0.702804,2)</f>
        <v>4123.4799999999996</v>
      </c>
      <c r="I7" s="50">
        <f>ROUND(D7/0.702804,2)</f>
        <v>4123.4799999999996</v>
      </c>
      <c r="J7" s="53">
        <f>H7-I7</f>
        <v>0</v>
      </c>
      <c r="K7" s="54">
        <f>H7-G7</f>
        <v>-2.5070000001505832E-3</v>
      </c>
    </row>
    <row r="8" spans="1:23" ht="75">
      <c r="A8" s="46" t="s">
        <v>18</v>
      </c>
      <c r="B8" s="47" t="s">
        <v>30</v>
      </c>
      <c r="C8" s="55" t="s">
        <v>33</v>
      </c>
      <c r="D8" s="49">
        <v>1782</v>
      </c>
      <c r="E8" s="49">
        <v>0</v>
      </c>
      <c r="F8" s="50">
        <v>1782</v>
      </c>
      <c r="G8" s="67">
        <f>ROUND(F8/0.702804,6)</f>
        <v>2535.5575669999998</v>
      </c>
      <c r="H8" s="51">
        <f>ROUND(F8/0.702804,2)</f>
        <v>2535.56</v>
      </c>
      <c r="I8" s="50">
        <f>ROUND(D8/0.702804,2)</f>
        <v>2535.56</v>
      </c>
      <c r="J8" s="53">
        <f>H8-I8</f>
        <v>0</v>
      </c>
      <c r="K8" s="54">
        <f>H8-G8</f>
        <v>2.4330000001100416E-3</v>
      </c>
    </row>
    <row r="9" spans="1:23" ht="97.5" customHeight="1">
      <c r="A9" s="56" t="s">
        <v>19</v>
      </c>
      <c r="B9" s="47" t="s">
        <v>30</v>
      </c>
      <c r="C9" s="57" t="s">
        <v>34</v>
      </c>
      <c r="D9" s="49">
        <v>3066</v>
      </c>
      <c r="E9" s="49">
        <v>0</v>
      </c>
      <c r="F9" s="50">
        <v>3066</v>
      </c>
      <c r="G9" s="67">
        <f>ROUND(F9/0.702804,6)</f>
        <v>4362.5249709999998</v>
      </c>
      <c r="H9" s="51">
        <f>ROUND(F9/0.702804,2)</f>
        <v>4362.5200000000004</v>
      </c>
      <c r="I9" s="50">
        <f>ROUND(D9/0.702804,2)</f>
        <v>4362.5200000000004</v>
      </c>
      <c r="J9" s="53">
        <v>0</v>
      </c>
      <c r="K9" s="54">
        <f>H9-G9</f>
        <v>-4.9709999993865495E-3</v>
      </c>
      <c r="L9" s="15"/>
      <c r="M9" s="14"/>
    </row>
    <row r="10" spans="1:23" ht="75">
      <c r="A10" s="46" t="s">
        <v>54</v>
      </c>
      <c r="B10" s="47" t="s">
        <v>30</v>
      </c>
      <c r="C10" s="48" t="s">
        <v>35</v>
      </c>
      <c r="D10" s="49">
        <v>1890</v>
      </c>
      <c r="E10" s="49">
        <v>0</v>
      </c>
      <c r="F10" s="50">
        <v>1890</v>
      </c>
      <c r="G10" s="67">
        <v>2689.23</v>
      </c>
      <c r="H10" s="51">
        <v>2689.23</v>
      </c>
      <c r="I10" s="50">
        <v>2389.23</v>
      </c>
      <c r="J10" s="53">
        <v>0</v>
      </c>
      <c r="K10" s="54">
        <v>0</v>
      </c>
      <c r="L10" s="15"/>
      <c r="M10" s="16"/>
    </row>
    <row r="11" spans="1:23" ht="75">
      <c r="A11" s="46" t="s">
        <v>55</v>
      </c>
      <c r="B11" s="47" t="s">
        <v>30</v>
      </c>
      <c r="C11" s="48" t="s">
        <v>36</v>
      </c>
      <c r="D11" s="49">
        <v>3234</v>
      </c>
      <c r="E11" s="49">
        <v>0</v>
      </c>
      <c r="F11" s="50">
        <v>3234</v>
      </c>
      <c r="G11" s="67">
        <f>ROUND(F11/0.702804,6)</f>
        <v>4601.5674360000003</v>
      </c>
      <c r="H11" s="51">
        <f t="shared" ref="H11:H32" si="0">ROUND(F11/0.702804,2)</f>
        <v>4601.57</v>
      </c>
      <c r="I11" s="50">
        <f t="shared" ref="I11:I32" si="1">ROUND(D11/0.702804,2)</f>
        <v>4601.57</v>
      </c>
      <c r="J11" s="53">
        <f t="shared" ref="J11:J32" si="2">H11-I11</f>
        <v>0</v>
      </c>
      <c r="K11" s="54">
        <f t="shared" ref="K11:K32" si="3">H11-G11</f>
        <v>2.5639999994382379E-3</v>
      </c>
      <c r="L11" s="15"/>
      <c r="M11" s="17"/>
    </row>
    <row r="12" spans="1:23" ht="75">
      <c r="A12" s="58" t="s">
        <v>56</v>
      </c>
      <c r="B12" s="47" t="s">
        <v>30</v>
      </c>
      <c r="C12" s="48" t="s">
        <v>37</v>
      </c>
      <c r="D12" s="49">
        <v>1998</v>
      </c>
      <c r="E12" s="49">
        <v>0</v>
      </c>
      <c r="F12" s="50">
        <f t="shared" ref="F12:F32" si="4">D12+E12</f>
        <v>1998</v>
      </c>
      <c r="G12" s="67">
        <f t="shared" ref="G12:G17" si="5">ROUND(F12/0.702804,6)</f>
        <v>2842.8978780000002</v>
      </c>
      <c r="H12" s="51">
        <f t="shared" si="0"/>
        <v>2842.9</v>
      </c>
      <c r="I12" s="50">
        <f t="shared" si="1"/>
        <v>2842.9</v>
      </c>
      <c r="J12" s="53">
        <f t="shared" si="2"/>
        <v>0</v>
      </c>
      <c r="K12" s="54">
        <f t="shared" si="3"/>
        <v>2.1219999998720596E-3</v>
      </c>
      <c r="L12" s="17"/>
    </row>
    <row r="13" spans="1:23" ht="75">
      <c r="A13" s="59" t="s">
        <v>57</v>
      </c>
      <c r="B13" s="47" t="s">
        <v>30</v>
      </c>
      <c r="C13" s="48" t="s">
        <v>38</v>
      </c>
      <c r="D13" s="49">
        <v>3402</v>
      </c>
      <c r="E13" s="49">
        <v>0</v>
      </c>
      <c r="F13" s="50">
        <f t="shared" si="4"/>
        <v>3402</v>
      </c>
      <c r="G13" s="67">
        <f t="shared" si="5"/>
        <v>4840.6099000000004</v>
      </c>
      <c r="H13" s="51">
        <f t="shared" si="0"/>
        <v>4840.6099999999997</v>
      </c>
      <c r="I13" s="50">
        <f t="shared" si="1"/>
        <v>4840.6099999999997</v>
      </c>
      <c r="J13" s="53">
        <f t="shared" si="2"/>
        <v>0</v>
      </c>
      <c r="K13" s="54">
        <f t="shared" si="3"/>
        <v>9.999999929277692E-5</v>
      </c>
      <c r="L13" s="17"/>
    </row>
    <row r="14" spans="1:23" ht="61.5" customHeight="1">
      <c r="A14" s="60" t="s">
        <v>58</v>
      </c>
      <c r="B14" s="61" t="s">
        <v>30</v>
      </c>
      <c r="C14" s="62" t="s">
        <v>39</v>
      </c>
      <c r="D14" s="49">
        <v>2106</v>
      </c>
      <c r="E14" s="49">
        <v>0</v>
      </c>
      <c r="F14" s="50">
        <f t="shared" si="4"/>
        <v>2106</v>
      </c>
      <c r="G14" s="67">
        <f t="shared" si="5"/>
        <v>2996.568033</v>
      </c>
      <c r="H14" s="51">
        <f t="shared" si="0"/>
        <v>2996.57</v>
      </c>
      <c r="I14" s="50">
        <f t="shared" si="1"/>
        <v>2996.57</v>
      </c>
      <c r="J14" s="53">
        <f t="shared" si="2"/>
        <v>0</v>
      </c>
      <c r="K14" s="54">
        <f t="shared" si="3"/>
        <v>1.9670000001497101E-3</v>
      </c>
    </row>
    <row r="15" spans="1:23" ht="75">
      <c r="A15" s="58" t="s">
        <v>59</v>
      </c>
      <c r="B15" s="47" t="s">
        <v>30</v>
      </c>
      <c r="C15" s="62" t="s">
        <v>40</v>
      </c>
      <c r="D15" s="49">
        <v>3570</v>
      </c>
      <c r="E15" s="49">
        <v>0</v>
      </c>
      <c r="F15" s="50">
        <f t="shared" si="4"/>
        <v>3570</v>
      </c>
      <c r="G15" s="67">
        <f t="shared" si="5"/>
        <v>5079.6523639999996</v>
      </c>
      <c r="H15" s="51">
        <f t="shared" si="0"/>
        <v>5079.6499999999996</v>
      </c>
      <c r="I15" s="50">
        <f t="shared" si="1"/>
        <v>5079.6499999999996</v>
      </c>
      <c r="J15" s="53">
        <f t="shared" si="2"/>
        <v>0</v>
      </c>
      <c r="K15" s="54">
        <f t="shared" si="3"/>
        <v>-2.3639999999431893E-3</v>
      </c>
    </row>
    <row r="16" spans="1:23" ht="75">
      <c r="A16" s="58" t="s">
        <v>60</v>
      </c>
      <c r="B16" s="47" t="s">
        <v>30</v>
      </c>
      <c r="C16" s="62" t="s">
        <v>41</v>
      </c>
      <c r="D16" s="49">
        <v>2214</v>
      </c>
      <c r="E16" s="49">
        <v>0</v>
      </c>
      <c r="F16" s="50">
        <f t="shared" si="4"/>
        <v>2214</v>
      </c>
      <c r="G16" s="67">
        <f t="shared" si="5"/>
        <v>3150.2381890000001</v>
      </c>
      <c r="H16" s="51">
        <f t="shared" si="0"/>
        <v>3150.24</v>
      </c>
      <c r="I16" s="50">
        <f t="shared" si="1"/>
        <v>3150.24</v>
      </c>
      <c r="J16" s="53">
        <f t="shared" si="2"/>
        <v>0</v>
      </c>
      <c r="K16" s="54">
        <f t="shared" si="3"/>
        <v>1.8109999996340775E-3</v>
      </c>
    </row>
    <row r="17" spans="1:11" ht="75">
      <c r="A17" s="63" t="s">
        <v>61</v>
      </c>
      <c r="B17" s="47" t="s">
        <v>30</v>
      </c>
      <c r="C17" s="64" t="s">
        <v>42</v>
      </c>
      <c r="D17" s="49">
        <v>4074</v>
      </c>
      <c r="E17" s="49">
        <v>0</v>
      </c>
      <c r="F17" s="50">
        <f t="shared" si="4"/>
        <v>4074</v>
      </c>
      <c r="G17" s="67">
        <f t="shared" si="5"/>
        <v>5796.7797570000002</v>
      </c>
      <c r="H17" s="51">
        <f t="shared" si="0"/>
        <v>5796.78</v>
      </c>
      <c r="I17" s="50">
        <f t="shared" si="1"/>
        <v>5796.78</v>
      </c>
      <c r="J17" s="53">
        <f t="shared" si="2"/>
        <v>0</v>
      </c>
      <c r="K17" s="65">
        <f t="shared" si="3"/>
        <v>2.4299999950017082E-4</v>
      </c>
    </row>
    <row r="18" spans="1:11" ht="75">
      <c r="A18" s="63" t="s">
        <v>62</v>
      </c>
      <c r="B18" s="47" t="s">
        <v>30</v>
      </c>
      <c r="C18" s="64" t="s">
        <v>43</v>
      </c>
      <c r="D18" s="49">
        <v>2538</v>
      </c>
      <c r="E18" s="49">
        <v>0</v>
      </c>
      <c r="F18" s="50">
        <f t="shared" si="4"/>
        <v>2538</v>
      </c>
      <c r="G18" s="67">
        <f t="shared" ref="G18" si="6">ROUND(F18/0.702804,6)</f>
        <v>3611.2486549999999</v>
      </c>
      <c r="H18" s="51">
        <f t="shared" si="0"/>
        <v>3611.25</v>
      </c>
      <c r="I18" s="50">
        <f t="shared" si="1"/>
        <v>3611.25</v>
      </c>
      <c r="J18" s="53">
        <f t="shared" si="2"/>
        <v>0</v>
      </c>
      <c r="K18" s="65">
        <f t="shared" si="3"/>
        <v>1.3450000001284934E-3</v>
      </c>
    </row>
    <row r="19" spans="1:11" ht="75">
      <c r="A19" s="63" t="s">
        <v>63</v>
      </c>
      <c r="B19" s="47" t="s">
        <v>30</v>
      </c>
      <c r="C19" s="64" t="s">
        <v>44</v>
      </c>
      <c r="D19" s="49">
        <v>4914</v>
      </c>
      <c r="E19" s="49">
        <v>0</v>
      </c>
      <c r="F19" s="50">
        <f t="shared" si="4"/>
        <v>4914</v>
      </c>
      <c r="G19" s="67">
        <f t="shared" ref="G19" si="7">ROUND(F19/0.702804,6)</f>
        <v>6991.9920769999999</v>
      </c>
      <c r="H19" s="51">
        <f t="shared" si="0"/>
        <v>6991.99</v>
      </c>
      <c r="I19" s="50">
        <f t="shared" si="1"/>
        <v>6991.99</v>
      </c>
      <c r="J19" s="53">
        <f t="shared" si="2"/>
        <v>0</v>
      </c>
      <c r="K19" s="65">
        <f t="shared" si="3"/>
        <v>-2.0770000000993605E-3</v>
      </c>
    </row>
    <row r="20" spans="1:11" ht="75">
      <c r="A20" s="63" t="s">
        <v>64</v>
      </c>
      <c r="B20" s="47" t="s">
        <v>30</v>
      </c>
      <c r="C20" s="64" t="s">
        <v>45</v>
      </c>
      <c r="D20" s="49">
        <v>3078</v>
      </c>
      <c r="E20" s="49">
        <v>0</v>
      </c>
      <c r="F20" s="50">
        <f t="shared" si="4"/>
        <v>3078</v>
      </c>
      <c r="G20" s="67">
        <f t="shared" ref="G20:G22" si="8">ROUND(F20/0.702804,6)</f>
        <v>4379.5994330000003</v>
      </c>
      <c r="H20" s="51">
        <f t="shared" si="0"/>
        <v>4379.6000000000004</v>
      </c>
      <c r="I20" s="50">
        <f t="shared" si="1"/>
        <v>4379.6000000000004</v>
      </c>
      <c r="J20" s="53">
        <f t="shared" si="2"/>
        <v>0</v>
      </c>
      <c r="K20" s="65">
        <f t="shared" si="3"/>
        <v>5.6700000004639151E-4</v>
      </c>
    </row>
    <row r="21" spans="1:11" ht="75">
      <c r="A21" s="63" t="s">
        <v>65</v>
      </c>
      <c r="B21" s="47" t="s">
        <v>30</v>
      </c>
      <c r="C21" s="64" t="s">
        <v>46</v>
      </c>
      <c r="D21" s="49">
        <v>5754</v>
      </c>
      <c r="E21" s="49">
        <v>0</v>
      </c>
      <c r="F21" s="50">
        <f t="shared" si="4"/>
        <v>5754</v>
      </c>
      <c r="G21" s="67">
        <f t="shared" si="8"/>
        <v>8187.2043979999999</v>
      </c>
      <c r="H21" s="51">
        <f t="shared" si="0"/>
        <v>8187.2</v>
      </c>
      <c r="I21" s="50">
        <f t="shared" si="1"/>
        <v>8187.2</v>
      </c>
      <c r="J21" s="53">
        <f t="shared" si="2"/>
        <v>0</v>
      </c>
      <c r="K21" s="65">
        <f t="shared" si="3"/>
        <v>-4.3980000000374275E-3</v>
      </c>
    </row>
    <row r="22" spans="1:11" ht="75">
      <c r="A22" s="63" t="s">
        <v>66</v>
      </c>
      <c r="B22" s="47" t="s">
        <v>30</v>
      </c>
      <c r="C22" s="64" t="s">
        <v>47</v>
      </c>
      <c r="D22" s="49">
        <v>3618</v>
      </c>
      <c r="E22" s="49">
        <v>0</v>
      </c>
      <c r="F22" s="50">
        <f t="shared" si="4"/>
        <v>3618</v>
      </c>
      <c r="G22" s="67">
        <f t="shared" si="8"/>
        <v>5147.9502110000003</v>
      </c>
      <c r="H22" s="51">
        <f t="shared" si="0"/>
        <v>5147.95</v>
      </c>
      <c r="I22" s="50">
        <f t="shared" si="1"/>
        <v>5147.95</v>
      </c>
      <c r="J22" s="53">
        <f t="shared" si="2"/>
        <v>0</v>
      </c>
      <c r="K22" s="65">
        <f t="shared" si="3"/>
        <v>-2.1100000049045775E-4</v>
      </c>
    </row>
    <row r="23" spans="1:11" ht="75">
      <c r="A23" s="63" t="s">
        <v>67</v>
      </c>
      <c r="B23" s="47" t="s">
        <v>30</v>
      </c>
      <c r="C23" s="64" t="s">
        <v>48</v>
      </c>
      <c r="D23" s="49">
        <v>6594</v>
      </c>
      <c r="E23" s="49">
        <v>0</v>
      </c>
      <c r="F23" s="50">
        <f t="shared" si="4"/>
        <v>6594</v>
      </c>
      <c r="G23" s="67">
        <f t="shared" ref="G23:G27" si="9">ROUND(F23/0.702804,6)</f>
        <v>9382.4167190000007</v>
      </c>
      <c r="H23" s="51">
        <f t="shared" si="0"/>
        <v>9382.42</v>
      </c>
      <c r="I23" s="50">
        <f t="shared" si="1"/>
        <v>9382.42</v>
      </c>
      <c r="J23" s="53">
        <f t="shared" si="2"/>
        <v>0</v>
      </c>
      <c r="K23" s="65">
        <f t="shared" si="3"/>
        <v>3.2809999993332895E-3</v>
      </c>
    </row>
    <row r="24" spans="1:11" ht="75">
      <c r="A24" s="63" t="s">
        <v>68</v>
      </c>
      <c r="B24" s="47" t="s">
        <v>30</v>
      </c>
      <c r="C24" s="64" t="s">
        <v>49</v>
      </c>
      <c r="D24" s="49">
        <v>4158</v>
      </c>
      <c r="E24" s="49">
        <v>0</v>
      </c>
      <c r="F24" s="50">
        <f t="shared" si="4"/>
        <v>4158</v>
      </c>
      <c r="G24" s="67">
        <f t="shared" si="9"/>
        <v>5916.3009890000003</v>
      </c>
      <c r="H24" s="51">
        <f t="shared" si="0"/>
        <v>5916.3</v>
      </c>
      <c r="I24" s="50">
        <f t="shared" si="1"/>
        <v>5916.3</v>
      </c>
      <c r="J24" s="53">
        <f t="shared" si="2"/>
        <v>0</v>
      </c>
      <c r="K24" s="65">
        <f t="shared" si="3"/>
        <v>-9.8900000011781231E-4</v>
      </c>
    </row>
    <row r="25" spans="1:11" ht="75">
      <c r="A25" s="63" t="s">
        <v>69</v>
      </c>
      <c r="B25" s="47" t="s">
        <v>30</v>
      </c>
      <c r="C25" s="64" t="s">
        <v>50</v>
      </c>
      <c r="D25" s="49">
        <v>7434</v>
      </c>
      <c r="E25" s="49">
        <v>0</v>
      </c>
      <c r="F25" s="50">
        <f t="shared" si="4"/>
        <v>7434</v>
      </c>
      <c r="G25" s="67">
        <f t="shared" si="9"/>
        <v>10577.62904</v>
      </c>
      <c r="H25" s="69">
        <f t="shared" si="0"/>
        <v>10577.63</v>
      </c>
      <c r="I25" s="68">
        <f t="shared" si="1"/>
        <v>10577.63</v>
      </c>
      <c r="J25" s="53">
        <f t="shared" si="2"/>
        <v>0</v>
      </c>
      <c r="K25" s="65">
        <f t="shared" si="3"/>
        <v>9.599999993952224E-4</v>
      </c>
    </row>
    <row r="26" spans="1:11" ht="75">
      <c r="A26" s="63" t="s">
        <v>70</v>
      </c>
      <c r="B26" s="47" t="s">
        <v>30</v>
      </c>
      <c r="C26" s="64" t="s">
        <v>51</v>
      </c>
      <c r="D26" s="49">
        <v>4698</v>
      </c>
      <c r="E26" s="49">
        <v>0</v>
      </c>
      <c r="F26" s="50">
        <f t="shared" si="4"/>
        <v>4698</v>
      </c>
      <c r="G26" s="67">
        <f t="shared" si="9"/>
        <v>6684.651766</v>
      </c>
      <c r="H26" s="51">
        <f t="shared" si="0"/>
        <v>6684.65</v>
      </c>
      <c r="I26" s="50">
        <f t="shared" si="1"/>
        <v>6684.65</v>
      </c>
      <c r="J26" s="53">
        <f t="shared" si="2"/>
        <v>0</v>
      </c>
      <c r="K26" s="65">
        <f t="shared" si="3"/>
        <v>-1.7660000003161258E-3</v>
      </c>
    </row>
    <row r="27" spans="1:11" ht="75">
      <c r="A27" s="63" t="s">
        <v>71</v>
      </c>
      <c r="B27" s="47" t="s">
        <v>30</v>
      </c>
      <c r="C27" s="64" t="s">
        <v>52</v>
      </c>
      <c r="D27" s="49">
        <v>8106</v>
      </c>
      <c r="E27" s="49">
        <v>0</v>
      </c>
      <c r="F27" s="50">
        <f t="shared" si="4"/>
        <v>8106</v>
      </c>
      <c r="G27" s="67">
        <f t="shared" si="9"/>
        <v>11533.798897000001</v>
      </c>
      <c r="H27" s="51">
        <f t="shared" si="0"/>
        <v>11533.8</v>
      </c>
      <c r="I27" s="68">
        <f t="shared" si="1"/>
        <v>11533.8</v>
      </c>
      <c r="J27" s="53">
        <f t="shared" si="2"/>
        <v>0</v>
      </c>
      <c r="K27" s="65">
        <f t="shared" si="3"/>
        <v>1.1029999986931216E-3</v>
      </c>
    </row>
    <row r="28" spans="1:11" ht="75">
      <c r="A28" s="63" t="s">
        <v>72</v>
      </c>
      <c r="B28" s="47" t="s">
        <v>30</v>
      </c>
      <c r="C28" s="64" t="s">
        <v>53</v>
      </c>
      <c r="D28" s="49">
        <v>5130</v>
      </c>
      <c r="E28" s="49">
        <v>0</v>
      </c>
      <c r="F28" s="50">
        <f t="shared" si="4"/>
        <v>5130</v>
      </c>
      <c r="G28" s="67">
        <f t="shared" ref="G28" si="10">ROUND(F28/0.702804,6)</f>
        <v>7299.3323890000001</v>
      </c>
      <c r="H28" s="51">
        <f t="shared" si="0"/>
        <v>7299.33</v>
      </c>
      <c r="I28" s="50">
        <f t="shared" si="1"/>
        <v>7299.33</v>
      </c>
      <c r="J28" s="53">
        <f t="shared" si="2"/>
        <v>0</v>
      </c>
      <c r="K28" s="65">
        <f t="shared" si="3"/>
        <v>-2.3890000002211309E-3</v>
      </c>
    </row>
    <row r="29" spans="1:11" ht="273.75" customHeight="1">
      <c r="A29" s="63" t="s">
        <v>20</v>
      </c>
      <c r="B29" s="47" t="s">
        <v>73</v>
      </c>
      <c r="C29" s="62" t="s">
        <v>76</v>
      </c>
      <c r="D29" s="49">
        <v>240</v>
      </c>
      <c r="E29" s="49">
        <v>0</v>
      </c>
      <c r="F29" s="50">
        <f t="shared" si="4"/>
        <v>240</v>
      </c>
      <c r="G29" s="67">
        <f t="shared" ref="G29:G32" si="11">ROUND(F29/0.702804,6)</f>
        <v>341.48923500000001</v>
      </c>
      <c r="H29" s="51">
        <f t="shared" si="0"/>
        <v>341.49</v>
      </c>
      <c r="I29" s="50">
        <f t="shared" si="1"/>
        <v>341.49</v>
      </c>
      <c r="J29" s="53">
        <f t="shared" si="2"/>
        <v>0</v>
      </c>
      <c r="K29" s="65">
        <f t="shared" si="3"/>
        <v>7.6500000000123691E-4</v>
      </c>
    </row>
    <row r="30" spans="1:11" ht="140.25" customHeight="1">
      <c r="A30" s="63" t="s">
        <v>21</v>
      </c>
      <c r="B30" s="47" t="s">
        <v>74</v>
      </c>
      <c r="C30" s="62" t="s">
        <v>77</v>
      </c>
      <c r="D30" s="49">
        <v>480</v>
      </c>
      <c r="E30" s="49">
        <v>0</v>
      </c>
      <c r="F30" s="50">
        <f t="shared" si="4"/>
        <v>480</v>
      </c>
      <c r="G30" s="67">
        <f t="shared" si="11"/>
        <v>682.97846900000002</v>
      </c>
      <c r="H30" s="51">
        <f t="shared" si="0"/>
        <v>682.98</v>
      </c>
      <c r="I30" s="50">
        <f t="shared" si="1"/>
        <v>682.98</v>
      </c>
      <c r="J30" s="53">
        <f t="shared" si="2"/>
        <v>0</v>
      </c>
      <c r="K30" s="65">
        <f t="shared" si="3"/>
        <v>1.5309999999999491E-3</v>
      </c>
    </row>
    <row r="31" spans="1:11" ht="135" customHeight="1">
      <c r="A31" s="63" t="s">
        <v>79</v>
      </c>
      <c r="B31" s="47" t="s">
        <v>75</v>
      </c>
      <c r="C31" s="62" t="s">
        <v>78</v>
      </c>
      <c r="D31" s="49">
        <v>720</v>
      </c>
      <c r="E31" s="49">
        <v>0</v>
      </c>
      <c r="F31" s="50">
        <f t="shared" si="4"/>
        <v>720</v>
      </c>
      <c r="G31" s="67">
        <f t="shared" si="11"/>
        <v>1024.4677039999999</v>
      </c>
      <c r="H31" s="51">
        <f t="shared" si="0"/>
        <v>1024.47</v>
      </c>
      <c r="I31" s="50">
        <f t="shared" si="1"/>
        <v>1024.47</v>
      </c>
      <c r="J31" s="53">
        <f t="shared" si="2"/>
        <v>0</v>
      </c>
      <c r="K31" s="65">
        <f t="shared" si="3"/>
        <v>2.2960000001148728E-3</v>
      </c>
    </row>
    <row r="32" spans="1:11" ht="45">
      <c r="A32" s="63" t="s">
        <v>80</v>
      </c>
      <c r="B32" s="47" t="s">
        <v>81</v>
      </c>
      <c r="C32" s="64" t="s">
        <v>82</v>
      </c>
      <c r="D32" s="49">
        <v>510</v>
      </c>
      <c r="E32" s="49">
        <v>0</v>
      </c>
      <c r="F32" s="50">
        <f t="shared" si="4"/>
        <v>510</v>
      </c>
      <c r="G32" s="67">
        <f t="shared" si="11"/>
        <v>725.66462300000001</v>
      </c>
      <c r="H32" s="51">
        <f t="shared" si="0"/>
        <v>725.66</v>
      </c>
      <c r="I32" s="50">
        <f t="shared" si="1"/>
        <v>725.66</v>
      </c>
      <c r="J32" s="53">
        <f t="shared" si="2"/>
        <v>0</v>
      </c>
      <c r="K32" s="65">
        <f t="shared" si="3"/>
        <v>-4.6230000000377913E-3</v>
      </c>
    </row>
    <row r="33" spans="1:11" ht="15" customHeight="1">
      <c r="A33" s="45"/>
      <c r="B33" s="72" t="s">
        <v>98</v>
      </c>
      <c r="C33" s="72"/>
      <c r="D33" s="72"/>
      <c r="E33" s="72"/>
      <c r="F33" s="72"/>
      <c r="G33" s="72"/>
      <c r="H33" s="72"/>
      <c r="I33" s="72"/>
      <c r="J33" s="72"/>
      <c r="K33" s="45"/>
    </row>
    <row r="35" spans="1:11" ht="108">
      <c r="A35" s="29" t="s">
        <v>83</v>
      </c>
      <c r="B35" s="29" t="s">
        <v>84</v>
      </c>
      <c r="C35" s="29" t="s">
        <v>90</v>
      </c>
      <c r="D35" s="29" t="s">
        <v>91</v>
      </c>
      <c r="E35" s="29" t="s">
        <v>92</v>
      </c>
      <c r="F35" s="29" t="s">
        <v>93</v>
      </c>
    </row>
    <row r="36" spans="1:11" ht="30">
      <c r="A36" s="30" t="s">
        <v>1</v>
      </c>
      <c r="B36" s="30" t="s">
        <v>2</v>
      </c>
      <c r="C36" s="31" t="s">
        <v>3</v>
      </c>
      <c r="D36" s="32" t="s">
        <v>85</v>
      </c>
      <c r="E36" s="30"/>
      <c r="F36" s="33" t="s">
        <v>86</v>
      </c>
    </row>
    <row r="37" spans="1:11" ht="30">
      <c r="A37" s="34" t="s">
        <v>1</v>
      </c>
      <c r="B37" s="35" t="s">
        <v>88</v>
      </c>
      <c r="C37" s="36">
        <v>500</v>
      </c>
      <c r="D37" s="37">
        <v>711.43590500000005</v>
      </c>
      <c r="E37" s="40">
        <v>711.44</v>
      </c>
      <c r="F37" s="37">
        <v>4.0949999999999997E-3</v>
      </c>
    </row>
    <row r="38" spans="1:11" ht="30">
      <c r="A38" s="38" t="s">
        <v>87</v>
      </c>
      <c r="B38" s="35" t="s">
        <v>89</v>
      </c>
      <c r="C38" s="36">
        <v>75</v>
      </c>
      <c r="D38" s="37">
        <v>106.715385</v>
      </c>
      <c r="E38" s="40">
        <v>106.72</v>
      </c>
      <c r="F38" s="37">
        <v>4.6150000000000002E-3</v>
      </c>
    </row>
    <row r="40" spans="1:11" ht="15.75">
      <c r="B40" s="73" t="s">
        <v>24</v>
      </c>
      <c r="C40" s="73"/>
      <c r="G40" s="73" t="s">
        <v>25</v>
      </c>
      <c r="H40" s="73"/>
    </row>
    <row r="42" spans="1:11">
      <c r="B42" s="41">
        <v>41432.473611111112</v>
      </c>
      <c r="C42" s="19"/>
      <c r="D42" s="19"/>
      <c r="E42" s="19"/>
    </row>
    <row r="43" spans="1:11" ht="38.25">
      <c r="B43" s="42" t="s">
        <v>94</v>
      </c>
      <c r="C43" s="19"/>
      <c r="D43" s="19"/>
      <c r="E43" s="19"/>
    </row>
    <row r="44" spans="1:11">
      <c r="B44" s="43" t="s">
        <v>95</v>
      </c>
    </row>
    <row r="45" spans="1:11">
      <c r="B45" s="44">
        <v>67047853</v>
      </c>
    </row>
  </sheetData>
  <mergeCells count="6">
    <mergeCell ref="A2:K2"/>
    <mergeCell ref="G1:K1"/>
    <mergeCell ref="B33:J33"/>
    <mergeCell ref="B40:C40"/>
    <mergeCell ref="G40:H40"/>
    <mergeCell ref="A3:K3"/>
  </mergeCells>
  <phoneticPr fontId="0" type="noConversion"/>
  <hyperlinks>
    <hyperlink ref="B44" r:id="rId1"/>
  </hyperlinks>
  <pageMargins left="0.70866141732283472" right="0.70866141732283472" top="0.55118110236220474" bottom="0.74803149606299213" header="0.31496062992125984" footer="0.31496062992125984"/>
  <pageSetup paperSize="9" scale="95" orientation="landscape" verticalDpi="1200" r:id="rId2"/>
  <headerFooter>
    <oddFooter xml:space="preserve">&amp;L&amp;"Times New Roman,Regular"IZManotp_070613_cenradis; Pielikums Ministru kabineta noteikumu projekta "Izglītības un zinātnes ministrijas sniegto maksas pakalpojumu cenrādis" sākotnējās ietekmes novērtējuma ziņojumam (anotācijai)  &amp;C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"/>
  <sheetViews>
    <sheetView workbookViewId="0">
      <selection sqref="A1:I6"/>
    </sheetView>
  </sheetViews>
  <sheetFormatPr defaultRowHeight="15"/>
  <sheetData>
    <row r="1" spans="1:9">
      <c r="A1" s="75"/>
      <c r="B1" s="75"/>
      <c r="C1" s="76"/>
      <c r="D1" s="76"/>
      <c r="E1" s="76"/>
      <c r="F1" s="76"/>
      <c r="G1" s="76"/>
      <c r="H1" s="76"/>
      <c r="I1" s="77"/>
    </row>
    <row r="2" spans="1:9">
      <c r="A2" s="3"/>
      <c r="B2" s="4"/>
      <c r="C2" s="3"/>
      <c r="D2" s="6"/>
      <c r="E2" s="6"/>
      <c r="F2" s="6"/>
      <c r="G2" s="7"/>
      <c r="H2" s="3"/>
      <c r="I2" s="3"/>
    </row>
    <row r="3" spans="1:9">
      <c r="A3" s="9"/>
      <c r="B3" s="10"/>
      <c r="C3" s="9"/>
      <c r="D3" s="9"/>
      <c r="E3" s="9"/>
      <c r="F3" s="9"/>
    </row>
    <row r="4" spans="1:9">
      <c r="A4" s="1"/>
      <c r="B4" s="1"/>
      <c r="C4" s="8"/>
      <c r="D4" s="11"/>
      <c r="E4" s="12"/>
      <c r="F4" s="13"/>
    </row>
    <row r="5" spans="1:9">
      <c r="A5" s="2"/>
      <c r="B5" s="2"/>
      <c r="C5" s="5"/>
      <c r="D5" s="3"/>
      <c r="E5" s="12"/>
      <c r="F5" s="13"/>
    </row>
    <row r="6" spans="1:9">
      <c r="A6" s="2"/>
      <c r="B6" s="2"/>
      <c r="C6" s="5"/>
      <c r="D6" s="3"/>
      <c r="E6" s="12"/>
      <c r="F6" s="13"/>
    </row>
  </sheetData>
  <mergeCells count="1">
    <mergeCell ref="A1:I1"/>
  </mergeCell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40" sqref="B40"/>
    </sheetView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Sheet2</vt:lpstr>
      <vt:lpstr>Sheet1</vt:lpstr>
      <vt:lpstr>Sheet3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Rīgas uzņēmējdarbības koledžas sniegto maksas pakalpojumu cenrādis</dc:title>
  <dc:subject>Ministru kabineta noteikumu projekta anotācijas pielikums</dc:subject>
  <dc:creator/>
  <cp:keywords>euro</cp:keywords>
  <dc:description>izolde.rotberga@izm.gov.lv, 67047824</dc:description>
  <cp:lastModifiedBy/>
  <dcterms:created xsi:type="dcterms:W3CDTF">2006-09-16T00:00:00Z</dcterms:created>
  <dcterms:modified xsi:type="dcterms:W3CDTF">2013-06-13T06:53:05Z</dcterms:modified>
  <cp:category>Tehniskais projekts </cp:category>
</cp:coreProperties>
</file>