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pārrēķins'!$A$1:$K$160</definedName>
  </definedNames>
  <calcPr calcId="125725"/>
</workbook>
</file>

<file path=xl/calcChain.xml><?xml version="1.0" encoding="utf-8"?>
<calcChain xmlns="http://schemas.openxmlformats.org/spreadsheetml/2006/main">
  <c r="H159" i="12"/>
  <c r="I159" s="1"/>
  <c r="G159"/>
  <c r="H157"/>
  <c r="I157" s="1"/>
  <c r="G157"/>
  <c r="H156"/>
  <c r="I156" s="1"/>
  <c r="G156"/>
  <c r="H155"/>
  <c r="I155" s="1"/>
  <c r="G155"/>
  <c r="H154"/>
  <c r="I154" s="1"/>
  <c r="G154"/>
  <c r="H152"/>
  <c r="I152" s="1"/>
  <c r="G152"/>
  <c r="H151"/>
  <c r="I151" s="1"/>
  <c r="G151"/>
  <c r="H150"/>
  <c r="I150" s="1"/>
  <c r="G150"/>
  <c r="H149"/>
  <c r="K149" s="1"/>
  <c r="G149"/>
  <c r="H148"/>
  <c r="K148" s="1"/>
  <c r="G148"/>
  <c r="H146"/>
  <c r="K146" s="1"/>
  <c r="G146"/>
  <c r="H145"/>
  <c r="K145" s="1"/>
  <c r="G145"/>
  <c r="H142"/>
  <c r="K142" s="1"/>
  <c r="G142"/>
  <c r="H141"/>
  <c r="I141" s="1"/>
  <c r="G141"/>
  <c r="H140"/>
  <c r="K140" s="1"/>
  <c r="G140"/>
  <c r="H139"/>
  <c r="I139" s="1"/>
  <c r="G139"/>
  <c r="H137"/>
  <c r="I137" s="1"/>
  <c r="G137"/>
  <c r="H136"/>
  <c r="I136" s="1"/>
  <c r="G136"/>
  <c r="H135"/>
  <c r="I135" s="1"/>
  <c r="G135"/>
  <c r="H133"/>
  <c r="I133" s="1"/>
  <c r="G133"/>
  <c r="H132"/>
  <c r="I132" s="1"/>
  <c r="G132"/>
  <c r="H131"/>
  <c r="K131" s="1"/>
  <c r="G131"/>
  <c r="H128"/>
  <c r="K128" s="1"/>
  <c r="G128"/>
  <c r="H127"/>
  <c r="K127" s="1"/>
  <c r="G127"/>
  <c r="H126"/>
  <c r="K126" s="1"/>
  <c r="G126"/>
  <c r="H125"/>
  <c r="K125" s="1"/>
  <c r="G125"/>
  <c r="H123"/>
  <c r="K123" s="1"/>
  <c r="G123"/>
  <c r="H122"/>
  <c r="I122" s="1"/>
  <c r="G122"/>
  <c r="H121"/>
  <c r="I121" s="1"/>
  <c r="G121"/>
  <c r="H117"/>
  <c r="I117" s="1"/>
  <c r="G117"/>
  <c r="H116"/>
  <c r="I116" s="1"/>
  <c r="G116"/>
  <c r="H115"/>
  <c r="I115" s="1"/>
  <c r="G115"/>
  <c r="H114"/>
  <c r="I114" s="1"/>
  <c r="G114"/>
  <c r="H113"/>
  <c r="G113"/>
  <c r="H112"/>
  <c r="G112"/>
  <c r="H111"/>
  <c r="G111"/>
  <c r="H110"/>
  <c r="G110"/>
  <c r="H109"/>
  <c r="G109"/>
  <c r="H108"/>
  <c r="K108" s="1"/>
  <c r="G108"/>
  <c r="H107"/>
  <c r="K107" s="1"/>
  <c r="G107"/>
  <c r="H106"/>
  <c r="K106" s="1"/>
  <c r="G106"/>
  <c r="H105"/>
  <c r="K105" s="1"/>
  <c r="G105"/>
  <c r="H104"/>
  <c r="K104" s="1"/>
  <c r="G104"/>
  <c r="H103"/>
  <c r="I103" s="1"/>
  <c r="G103"/>
  <c r="H102"/>
  <c r="I102" s="1"/>
  <c r="G102"/>
  <c r="H101"/>
  <c r="I101" s="1"/>
  <c r="G101"/>
  <c r="H100"/>
  <c r="I100" s="1"/>
  <c r="G100"/>
  <c r="H99"/>
  <c r="I99" s="1"/>
  <c r="G99"/>
  <c r="H98"/>
  <c r="I98" s="1"/>
  <c r="G98"/>
  <c r="H97"/>
  <c r="I97" s="1"/>
  <c r="G97"/>
  <c r="H96"/>
  <c r="I96" s="1"/>
  <c r="G96"/>
  <c r="H94"/>
  <c r="I94" s="1"/>
  <c r="G94"/>
  <c r="H93"/>
  <c r="I93" s="1"/>
  <c r="G93"/>
  <c r="H92"/>
  <c r="I92" s="1"/>
  <c r="G92"/>
  <c r="H91"/>
  <c r="I91" s="1"/>
  <c r="G91"/>
  <c r="I83"/>
  <c r="H81"/>
  <c r="I81" s="1"/>
  <c r="G81"/>
  <c r="H80"/>
  <c r="I80" s="1"/>
  <c r="G80"/>
  <c r="H79"/>
  <c r="I79" s="1"/>
  <c r="G79"/>
  <c r="H78"/>
  <c r="I78" s="1"/>
  <c r="G78"/>
  <c r="H77"/>
  <c r="I77" s="1"/>
  <c r="G77"/>
  <c r="H76"/>
  <c r="I76" s="1"/>
  <c r="G76"/>
  <c r="G66"/>
  <c r="H66"/>
  <c r="I66" s="1"/>
  <c r="H65"/>
  <c r="I65" s="1"/>
  <c r="G65"/>
  <c r="H64"/>
  <c r="I64" s="1"/>
  <c r="G64"/>
  <c r="H63"/>
  <c r="I63" s="1"/>
  <c r="G63"/>
  <c r="H62"/>
  <c r="I62" s="1"/>
  <c r="G62"/>
  <c r="G60"/>
  <c r="H60"/>
  <c r="I60" s="1"/>
  <c r="H59"/>
  <c r="I59" s="1"/>
  <c r="G59"/>
  <c r="H52"/>
  <c r="I52" s="1"/>
  <c r="H53"/>
  <c r="I53" s="1"/>
  <c r="G52"/>
  <c r="G53"/>
  <c r="G44"/>
  <c r="G45"/>
  <c r="G46"/>
  <c r="G47"/>
  <c r="H44"/>
  <c r="H45"/>
  <c r="H46"/>
  <c r="H47"/>
  <c r="I44"/>
  <c r="I45"/>
  <c r="I46"/>
  <c r="I47"/>
  <c r="K44"/>
  <c r="K45"/>
  <c r="K46"/>
  <c r="K47"/>
  <c r="H43"/>
  <c r="I43" s="1"/>
  <c r="G43"/>
  <c r="G31"/>
  <c r="H31"/>
  <c r="I31" s="1"/>
  <c r="G13"/>
  <c r="G14"/>
  <c r="G15"/>
  <c r="G16"/>
  <c r="G17"/>
  <c r="G19"/>
  <c r="G20"/>
  <c r="G21"/>
  <c r="G23"/>
  <c r="G24"/>
  <c r="G25"/>
  <c r="G26"/>
  <c r="G28"/>
  <c r="G29"/>
  <c r="G30"/>
  <c r="G33"/>
  <c r="G34"/>
  <c r="G35"/>
  <c r="G36"/>
  <c r="G37"/>
  <c r="G38"/>
  <c r="G39"/>
  <c r="G41"/>
  <c r="G42"/>
  <c r="G49"/>
  <c r="G50"/>
  <c r="G51"/>
  <c r="G55"/>
  <c r="G56"/>
  <c r="G68"/>
  <c r="G70"/>
  <c r="G71"/>
  <c r="G72"/>
  <c r="G73"/>
  <c r="G74"/>
  <c r="G75"/>
  <c r="G82"/>
  <c r="G84"/>
  <c r="G85"/>
  <c r="G87"/>
  <c r="G89"/>
  <c r="G90"/>
  <c r="H13"/>
  <c r="I13" s="1"/>
  <c r="H14"/>
  <c r="I14" s="1"/>
  <c r="H15"/>
  <c r="I15" s="1"/>
  <c r="H16"/>
  <c r="I16" s="1"/>
  <c r="H17"/>
  <c r="I17" s="1"/>
  <c r="H19"/>
  <c r="I19" s="1"/>
  <c r="H20"/>
  <c r="I20" s="1"/>
  <c r="H21"/>
  <c r="I21" s="1"/>
  <c r="H23"/>
  <c r="I23" s="1"/>
  <c r="H24"/>
  <c r="I24" s="1"/>
  <c r="H25"/>
  <c r="I25" s="1"/>
  <c r="H26"/>
  <c r="I26" s="1"/>
  <c r="H28"/>
  <c r="I28" s="1"/>
  <c r="H29"/>
  <c r="I29" s="1"/>
  <c r="H30"/>
  <c r="I30" s="1"/>
  <c r="H33"/>
  <c r="I33" s="1"/>
  <c r="H34"/>
  <c r="I34" s="1"/>
  <c r="H35"/>
  <c r="I35" s="1"/>
  <c r="H36"/>
  <c r="I36" s="1"/>
  <c r="H37"/>
  <c r="I37" s="1"/>
  <c r="H38"/>
  <c r="I38" s="1"/>
  <c r="H39"/>
  <c r="I39" s="1"/>
  <c r="H41"/>
  <c r="I41" s="1"/>
  <c r="H42"/>
  <c r="I42" s="1"/>
  <c r="H49"/>
  <c r="I49" s="1"/>
  <c r="H50"/>
  <c r="I50" s="1"/>
  <c r="H51"/>
  <c r="I51" s="1"/>
  <c r="H55"/>
  <c r="I55" s="1"/>
  <c r="H56"/>
  <c r="I56" s="1"/>
  <c r="H68"/>
  <c r="I68" s="1"/>
  <c r="H70"/>
  <c r="I70" s="1"/>
  <c r="H71"/>
  <c r="I71" s="1"/>
  <c r="H72"/>
  <c r="I72" s="1"/>
  <c r="H73"/>
  <c r="I73" s="1"/>
  <c r="H74"/>
  <c r="I74" s="1"/>
  <c r="H75"/>
  <c r="I75" s="1"/>
  <c r="H82"/>
  <c r="I82" s="1"/>
  <c r="H84"/>
  <c r="I84" s="1"/>
  <c r="H85"/>
  <c r="I85" s="1"/>
  <c r="H87"/>
  <c r="I87" s="1"/>
  <c r="H89"/>
  <c r="I89" s="1"/>
  <c r="H90"/>
  <c r="I90" s="1"/>
  <c r="H12"/>
  <c r="I12" s="1"/>
  <c r="G12"/>
  <c r="K159" l="1"/>
  <c r="K155"/>
  <c r="J155"/>
  <c r="K156"/>
  <c r="K157"/>
  <c r="K150"/>
  <c r="J150"/>
  <c r="I149"/>
  <c r="I148"/>
  <c r="I146"/>
  <c r="I145"/>
  <c r="K141"/>
  <c r="J141"/>
  <c r="I140"/>
  <c r="K133"/>
  <c r="K135"/>
  <c r="K136"/>
  <c r="K137"/>
  <c r="K139"/>
  <c r="I142"/>
  <c r="K151"/>
  <c r="K152"/>
  <c r="K154"/>
  <c r="K109"/>
  <c r="K110"/>
  <c r="K111"/>
  <c r="K112"/>
  <c r="K132"/>
  <c r="J132"/>
  <c r="I131"/>
  <c r="I128"/>
  <c r="I127"/>
  <c r="I126"/>
  <c r="I125"/>
  <c r="K114"/>
  <c r="K115"/>
  <c r="K116"/>
  <c r="K117"/>
  <c r="K121"/>
  <c r="K122"/>
  <c r="I123"/>
  <c r="J123" s="1"/>
  <c r="I105"/>
  <c r="I106"/>
  <c r="I107"/>
  <c r="I108"/>
  <c r="I109"/>
  <c r="I110"/>
  <c r="I111"/>
  <c r="I112"/>
  <c r="I113"/>
  <c r="J113" s="1"/>
  <c r="K113"/>
  <c r="K91"/>
  <c r="K92"/>
  <c r="K93"/>
  <c r="K94"/>
  <c r="K96"/>
  <c r="K97"/>
  <c r="K98"/>
  <c r="K99"/>
  <c r="K100"/>
  <c r="K101"/>
  <c r="K102"/>
  <c r="K103"/>
  <c r="I104"/>
  <c r="J104" s="1"/>
  <c r="K76"/>
  <c r="K77"/>
  <c r="K78"/>
  <c r="K79"/>
  <c r="K80"/>
  <c r="K81"/>
  <c r="J66"/>
  <c r="K66"/>
  <c r="K59"/>
  <c r="K64"/>
  <c r="K65"/>
  <c r="K62"/>
  <c r="K63"/>
  <c r="K60"/>
  <c r="K53"/>
  <c r="K52"/>
  <c r="K43"/>
  <c r="K31"/>
  <c r="K68"/>
  <c r="K56"/>
  <c r="K51"/>
  <c r="K49"/>
  <c r="K41"/>
  <c r="K38"/>
  <c r="K36"/>
  <c r="K34"/>
  <c r="K30"/>
  <c r="K28"/>
  <c r="K25"/>
  <c r="K23"/>
  <c r="K20"/>
  <c r="J89"/>
  <c r="J87"/>
  <c r="J84"/>
  <c r="J82"/>
  <c r="K90"/>
  <c r="K85"/>
  <c r="K75"/>
  <c r="K73"/>
  <c r="K71"/>
  <c r="K55"/>
  <c r="K50"/>
  <c r="K42"/>
  <c r="K39"/>
  <c r="K37"/>
  <c r="K35"/>
  <c r="K33"/>
  <c r="K29"/>
  <c r="K26"/>
  <c r="K24"/>
  <c r="K21"/>
  <c r="K19"/>
  <c r="K17"/>
  <c r="J90"/>
  <c r="J85"/>
  <c r="K89"/>
  <c r="K87"/>
  <c r="K84"/>
  <c r="K82"/>
  <c r="K74"/>
  <c r="K72"/>
  <c r="K70"/>
  <c r="K16"/>
  <c r="K15"/>
  <c r="K14"/>
  <c r="K13"/>
  <c r="K12"/>
</calcChain>
</file>

<file path=xl/sharedStrings.xml><?xml version="1.0" encoding="utf-8"?>
<sst xmlns="http://schemas.openxmlformats.org/spreadsheetml/2006/main" count="409" uniqueCount="311">
  <si>
    <t>Nr.p.k.</t>
  </si>
  <si>
    <t>1.</t>
  </si>
  <si>
    <t>(4)=(3)/0,702804</t>
  </si>
  <si>
    <t xml:space="preserve">(6)=(5)-(4) 
</t>
  </si>
  <si>
    <t>2.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</si>
  <si>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</si>
  <si>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1.1.</t>
  </si>
  <si>
    <t>1.2.</t>
  </si>
  <si>
    <t>1.3.</t>
  </si>
  <si>
    <t>1.4.</t>
  </si>
  <si>
    <t>1.5.</t>
  </si>
  <si>
    <t>2.1.</t>
  </si>
  <si>
    <t>2.2.</t>
  </si>
  <si>
    <t>5.1.</t>
  </si>
  <si>
    <t>5.2.</t>
  </si>
  <si>
    <t>5.3.</t>
  </si>
  <si>
    <t>6.2.</t>
  </si>
  <si>
    <t>6.3.</t>
  </si>
  <si>
    <t>10.2.</t>
  </si>
  <si>
    <t>Spēkā esošajā normatīvajā aktā paredzētā skaitļa izteiksme latos (bez PVN)</t>
  </si>
  <si>
    <t>Maksas pakalpojuma nosaukums</t>
  </si>
  <si>
    <t>Mērvienība</t>
  </si>
  <si>
    <t>2a</t>
  </si>
  <si>
    <t>2b</t>
  </si>
  <si>
    <t>2c</t>
  </si>
  <si>
    <t>PVN (Ls)</t>
  </si>
  <si>
    <t>Spēkā esošajā normatīvajā aktā paredzētā skaitļa izteiksme latos (ar PVN 21%)</t>
  </si>
  <si>
    <t>PVN (ar 2 cipariem aiz komata euro)</t>
  </si>
  <si>
    <r>
      <t xml:space="preserve">Summa, kas paredzēta normatīvā akta grozījumos,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ar PVN</t>
    </r>
  </si>
  <si>
    <r>
      <t xml:space="preserve">Matemātiskā noapaļošana uz </t>
    </r>
    <r>
      <rPr>
        <i/>
        <sz val="11"/>
        <color theme="1"/>
        <rFont val="Times New Roman"/>
        <family val="1"/>
        <charset val="186"/>
      </rPr>
      <t>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</si>
  <si>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</si>
  <si>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Pielikums </t>
  </si>
  <si>
    <r>
      <t xml:space="preserve">Normatīvā akta nosaukums: 
</t>
    </r>
    <r>
      <rPr>
        <b/>
        <sz val="16"/>
        <color theme="1"/>
        <rFont val="Times New Roman"/>
        <family val="1"/>
        <charset val="186"/>
      </rPr>
      <t>Noteikumi par Latvijas Nacionālās bibliotēkas sniegto publisko maksas pakalpojumu cenrādi</t>
    </r>
  </si>
  <si>
    <t>Ministru kabineta noteikumu projekta</t>
  </si>
  <si>
    <t>"Noteikumi par Latvijas Nacionālās bibliotēkas sniegto</t>
  </si>
  <si>
    <t>publisko maksas pakalpojumu cenrādi"</t>
  </si>
  <si>
    <t>sākotnējās ietekmes novērtējuma ziņojumam (anotācijai)</t>
  </si>
  <si>
    <t>bibliotēkā (lasītavās, izmantojot lasītājiem paredzētus kopētājus)</t>
  </si>
  <si>
    <t>Kopēšana no Latvijas Nacionālās bibliotēkas krājuma materiāliem</t>
  </si>
  <si>
    <t>1 A4 formāta lapa</t>
  </si>
  <si>
    <t>1 A3 formāta lapa</t>
  </si>
  <si>
    <t>reprogrāfijas nodaļā</t>
  </si>
  <si>
    <t>mikrofilmas un mikrofišas</t>
  </si>
  <si>
    <t>ar Latvijas Nacionālās bibliotēkas administrācijas atļauju (periodika līdz 1940.g., obligātais eksemplārs, retumi)</t>
  </si>
  <si>
    <t>1 vienība + 1 A4 formāta lapa</t>
  </si>
  <si>
    <t>plastikāta karte kopēšanai</t>
  </si>
  <si>
    <t>1.5.1.</t>
  </si>
  <si>
    <t>balta neapdrukāta</t>
  </si>
  <si>
    <t>1 vienība</t>
  </si>
  <si>
    <t>1.5.2.</t>
  </si>
  <si>
    <t>apdrukāta no vienas puses</t>
  </si>
  <si>
    <t>1.5.3.</t>
  </si>
  <si>
    <t>apdrukāta no abām pusēm</t>
  </si>
  <si>
    <t>Informācijas izdrukāšana (no datora) no Latvijas Nacionālās bibliotēkas krājuma materiāliem</t>
  </si>
  <si>
    <t>melnbalta izdruka</t>
  </si>
  <si>
    <t>krāsaina izdruka</t>
  </si>
  <si>
    <t>Dokumentu un attēlu elektroniska piegāde, attēla ieskenēšana, izdrukāšana no Latvijas Nacionālās bibliotēkas krājuma materiāliem</t>
  </si>
  <si>
    <t>3.1.</t>
  </si>
  <si>
    <t>dokumenta elektroniska piegāde (līdz 20 lpp. no vienas iespiedvienības)</t>
  </si>
  <si>
    <t>3.2.</t>
  </si>
  <si>
    <t>melnbalta attēla ieskenēšana (300 dpi) un elektroniska piegāde vai izdrukāšana</t>
  </si>
  <si>
    <t>3.3.</t>
  </si>
  <si>
    <t>krāsaina attēla ieskenēšana (300 dpi) un elektroniska piegāde vai izdrukāšana</t>
  </si>
  <si>
    <t>3.4.</t>
  </si>
  <si>
    <t>attēla ieskenēšana (300 dpi) Latvijas Nacionālās bibliotēkas datu nesējā (CD)</t>
  </si>
  <si>
    <t>Tematiska pieprasījuma izpilde no Latvijas Nacionālās bibliotēkas krājuma materiāliem</t>
  </si>
  <si>
    <t>4.1.</t>
  </si>
  <si>
    <t>no Latvijas Nacionālās bibliotēkas datubāzēm</t>
  </si>
  <si>
    <t>1 ieraksts</t>
  </si>
  <si>
    <t>4.2.</t>
  </si>
  <si>
    <t>bibliogrāfiskā saraksta sastādīšana (no 1 līdz 3 avotiem)</t>
  </si>
  <si>
    <t>4.3.</t>
  </si>
  <si>
    <t>bibliogrāfiskā saraksta sastādīšana (4 avoti un vairāk)</t>
  </si>
  <si>
    <t>4.4.</t>
  </si>
  <si>
    <t>preses apskats (centrālā prese)</t>
  </si>
  <si>
    <t>līdz 20 avotiem mēnesī</t>
  </si>
  <si>
    <t>4.5.</t>
  </si>
  <si>
    <t>preses apskats (centrālā prese, reģionālā prese)</t>
  </si>
  <si>
    <t>no 21 līdz 70 avotiem mēnesī</t>
  </si>
  <si>
    <t>4.6.</t>
  </si>
  <si>
    <t>no 71 līdz 200 avotiem mēnesī</t>
  </si>
  <si>
    <t>4.7.</t>
  </si>
  <si>
    <t xml:space="preserve">padziļināta informācijas meklēšana </t>
  </si>
  <si>
    <t>1 pieprasījums (samaksa par 1 darba stundu)</t>
  </si>
  <si>
    <t>Starpbibliotēku abonementa (SBA) un staptautiskā starpbibliotēku abonementa (SSBA) pakalpojumi</t>
  </si>
  <si>
    <t>pieprasījuma apstrāde un pasūtīšana no Eiropas valstīm</t>
  </si>
  <si>
    <t>5.1.1.</t>
  </si>
  <si>
    <t>pieprasījuma apstrāde un pasūtīšana no Eiropas valstīm (studentiem)</t>
  </si>
  <si>
    <t>pieprasījuma apstrāde un pasūtīšana no citām valstīm</t>
  </si>
  <si>
    <t>5.2.1.</t>
  </si>
  <si>
    <t>pieprasījuma apstrāde un pasūtīšana no citām valstīm (studentiem)</t>
  </si>
  <si>
    <t xml:space="preserve">raksta kopijas pasūtīšana un piegāde </t>
  </si>
  <si>
    <t>5.3.1.</t>
  </si>
  <si>
    <t xml:space="preserve">paātrinātā raksta kopijas piegāde (3 darbdienu laikā), izmantojot starptautisko dokumentu piegādes sistēmu SUBITO </t>
  </si>
  <si>
    <t>5.4.</t>
  </si>
  <si>
    <t>pieprasījuma apstrāde un pasūtīšana par pēdējos trijos gados izdotajām grāmatām</t>
  </si>
  <si>
    <t>Individuāla grāmatu un citu materiālu izsniegšana lietošanai ārpus bibliotēkas</t>
  </si>
  <si>
    <t>6.1.</t>
  </si>
  <si>
    <t>abonements lasītājiem</t>
  </si>
  <si>
    <t>gads</t>
  </si>
  <si>
    <t>pusgads</t>
  </si>
  <si>
    <t>abonements komercstruktūrām</t>
  </si>
  <si>
    <t>skaņuplašu izsniegšana mājas abonementā</t>
  </si>
  <si>
    <t>1 vienība dienā</t>
  </si>
  <si>
    <t>Maksa par izsniegtā dokumenta izmantošanu ilgāk par noteikto laiku</t>
  </si>
  <si>
    <t>7.1.</t>
  </si>
  <si>
    <t>grāmatas, seriālizdevumi, notis</t>
  </si>
  <si>
    <t>7.2.</t>
  </si>
  <si>
    <t>orķestra partitūras</t>
  </si>
  <si>
    <t>Materiālu izsniegšana no Latvijas Nacionālās bibliotēkas speciālajiem krājumiem eksponēšanai</t>
  </si>
  <si>
    <t>8.1.</t>
  </si>
  <si>
    <t>retumi</t>
  </si>
  <si>
    <t>8.1.1.</t>
  </si>
  <si>
    <t>attēlizdevumi, fotogrāfijas, rokraksti</t>
  </si>
  <si>
    <t>1 lpp. vai vienība mēnesī</t>
  </si>
  <si>
    <t>8.1.2.</t>
  </si>
  <si>
    <t>rokraksta grāmatas, iesietie rokraksti</t>
  </si>
  <si>
    <t>8.2.</t>
  </si>
  <si>
    <t>seniespiedumi</t>
  </si>
  <si>
    <t>8.2.1.</t>
  </si>
  <si>
    <t>latviešu valodā līdz 1850.g., krievu valodā līdz 1800.g., pārējās valodās līdz 1700.g.</t>
  </si>
  <si>
    <t>1 vienība mēnesī</t>
  </si>
  <si>
    <t>8.3.</t>
  </si>
  <si>
    <t>jaunlaiku grāmatas (ar retumu pazīmēm) un arhīva eskemplāri</t>
  </si>
  <si>
    <t>8.4.</t>
  </si>
  <si>
    <t>attēlizdevumi un kartogrāfiskie izdevumi</t>
  </si>
  <si>
    <t>8.5.</t>
  </si>
  <si>
    <t>nošizdevumi, skaņu ieraksti</t>
  </si>
  <si>
    <t>Izstāžu eksponēšana Latvijas Nacionālās bibliotēkas skatlogos (Rīgā, Elizabetes ielas pusē)</t>
  </si>
  <si>
    <t>1 kvadrātmetrs dienā</t>
  </si>
  <si>
    <t>Latvijas Nacionālās bibliotēkas Bibliogrāfijas institūta aģentūru pakalpojumi</t>
  </si>
  <si>
    <t>10.1.</t>
  </si>
  <si>
    <t xml:space="preserve"> 1 nosaukums</t>
  </si>
  <si>
    <t>universālās decimālās klasifikācijas indeksa piešķiršana, ja iepriekšējā gadā izdots</t>
  </si>
  <si>
    <t>gada abonentmaksa</t>
  </si>
  <si>
    <t>10.2.1.</t>
  </si>
  <si>
    <t>līdz 10 grāmatu nosaukumu</t>
  </si>
  <si>
    <t>10.2.2.</t>
  </si>
  <si>
    <t>11-50 grāmatu nosaukumu</t>
  </si>
  <si>
    <t>10.2.3.</t>
  </si>
  <si>
    <t>51-100 grāmatu nosaukumu</t>
  </si>
  <si>
    <t>10.2.4.</t>
  </si>
  <si>
    <t>101-200 grāmatu nosaukumu</t>
  </si>
  <si>
    <t>10.2.5.</t>
  </si>
  <si>
    <t>vairāk kā 200 grāmatu nosaukumu</t>
  </si>
  <si>
    <t>10.3.</t>
  </si>
  <si>
    <t>ISBN (starptautiskais grāmatu standartnumurs) numura piešķiršana</t>
  </si>
  <si>
    <t>1 nosaukums</t>
  </si>
  <si>
    <t>10.4.</t>
  </si>
  <si>
    <t>ISBN numura piešķiršana, ja iepriekšējā gadā izdots</t>
  </si>
  <si>
    <t>universālās decimālās klasifikācijas (UDK) indeksa piešķiršana</t>
  </si>
  <si>
    <t>10.4.1.</t>
  </si>
  <si>
    <t>10.4.2.</t>
  </si>
  <si>
    <t>10.4.3.</t>
  </si>
  <si>
    <t>10.4.4.</t>
  </si>
  <si>
    <t>10.4.5.</t>
  </si>
  <si>
    <t>10.5.</t>
  </si>
  <si>
    <t>ISBN numura piešķiršana Latvijas Grāmatizdevēju asociācijas biedriem</t>
  </si>
  <si>
    <t>1 biedram gadā</t>
  </si>
  <si>
    <t>10.6.</t>
  </si>
  <si>
    <t>ISBN reģistranta elementa piešķiršana</t>
  </si>
  <si>
    <t>1 reģistranta elementam</t>
  </si>
  <si>
    <t>10.6.1.</t>
  </si>
  <si>
    <t>100 numuru kapacitāte</t>
  </si>
  <si>
    <t>10.6.2.</t>
  </si>
  <si>
    <t>1000 numuru kapacitāte</t>
  </si>
  <si>
    <t>10.7.</t>
  </si>
  <si>
    <t>ISSN (starptautiskais standarta seriālizdevumu numurs) svītrkoda piešķiršana</t>
  </si>
  <si>
    <t>10.7.1.</t>
  </si>
  <si>
    <t>komerciālie un ilustrētie reklāmas izdevumi, katalogi</t>
  </si>
  <si>
    <t>10.7.2.</t>
  </si>
  <si>
    <t>pārējie periodiskie izdevumi</t>
  </si>
  <si>
    <t>10.7.2.1.</t>
  </si>
  <si>
    <t>1-3 reizes gadā</t>
  </si>
  <si>
    <t>10.7.2.2.</t>
  </si>
  <si>
    <t>4-6 reizes gadā</t>
  </si>
  <si>
    <t>10.7.2.3.</t>
  </si>
  <si>
    <t>1-2 reizes mēnesī</t>
  </si>
  <si>
    <t>10.7.2.4.</t>
  </si>
  <si>
    <t>1-3 reizes nedēļā</t>
  </si>
  <si>
    <t>10.7.2.5.</t>
  </si>
  <si>
    <t>4-6 reizes nedēļā</t>
  </si>
  <si>
    <t>10.7.3.</t>
  </si>
  <si>
    <t>papildu svītrkods</t>
  </si>
  <si>
    <t>Latvijas Nacionālās bibliotēkas sastādītie bibliogrāfiskie rādītāji un citi izdevumi no Latvijas Nacionālās bibliotēkas krājuma materiāliem</t>
  </si>
  <si>
    <t>11.1.</t>
  </si>
  <si>
    <t>Seniespiedumi latviešu valodā 1525-1855. - R., 1999.</t>
  </si>
  <si>
    <t>11.2.</t>
  </si>
  <si>
    <t>Retumi. - E., 2003.</t>
  </si>
  <si>
    <t>11.3.</t>
  </si>
  <si>
    <t>Cenzūra un cenzori latviešu grāmatniecībā līdz 1918.gadam. - R., 2004.</t>
  </si>
  <si>
    <t>11.4.</t>
  </si>
  <si>
    <t>Latviešu grāmatniecība, 1991-2000. - R., 2002.</t>
  </si>
  <si>
    <t>11.5.</t>
  </si>
  <si>
    <t>Rīgas ielu, laukumu, parku un tiltu nosaukumu rādītājs. - R., 2001.</t>
  </si>
  <si>
    <t>11.6.</t>
  </si>
  <si>
    <t>Bibliogrāfiskie līdzekļi par Latviju. 5.sējums. - R., 2002.</t>
  </si>
  <si>
    <t>11.7.</t>
  </si>
  <si>
    <t>Bibliogrāfiskie līdzekļi par Latviju. 6.sējums. - R., 2007.</t>
  </si>
  <si>
    <t>11.8.</t>
  </si>
  <si>
    <t>Latviešu zinātne un literatūra 1916.gads. - R., 1997.</t>
  </si>
  <si>
    <t>11.9.</t>
  </si>
  <si>
    <t>Letonikas grāmatu autoru rādītājs 1523-1919. - R., 2005.</t>
  </si>
  <si>
    <t>11.10.</t>
  </si>
  <si>
    <t>Latvijas preses hronika PDF formātā (pašreizējā gada)</t>
  </si>
  <si>
    <t>gada abonentmaksa (12 datnes)</t>
  </si>
  <si>
    <t>11.11.</t>
  </si>
  <si>
    <t>11.12.</t>
  </si>
  <si>
    <t>statistikas datu krājums "Latvijas prese"</t>
  </si>
  <si>
    <t>periodikas rādītājs</t>
  </si>
  <si>
    <t>11.13.</t>
  </si>
  <si>
    <t>O.Vācietis. Bibliogrāfija</t>
  </si>
  <si>
    <t>11.14.</t>
  </si>
  <si>
    <t>laikraksts "Segodna", 1.daļa. - R., 2001.</t>
  </si>
  <si>
    <t>11.15.</t>
  </si>
  <si>
    <t>laikraksts "Segodna", 2.daļa. - R., 2001.</t>
  </si>
  <si>
    <t>11.16.</t>
  </si>
  <si>
    <t>katalogs "Latviešu-čehu literāro sakaru pieci gadsimti"</t>
  </si>
  <si>
    <t>11.17.</t>
  </si>
  <si>
    <t>CD Latvijas grāmatu māksla</t>
  </si>
  <si>
    <t>11.18.</t>
  </si>
  <si>
    <t>CD LNB Plakātu kolekcija. Plakāts Latvijā 1899-1945.</t>
  </si>
  <si>
    <t>11.19.</t>
  </si>
  <si>
    <t>CD LNB Plakātu kolekcija. Plakāts Latvijā 1945-2000.</t>
  </si>
  <si>
    <t>11.20.</t>
  </si>
  <si>
    <t xml:space="preserve">CD Rīga 1621.-1710.gada kartogrāfiskajos attēlos </t>
  </si>
  <si>
    <t>11.21.</t>
  </si>
  <si>
    <t>CD Latvija 16.-18.gs.kartēs</t>
  </si>
  <si>
    <t>11.22.</t>
  </si>
  <si>
    <t>CD Latvija un Lietuva starp diviem kariem 1920.-1940.</t>
  </si>
  <si>
    <t>Digitalizācija pēc pieprasījuma no Latvijas Nacionālās bibliotēkas krājuma materiāliem</t>
  </si>
  <si>
    <t>12.1.</t>
  </si>
  <si>
    <t>skenēšanas pakalpojumi (sākot no 300 dpi, saglabājot bezzuduma arhīvdatnes formātā)</t>
  </si>
  <si>
    <t>12.1.1.</t>
  </si>
  <si>
    <t>attēli</t>
  </si>
  <si>
    <t>12.1.1.1.</t>
  </si>
  <si>
    <t>līdz A4 (ieskaitot)</t>
  </si>
  <si>
    <t>12.1.1.2.</t>
  </si>
  <si>
    <t>līdz A3 (ieskaitot)</t>
  </si>
  <si>
    <t>12.1.1.3.</t>
  </si>
  <si>
    <t>lielformāta vai no problemātiska materiāla</t>
  </si>
  <si>
    <t>12.1.2.</t>
  </si>
  <si>
    <t xml:space="preserve">teksts 300-400 dpi </t>
  </si>
  <si>
    <t>12.1.2.1.</t>
  </si>
  <si>
    <t>līdz 20 lpp.</t>
  </si>
  <si>
    <t>1 lpp.</t>
  </si>
  <si>
    <t>12.1.2.2.</t>
  </si>
  <si>
    <t>no 20-100 lpp.</t>
  </si>
  <si>
    <t>12.1.2.3.</t>
  </si>
  <si>
    <t>vairāk nekā 100 lpp.</t>
  </si>
  <si>
    <t>12.1.2.4.</t>
  </si>
  <si>
    <t>piemaksa par retu un unikālu materiālu izmantošanu</t>
  </si>
  <si>
    <t>12.2.</t>
  </si>
  <si>
    <t>lietotājdatnes izgatavošana (attēla apstrāde rediģēšanai programmatūrā)</t>
  </si>
  <si>
    <t>12.2.1.</t>
  </si>
  <si>
    <t>12.2.1.1.</t>
  </si>
  <si>
    <t>12.2.1.2.</t>
  </si>
  <si>
    <t>12.2.1.3.</t>
  </si>
  <si>
    <t>lielformāts</t>
  </si>
  <si>
    <t>12.2.2.</t>
  </si>
  <si>
    <t>tekstam PDF formātā bez OCR</t>
  </si>
  <si>
    <t>12.2.2.1.</t>
  </si>
  <si>
    <t>12.2.2.2.</t>
  </si>
  <si>
    <t>līdz 100 lpp.</t>
  </si>
  <si>
    <t>12.2.2.3.</t>
  </si>
  <si>
    <t>12.2.3.</t>
  </si>
  <si>
    <t>tekstam PDF formātā ar OCR (bez manuālas rediģēšanas)</t>
  </si>
  <si>
    <t>12.2.3.1.</t>
  </si>
  <si>
    <t>12.2.3.2.</t>
  </si>
  <si>
    <t>12.2.3.3.</t>
  </si>
  <si>
    <t>12.2.4.</t>
  </si>
  <si>
    <t>manuālā teksta rediģēšana</t>
  </si>
  <si>
    <t>1 stunda</t>
  </si>
  <si>
    <t>12.3.</t>
  </si>
  <si>
    <t>skaņuplašu digitalizācija</t>
  </si>
  <si>
    <t>12.3.1.</t>
  </si>
  <si>
    <t>skaņuplates sagatavošana digitalizācijai, skaņas apstrāde</t>
  </si>
  <si>
    <t>12.3.1.1.</t>
  </si>
  <si>
    <t>33,3 rpm vai 56 rpm</t>
  </si>
  <si>
    <t>1 plate</t>
  </si>
  <si>
    <t>12.3.1.2.</t>
  </si>
  <si>
    <t>78 rpm</t>
  </si>
  <si>
    <t>12.3.2.</t>
  </si>
  <si>
    <t xml:space="preserve">audioieraksta restaurācija un digitalizētā objeta noformēšana </t>
  </si>
  <si>
    <t>12.3.2.1.</t>
  </si>
  <si>
    <t>automatizēta audioieraksta restaurācija</t>
  </si>
  <si>
    <t>katra minūte</t>
  </si>
  <si>
    <t>12.3.2.2.</t>
  </si>
  <si>
    <t>manuāla audioieraksta restaurācija</t>
  </si>
  <si>
    <t>1 minūte</t>
  </si>
  <si>
    <t>12.3.2.4.</t>
  </si>
  <si>
    <t>matrices apdruka</t>
  </si>
  <si>
    <t>12.3.2.5.</t>
  </si>
  <si>
    <t>12.3.2.3.</t>
  </si>
  <si>
    <t>matrices apdruka ar krāsu attēlu</t>
  </si>
  <si>
    <t>oriģinālieraksta vāciņa kopijas izgatavošana un izdruka</t>
  </si>
  <si>
    <t>12.4.</t>
  </si>
  <si>
    <t>digitālās bibliotēkas serveros esošo arhīvdatņu pieprasījums un to kopiju ierakstīšana klienta datu nesējā</t>
  </si>
  <si>
    <t>12.4.1.</t>
  </si>
  <si>
    <t>1 datne</t>
  </si>
  <si>
    <t>12.4.2.</t>
  </si>
  <si>
    <t>12.4.3.</t>
  </si>
  <si>
    <t>12.4.4.</t>
  </si>
  <si>
    <t>audioieraksts</t>
  </si>
  <si>
    <t>Sietuves pakalpojumi</t>
  </si>
  <si>
    <t>13.1.</t>
  </si>
  <si>
    <t>1 vienība līdz 200 lapām</t>
  </si>
  <si>
    <t>A4 formāta lapu iesiešana (no Latvijas Nacionālās bibliotēkas krājuma materiāliem)</t>
  </si>
  <si>
    <t>KMAnotp_240713_LNB MaksasPak; Ministru kabineta noteikumu projekta „Noteikumi par Latvijas Nacionālās bibliotēkas maksas pakalpojumu cenrādi” sākotnējās ietekmes novērtējuma ziņojuma (anotācijas) pielikums</t>
  </si>
  <si>
    <r>
      <t xml:space="preserve">Cena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bez PVN (2  cipari aiz komata)</t>
    </r>
  </si>
  <si>
    <t xml:space="preserve">Kultūras ministre                                                                                                      Ž.Jaunzeme-Grende
Iesniedzējs:
Kultūras ministrijas
valsts sekretārs                                                                                                             G.Puķītis
15.08.2013. 12:50
2294
S.Ķīkule
67365261, solveiga.kikule@lnb.lv </t>
  </si>
</sst>
</file>

<file path=xl/styles.xml><?xml version="1.0" encoding="utf-8"?>
<styleSheet xmlns="http://schemas.openxmlformats.org/spreadsheetml/2006/main">
  <numFmts count="3">
    <numFmt numFmtId="164" formatCode="#,##0.000000"/>
    <numFmt numFmtId="165" formatCode="&quot;Ls&quot;\ #,##0.00"/>
    <numFmt numFmtId="166" formatCode="0.000000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Calibri"/>
      <family val="2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 wrapText="1"/>
    </xf>
    <xf numFmtId="4" fontId="1" fillId="0" borderId="0" xfId="0" applyNumberFormat="1" applyFont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4" fontId="1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165" fontId="1" fillId="2" borderId="0" xfId="0" applyNumberFormat="1" applyFont="1" applyFill="1"/>
    <xf numFmtId="165" fontId="1" fillId="4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13" fillId="0" borderId="4" xfId="0" applyNumberFormat="1" applyFont="1" applyBorder="1" applyAlignment="1">
      <alignment vertical="center" wrapText="1"/>
    </xf>
    <xf numFmtId="165" fontId="1" fillId="0" borderId="0" xfId="0" applyNumberFormat="1" applyFont="1"/>
    <xf numFmtId="0" fontId="9" fillId="0" borderId="3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16" fillId="0" borderId="0" xfId="0" applyNumberFormat="1" applyFont="1"/>
    <xf numFmtId="0" fontId="12" fillId="0" borderId="0" xfId="0" applyFont="1"/>
    <xf numFmtId="0" fontId="9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="75" zoomScaleNormal="75" zoomScaleSheetLayoutView="70" workbookViewId="0">
      <selection activeCell="M8" sqref="M8"/>
    </sheetView>
  </sheetViews>
  <sheetFormatPr defaultRowHeight="15"/>
  <cols>
    <col min="1" max="1" width="11.5703125" style="1" bestFit="1" customWidth="1"/>
    <col min="2" max="2" width="81.5703125" style="1" customWidth="1"/>
    <col min="3" max="3" width="18.140625" style="1" customWidth="1"/>
    <col min="4" max="4" width="17.7109375" style="40" customWidth="1"/>
    <col min="5" max="5" width="11.42578125" style="40" customWidth="1"/>
    <col min="6" max="6" width="20.5703125" style="1" customWidth="1"/>
    <col min="7" max="7" width="17.140625" style="1" customWidth="1"/>
    <col min="8" max="8" width="18.7109375" style="1" customWidth="1"/>
    <col min="9" max="9" width="15.140625" style="1" customWidth="1"/>
    <col min="10" max="10" width="13.28515625" style="29" customWidth="1"/>
    <col min="11" max="11" width="29.28515625" style="1" customWidth="1"/>
    <col min="12" max="16384" width="9.140625" style="1"/>
  </cols>
  <sheetData>
    <row r="1" spans="1:12">
      <c r="A1" s="3"/>
      <c r="B1" s="3"/>
      <c r="C1" s="3"/>
      <c r="D1" s="36"/>
      <c r="E1" s="36"/>
      <c r="F1" s="3"/>
      <c r="G1" s="3"/>
      <c r="H1" s="3"/>
      <c r="I1" s="3"/>
      <c r="J1" s="30"/>
      <c r="K1" s="4"/>
      <c r="L1" s="3"/>
    </row>
    <row r="2" spans="1:12" s="3" customFormat="1">
      <c r="D2" s="36"/>
      <c r="E2" s="36"/>
      <c r="H2" s="4"/>
      <c r="I2" s="4"/>
      <c r="J2" s="31"/>
      <c r="K2" s="4" t="s">
        <v>31</v>
      </c>
    </row>
    <row r="3" spans="1:12" s="3" customFormat="1">
      <c r="D3" s="36"/>
      <c r="E3" s="36"/>
      <c r="H3" s="4"/>
      <c r="I3" s="4"/>
      <c r="J3" s="31"/>
      <c r="K3" s="4" t="s">
        <v>33</v>
      </c>
    </row>
    <row r="4" spans="1:12" s="3" customFormat="1">
      <c r="D4" s="36"/>
      <c r="E4" s="36"/>
      <c r="H4" s="4"/>
      <c r="I4" s="4"/>
      <c r="J4" s="31"/>
      <c r="K4" s="4" t="s">
        <v>34</v>
      </c>
    </row>
    <row r="5" spans="1:12" s="3" customFormat="1">
      <c r="D5" s="36"/>
      <c r="E5" s="36"/>
      <c r="H5" s="4"/>
      <c r="I5" s="4"/>
      <c r="J5" s="31"/>
      <c r="K5" s="4" t="s">
        <v>35</v>
      </c>
    </row>
    <row r="6" spans="1:12" s="3" customFormat="1">
      <c r="D6" s="36"/>
      <c r="E6" s="36"/>
      <c r="H6" s="4"/>
      <c r="I6" s="4"/>
      <c r="J6" s="31"/>
      <c r="K6" s="4" t="s">
        <v>36</v>
      </c>
    </row>
    <row r="7" spans="1:12" s="3" customFormat="1" ht="54.75" customHeight="1">
      <c r="B7" s="53" t="s">
        <v>5</v>
      </c>
      <c r="C7" s="53"/>
      <c r="D7" s="53"/>
      <c r="E7" s="53"/>
      <c r="F7" s="53"/>
      <c r="G7" s="53"/>
      <c r="H7" s="53"/>
      <c r="I7" s="53"/>
      <c r="J7" s="53"/>
      <c r="K7" s="53"/>
    </row>
    <row r="8" spans="1:12" s="9" customFormat="1" ht="71.25" customHeight="1">
      <c r="A8" s="54" t="s">
        <v>32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2" ht="78">
      <c r="A9" s="8" t="s">
        <v>0</v>
      </c>
      <c r="B9" s="8" t="s">
        <v>20</v>
      </c>
      <c r="C9" s="8" t="s">
        <v>21</v>
      </c>
      <c r="D9" s="37" t="s">
        <v>19</v>
      </c>
      <c r="E9" s="37" t="s">
        <v>25</v>
      </c>
      <c r="F9" s="8" t="s">
        <v>26</v>
      </c>
      <c r="G9" s="8" t="s">
        <v>29</v>
      </c>
      <c r="H9" s="8" t="s">
        <v>28</v>
      </c>
      <c r="I9" s="8" t="s">
        <v>309</v>
      </c>
      <c r="J9" s="32" t="s">
        <v>27</v>
      </c>
      <c r="K9" s="8" t="s">
        <v>30</v>
      </c>
    </row>
    <row r="10" spans="1:12" s="2" customFormat="1" ht="24" customHeight="1">
      <c r="A10" s="6" t="s">
        <v>1</v>
      </c>
      <c r="B10" s="6" t="s">
        <v>4</v>
      </c>
      <c r="C10" s="25" t="s">
        <v>22</v>
      </c>
      <c r="D10" s="38" t="s">
        <v>23</v>
      </c>
      <c r="E10" s="38" t="s">
        <v>24</v>
      </c>
      <c r="F10" s="2">
        <v>3</v>
      </c>
      <c r="G10" s="10" t="s">
        <v>2</v>
      </c>
      <c r="H10" s="6">
        <v>5</v>
      </c>
      <c r="I10" s="6">
        <v>6</v>
      </c>
      <c r="J10" s="33">
        <v>7</v>
      </c>
      <c r="K10" s="7" t="s">
        <v>3</v>
      </c>
    </row>
    <row r="11" spans="1:12" ht="20.25" customHeight="1">
      <c r="A11" s="14">
        <v>1</v>
      </c>
      <c r="B11" s="24" t="s">
        <v>38</v>
      </c>
      <c r="C11" s="26"/>
      <c r="D11" s="39"/>
      <c r="E11" s="39"/>
      <c r="F11" s="20"/>
      <c r="G11" s="20"/>
      <c r="H11" s="20"/>
      <c r="I11" s="20"/>
      <c r="J11" s="34"/>
      <c r="K11" s="21"/>
    </row>
    <row r="12" spans="1:12" ht="20.25" customHeight="1">
      <c r="A12" s="12" t="s">
        <v>6</v>
      </c>
      <c r="B12" s="11" t="s">
        <v>37</v>
      </c>
      <c r="C12" s="11" t="s">
        <v>39</v>
      </c>
      <c r="D12" s="17">
        <v>0.05</v>
      </c>
      <c r="E12" s="17">
        <v>0</v>
      </c>
      <c r="F12" s="17">
        <v>0.05</v>
      </c>
      <c r="G12" s="18">
        <f>F12/0.702804</f>
        <v>7.1143590531641834E-2</v>
      </c>
      <c r="H12" s="17">
        <f>ROUND(F12/0.702804,2)</f>
        <v>7.0000000000000007E-2</v>
      </c>
      <c r="I12" s="17">
        <f>H12</f>
        <v>7.0000000000000007E-2</v>
      </c>
      <c r="J12" s="17">
        <v>0</v>
      </c>
      <c r="K12" s="18">
        <f t="shared" ref="K12:K87" si="0">H12-G12</f>
        <v>-1.1435905316418277E-3</v>
      </c>
    </row>
    <row r="13" spans="1:12" ht="20.25" customHeight="1">
      <c r="A13" s="12"/>
      <c r="B13" s="11" t="s">
        <v>37</v>
      </c>
      <c r="C13" s="11" t="s">
        <v>40</v>
      </c>
      <c r="D13" s="17">
        <v>0.1</v>
      </c>
      <c r="E13" s="17">
        <v>0</v>
      </c>
      <c r="F13" s="17">
        <v>0.1</v>
      </c>
      <c r="G13" s="18">
        <f t="shared" ref="G13:G68" si="1">F13/0.702804</f>
        <v>0.14228718106328367</v>
      </c>
      <c r="H13" s="17">
        <f t="shared" ref="H13:H68" si="2">ROUND(F13/0.702804,2)</f>
        <v>0.14000000000000001</v>
      </c>
      <c r="I13" s="17">
        <f t="shared" ref="I13:I68" si="3">H13</f>
        <v>0.14000000000000001</v>
      </c>
      <c r="J13" s="17">
        <v>0</v>
      </c>
      <c r="K13" s="18">
        <f t="shared" si="0"/>
        <v>-2.2871810632836553E-3</v>
      </c>
    </row>
    <row r="14" spans="1:12" ht="20.25" customHeight="1">
      <c r="A14" s="12" t="s">
        <v>7</v>
      </c>
      <c r="B14" s="11" t="s">
        <v>41</v>
      </c>
      <c r="C14" s="11" t="s">
        <v>39</v>
      </c>
      <c r="D14" s="17">
        <v>0.04</v>
      </c>
      <c r="E14" s="17">
        <v>0</v>
      </c>
      <c r="F14" s="17">
        <v>0.04</v>
      </c>
      <c r="G14" s="18">
        <f t="shared" si="1"/>
        <v>5.6914872425313463E-2</v>
      </c>
      <c r="H14" s="17">
        <f t="shared" si="2"/>
        <v>0.06</v>
      </c>
      <c r="I14" s="17">
        <f t="shared" si="3"/>
        <v>0.06</v>
      </c>
      <c r="J14" s="17">
        <v>0</v>
      </c>
      <c r="K14" s="18">
        <f t="shared" si="0"/>
        <v>3.0851275746865345E-3</v>
      </c>
    </row>
    <row r="15" spans="1:12" ht="20.25" customHeight="1">
      <c r="A15" s="12"/>
      <c r="B15" s="11" t="s">
        <v>41</v>
      </c>
      <c r="C15" s="11" t="s">
        <v>40</v>
      </c>
      <c r="D15" s="17">
        <v>0.06</v>
      </c>
      <c r="E15" s="17">
        <v>0</v>
      </c>
      <c r="F15" s="17">
        <v>0.06</v>
      </c>
      <c r="G15" s="18">
        <f t="shared" si="1"/>
        <v>8.5372308637970185E-2</v>
      </c>
      <c r="H15" s="17">
        <f t="shared" si="2"/>
        <v>0.09</v>
      </c>
      <c r="I15" s="17">
        <f t="shared" si="3"/>
        <v>0.09</v>
      </c>
      <c r="J15" s="17">
        <v>0</v>
      </c>
      <c r="K15" s="18">
        <f t="shared" si="0"/>
        <v>4.6276913620298121E-3</v>
      </c>
    </row>
    <row r="16" spans="1:12" ht="20.25" customHeight="1">
      <c r="A16" s="12" t="s">
        <v>8</v>
      </c>
      <c r="B16" s="11" t="s">
        <v>42</v>
      </c>
      <c r="C16" s="11" t="s">
        <v>39</v>
      </c>
      <c r="D16" s="17">
        <v>0.1</v>
      </c>
      <c r="E16" s="17">
        <v>0</v>
      </c>
      <c r="F16" s="17">
        <v>0.1</v>
      </c>
      <c r="G16" s="18">
        <f t="shared" si="1"/>
        <v>0.14228718106328367</v>
      </c>
      <c r="H16" s="17">
        <f t="shared" si="2"/>
        <v>0.14000000000000001</v>
      </c>
      <c r="I16" s="17">
        <f t="shared" si="3"/>
        <v>0.14000000000000001</v>
      </c>
      <c r="J16" s="17">
        <v>0</v>
      </c>
      <c r="K16" s="18">
        <f t="shared" si="0"/>
        <v>-2.2871810632836553E-3</v>
      </c>
    </row>
    <row r="17" spans="1:11" ht="30">
      <c r="A17" s="12" t="s">
        <v>9</v>
      </c>
      <c r="B17" s="11" t="s">
        <v>43</v>
      </c>
      <c r="C17" s="11" t="s">
        <v>44</v>
      </c>
      <c r="D17" s="17">
        <v>1.05</v>
      </c>
      <c r="E17" s="17">
        <v>0</v>
      </c>
      <c r="F17" s="17">
        <v>1.05</v>
      </c>
      <c r="G17" s="18">
        <f t="shared" si="1"/>
        <v>1.4940154011644784</v>
      </c>
      <c r="H17" s="17">
        <f t="shared" si="2"/>
        <v>1.49</v>
      </c>
      <c r="I17" s="17">
        <f t="shared" si="3"/>
        <v>1.49</v>
      </c>
      <c r="J17" s="17">
        <v>0</v>
      </c>
      <c r="K17" s="18">
        <f t="shared" si="0"/>
        <v>-4.0154011644784049E-3</v>
      </c>
    </row>
    <row r="18" spans="1:11" ht="20.25" customHeight="1">
      <c r="A18" s="12" t="s">
        <v>10</v>
      </c>
      <c r="B18" s="11" t="s">
        <v>45</v>
      </c>
      <c r="C18" s="11"/>
      <c r="D18" s="17"/>
      <c r="E18" s="17"/>
      <c r="F18" s="17"/>
      <c r="G18" s="18"/>
      <c r="H18" s="17"/>
      <c r="I18" s="17"/>
      <c r="J18" s="17"/>
      <c r="K18" s="18"/>
    </row>
    <row r="19" spans="1:11" ht="20.25" customHeight="1">
      <c r="A19" s="12" t="s">
        <v>46</v>
      </c>
      <c r="B19" s="11" t="s">
        <v>47</v>
      </c>
      <c r="C19" s="11" t="s">
        <v>48</v>
      </c>
      <c r="D19" s="17">
        <v>0.5</v>
      </c>
      <c r="E19" s="17">
        <v>0</v>
      </c>
      <c r="F19" s="17">
        <v>0.5</v>
      </c>
      <c r="G19" s="18">
        <f t="shared" si="1"/>
        <v>0.7114359053164182</v>
      </c>
      <c r="H19" s="17">
        <f t="shared" si="2"/>
        <v>0.71</v>
      </c>
      <c r="I19" s="17">
        <f t="shared" si="3"/>
        <v>0.71</v>
      </c>
      <c r="J19" s="17">
        <v>0</v>
      </c>
      <c r="K19" s="18">
        <f t="shared" si="0"/>
        <v>-1.43590531641824E-3</v>
      </c>
    </row>
    <row r="20" spans="1:11" ht="20.25" customHeight="1">
      <c r="A20" s="12" t="s">
        <v>49</v>
      </c>
      <c r="B20" s="11" t="s">
        <v>50</v>
      </c>
      <c r="C20" s="11" t="s">
        <v>48</v>
      </c>
      <c r="D20" s="17">
        <v>0.7</v>
      </c>
      <c r="E20" s="17">
        <v>0</v>
      </c>
      <c r="F20" s="17">
        <v>0.7</v>
      </c>
      <c r="G20" s="18">
        <f t="shared" si="1"/>
        <v>0.99601026744298549</v>
      </c>
      <c r="H20" s="17">
        <f t="shared" si="2"/>
        <v>1</v>
      </c>
      <c r="I20" s="17">
        <f t="shared" si="3"/>
        <v>1</v>
      </c>
      <c r="J20" s="17">
        <v>0</v>
      </c>
      <c r="K20" s="18">
        <f t="shared" si="0"/>
        <v>3.9897325570145137E-3</v>
      </c>
    </row>
    <row r="21" spans="1:11" ht="20.25" customHeight="1">
      <c r="A21" s="12" t="s">
        <v>51</v>
      </c>
      <c r="B21" s="11" t="s">
        <v>52</v>
      </c>
      <c r="C21" s="11" t="s">
        <v>48</v>
      </c>
      <c r="D21" s="17">
        <v>0.8</v>
      </c>
      <c r="E21" s="17">
        <v>0</v>
      </c>
      <c r="F21" s="17">
        <v>0.8</v>
      </c>
      <c r="G21" s="18">
        <f t="shared" si="1"/>
        <v>1.1382974485062693</v>
      </c>
      <c r="H21" s="17">
        <f t="shared" si="2"/>
        <v>1.1399999999999999</v>
      </c>
      <c r="I21" s="17">
        <f t="shared" si="3"/>
        <v>1.1399999999999999</v>
      </c>
      <c r="J21" s="17">
        <v>0</v>
      </c>
      <c r="K21" s="18">
        <f t="shared" si="0"/>
        <v>1.702551493730553E-3</v>
      </c>
    </row>
    <row r="22" spans="1:11" ht="28.5">
      <c r="A22" s="13">
        <v>2</v>
      </c>
      <c r="B22" s="24" t="s">
        <v>53</v>
      </c>
      <c r="C22" s="26"/>
      <c r="D22" s="34"/>
      <c r="E22" s="34"/>
      <c r="F22" s="34"/>
      <c r="G22" s="18"/>
      <c r="H22" s="17"/>
      <c r="I22" s="17"/>
      <c r="J22" s="34"/>
      <c r="K22" s="21"/>
    </row>
    <row r="23" spans="1:11" ht="20.25" customHeight="1">
      <c r="A23" s="12" t="s">
        <v>11</v>
      </c>
      <c r="B23" s="11" t="s">
        <v>54</v>
      </c>
      <c r="C23" s="11" t="s">
        <v>39</v>
      </c>
      <c r="D23" s="17">
        <v>0.05</v>
      </c>
      <c r="E23" s="17">
        <v>0</v>
      </c>
      <c r="F23" s="17">
        <v>0.05</v>
      </c>
      <c r="G23" s="18">
        <f t="shared" si="1"/>
        <v>7.1143590531641834E-2</v>
      </c>
      <c r="H23" s="17">
        <f t="shared" si="2"/>
        <v>7.0000000000000007E-2</v>
      </c>
      <c r="I23" s="17">
        <f t="shared" si="3"/>
        <v>7.0000000000000007E-2</v>
      </c>
      <c r="J23" s="17">
        <v>0</v>
      </c>
      <c r="K23" s="18">
        <f t="shared" si="0"/>
        <v>-1.1435905316418277E-3</v>
      </c>
    </row>
    <row r="24" spans="1:11" ht="20.25" customHeight="1">
      <c r="A24" s="12"/>
      <c r="B24" s="11" t="s">
        <v>54</v>
      </c>
      <c r="C24" s="11" t="s">
        <v>40</v>
      </c>
      <c r="D24" s="17">
        <v>0.1</v>
      </c>
      <c r="E24" s="17">
        <v>0</v>
      </c>
      <c r="F24" s="17">
        <v>0.1</v>
      </c>
      <c r="G24" s="18">
        <f t="shared" si="1"/>
        <v>0.14228718106328367</v>
      </c>
      <c r="H24" s="17">
        <f t="shared" si="2"/>
        <v>0.14000000000000001</v>
      </c>
      <c r="I24" s="17">
        <f t="shared" si="3"/>
        <v>0.14000000000000001</v>
      </c>
      <c r="J24" s="17">
        <v>0</v>
      </c>
      <c r="K24" s="18">
        <f t="shared" si="0"/>
        <v>-2.2871810632836553E-3</v>
      </c>
    </row>
    <row r="25" spans="1:11">
      <c r="A25" s="15" t="s">
        <v>12</v>
      </c>
      <c r="B25" s="43" t="s">
        <v>55</v>
      </c>
      <c r="C25" s="43" t="s">
        <v>39</v>
      </c>
      <c r="D25" s="17">
        <v>0.4</v>
      </c>
      <c r="E25" s="17">
        <v>0</v>
      </c>
      <c r="F25" s="17">
        <v>0.4</v>
      </c>
      <c r="G25" s="18">
        <f t="shared" si="1"/>
        <v>0.56914872425313467</v>
      </c>
      <c r="H25" s="17">
        <f t="shared" si="2"/>
        <v>0.56999999999999995</v>
      </c>
      <c r="I25" s="17">
        <f t="shared" si="3"/>
        <v>0.56999999999999995</v>
      </c>
      <c r="J25" s="17">
        <v>0</v>
      </c>
      <c r="K25" s="18">
        <f t="shared" si="0"/>
        <v>8.5127574686527652E-4</v>
      </c>
    </row>
    <row r="26" spans="1:11">
      <c r="A26" s="13"/>
      <c r="B26" s="43" t="s">
        <v>55</v>
      </c>
      <c r="C26" s="44" t="s">
        <v>40</v>
      </c>
      <c r="D26" s="17">
        <v>0.7</v>
      </c>
      <c r="E26" s="17">
        <v>0</v>
      </c>
      <c r="F26" s="17">
        <v>0.7</v>
      </c>
      <c r="G26" s="18">
        <f t="shared" si="1"/>
        <v>0.99601026744298549</v>
      </c>
      <c r="H26" s="17">
        <f t="shared" si="2"/>
        <v>1</v>
      </c>
      <c r="I26" s="17">
        <f t="shared" si="3"/>
        <v>1</v>
      </c>
      <c r="J26" s="17">
        <v>0</v>
      </c>
      <c r="K26" s="18">
        <f t="shared" si="0"/>
        <v>3.9897325570145137E-3</v>
      </c>
    </row>
    <row r="27" spans="1:11" ht="28.5">
      <c r="A27" s="13">
        <v>3</v>
      </c>
      <c r="B27" s="23" t="s">
        <v>56</v>
      </c>
      <c r="C27" s="27"/>
      <c r="D27" s="35"/>
      <c r="E27" s="35"/>
      <c r="F27" s="35"/>
      <c r="G27" s="18"/>
      <c r="H27" s="17"/>
      <c r="I27" s="17"/>
      <c r="J27" s="35"/>
      <c r="K27" s="22"/>
    </row>
    <row r="28" spans="1:11" ht="20.25" customHeight="1">
      <c r="A28" s="12" t="s">
        <v>57</v>
      </c>
      <c r="B28" s="11" t="s">
        <v>58</v>
      </c>
      <c r="C28" s="11" t="s">
        <v>39</v>
      </c>
      <c r="D28" s="17">
        <v>0.1</v>
      </c>
      <c r="E28" s="17">
        <v>0</v>
      </c>
      <c r="F28" s="17">
        <v>0.1</v>
      </c>
      <c r="G28" s="18">
        <f t="shared" si="1"/>
        <v>0.14228718106328367</v>
      </c>
      <c r="H28" s="17">
        <f t="shared" si="2"/>
        <v>0.14000000000000001</v>
      </c>
      <c r="I28" s="17">
        <f t="shared" si="3"/>
        <v>0.14000000000000001</v>
      </c>
      <c r="J28" s="17">
        <v>0</v>
      </c>
      <c r="K28" s="18">
        <f t="shared" si="0"/>
        <v>-2.2871810632836553E-3</v>
      </c>
    </row>
    <row r="29" spans="1:11" ht="20.25" customHeight="1">
      <c r="A29" s="12" t="s">
        <v>59</v>
      </c>
      <c r="B29" s="11" t="s">
        <v>60</v>
      </c>
      <c r="C29" s="11" t="s">
        <v>39</v>
      </c>
      <c r="D29" s="17">
        <v>0.3</v>
      </c>
      <c r="E29" s="17">
        <v>0</v>
      </c>
      <c r="F29" s="17">
        <v>0.3</v>
      </c>
      <c r="G29" s="18">
        <f t="shared" si="1"/>
        <v>0.42686154318985092</v>
      </c>
      <c r="H29" s="17">
        <f t="shared" si="2"/>
        <v>0.43</v>
      </c>
      <c r="I29" s="17">
        <f t="shared" si="3"/>
        <v>0.43</v>
      </c>
      <c r="J29" s="17">
        <v>0</v>
      </c>
      <c r="K29" s="18">
        <f t="shared" si="0"/>
        <v>3.1384568101490706E-3</v>
      </c>
    </row>
    <row r="30" spans="1:11" ht="20.25" customHeight="1">
      <c r="A30" s="12" t="s">
        <v>61</v>
      </c>
      <c r="B30" s="11" t="s">
        <v>62</v>
      </c>
      <c r="C30" s="11" t="s">
        <v>39</v>
      </c>
      <c r="D30" s="17">
        <v>0.5</v>
      </c>
      <c r="E30" s="17">
        <v>0</v>
      </c>
      <c r="F30" s="17">
        <v>0.5</v>
      </c>
      <c r="G30" s="18">
        <f t="shared" si="1"/>
        <v>0.7114359053164182</v>
      </c>
      <c r="H30" s="17">
        <f t="shared" si="2"/>
        <v>0.71</v>
      </c>
      <c r="I30" s="17">
        <f t="shared" si="3"/>
        <v>0.71</v>
      </c>
      <c r="J30" s="17">
        <v>0</v>
      </c>
      <c r="K30" s="18">
        <f t="shared" si="0"/>
        <v>-1.43590531641824E-3</v>
      </c>
    </row>
    <row r="31" spans="1:11" ht="20.25" customHeight="1">
      <c r="A31" s="12" t="s">
        <v>63</v>
      </c>
      <c r="B31" s="41" t="s">
        <v>64</v>
      </c>
      <c r="C31" s="11" t="s">
        <v>39</v>
      </c>
      <c r="D31" s="17">
        <v>0.8</v>
      </c>
      <c r="E31" s="17">
        <v>0</v>
      </c>
      <c r="F31" s="17">
        <v>0.8</v>
      </c>
      <c r="G31" s="18">
        <f t="shared" si="1"/>
        <v>1.1382974485062693</v>
      </c>
      <c r="H31" s="17">
        <f t="shared" si="2"/>
        <v>1.1399999999999999</v>
      </c>
      <c r="I31" s="17">
        <f t="shared" si="3"/>
        <v>1.1399999999999999</v>
      </c>
      <c r="J31" s="17">
        <v>0</v>
      </c>
      <c r="K31" s="18">
        <f t="shared" si="0"/>
        <v>1.702551493730553E-3</v>
      </c>
    </row>
    <row r="32" spans="1:11" ht="33" customHeight="1">
      <c r="A32" s="13">
        <v>4</v>
      </c>
      <c r="B32" s="19" t="s">
        <v>65</v>
      </c>
      <c r="C32" s="28"/>
      <c r="D32" s="34"/>
      <c r="E32" s="34"/>
      <c r="F32" s="34"/>
      <c r="G32" s="18"/>
      <c r="H32" s="17"/>
      <c r="I32" s="17"/>
      <c r="J32" s="34"/>
      <c r="K32" s="21"/>
    </row>
    <row r="33" spans="1:11" ht="20.25" customHeight="1">
      <c r="A33" s="12" t="s">
        <v>66</v>
      </c>
      <c r="B33" s="11" t="s">
        <v>67</v>
      </c>
      <c r="C33" s="11" t="s">
        <v>68</v>
      </c>
      <c r="D33" s="17">
        <v>0.05</v>
      </c>
      <c r="E33" s="17">
        <v>0</v>
      </c>
      <c r="F33" s="17">
        <v>0.05</v>
      </c>
      <c r="G33" s="18">
        <f t="shared" si="1"/>
        <v>7.1143590531641834E-2</v>
      </c>
      <c r="H33" s="17">
        <f t="shared" si="2"/>
        <v>7.0000000000000007E-2</v>
      </c>
      <c r="I33" s="17">
        <f t="shared" si="3"/>
        <v>7.0000000000000007E-2</v>
      </c>
      <c r="J33" s="17">
        <v>0</v>
      </c>
      <c r="K33" s="18">
        <f t="shared" si="0"/>
        <v>-1.1435905316418277E-3</v>
      </c>
    </row>
    <row r="34" spans="1:11" ht="20.25" customHeight="1">
      <c r="A34" s="12" t="s">
        <v>69</v>
      </c>
      <c r="B34" s="11" t="s">
        <v>70</v>
      </c>
      <c r="C34" s="11" t="s">
        <v>68</v>
      </c>
      <c r="D34" s="17">
        <v>0.15</v>
      </c>
      <c r="E34" s="17">
        <v>0</v>
      </c>
      <c r="F34" s="17">
        <v>0.15</v>
      </c>
      <c r="G34" s="18">
        <f t="shared" si="1"/>
        <v>0.21343077159492546</v>
      </c>
      <c r="H34" s="17">
        <f t="shared" si="2"/>
        <v>0.21</v>
      </c>
      <c r="I34" s="17">
        <f t="shared" si="3"/>
        <v>0.21</v>
      </c>
      <c r="J34" s="17">
        <v>0</v>
      </c>
      <c r="K34" s="18">
        <f t="shared" si="0"/>
        <v>-3.4307715949254691E-3</v>
      </c>
    </row>
    <row r="35" spans="1:11" ht="20.25" customHeight="1">
      <c r="A35" s="12" t="s">
        <v>71</v>
      </c>
      <c r="B35" s="11" t="s">
        <v>72</v>
      </c>
      <c r="C35" s="11" t="s">
        <v>68</v>
      </c>
      <c r="D35" s="17">
        <v>0.2</v>
      </c>
      <c r="E35" s="17">
        <v>0</v>
      </c>
      <c r="F35" s="17">
        <v>0.2</v>
      </c>
      <c r="G35" s="18">
        <f t="shared" si="1"/>
        <v>0.28457436212656734</v>
      </c>
      <c r="H35" s="17">
        <f t="shared" si="2"/>
        <v>0.28000000000000003</v>
      </c>
      <c r="I35" s="17">
        <f t="shared" si="3"/>
        <v>0.28000000000000003</v>
      </c>
      <c r="J35" s="17">
        <v>0</v>
      </c>
      <c r="K35" s="18">
        <f t="shared" si="0"/>
        <v>-4.5743621265673107E-3</v>
      </c>
    </row>
    <row r="36" spans="1:11" ht="30">
      <c r="A36" s="12" t="s">
        <v>73</v>
      </c>
      <c r="B36" s="11" t="s">
        <v>74</v>
      </c>
      <c r="C36" s="11" t="s">
        <v>75</v>
      </c>
      <c r="D36" s="17">
        <v>40</v>
      </c>
      <c r="E36" s="17">
        <v>0</v>
      </c>
      <c r="F36" s="17">
        <v>40</v>
      </c>
      <c r="G36" s="18">
        <f t="shared" si="1"/>
        <v>56.914872425313462</v>
      </c>
      <c r="H36" s="17">
        <f t="shared" si="2"/>
        <v>56.91</v>
      </c>
      <c r="I36" s="17">
        <f t="shared" si="3"/>
        <v>56.91</v>
      </c>
      <c r="J36" s="17">
        <v>0</v>
      </c>
      <c r="K36" s="18">
        <f t="shared" si="0"/>
        <v>-4.8724253134651008E-3</v>
      </c>
    </row>
    <row r="37" spans="1:11" ht="30">
      <c r="A37" s="12" t="s">
        <v>76</v>
      </c>
      <c r="B37" s="11" t="s">
        <v>77</v>
      </c>
      <c r="C37" s="11" t="s">
        <v>78</v>
      </c>
      <c r="D37" s="17">
        <v>65</v>
      </c>
      <c r="E37" s="17">
        <v>0</v>
      </c>
      <c r="F37" s="17">
        <v>65</v>
      </c>
      <c r="G37" s="18">
        <f t="shared" si="1"/>
        <v>92.486667691134372</v>
      </c>
      <c r="H37" s="17">
        <f t="shared" si="2"/>
        <v>92.49</v>
      </c>
      <c r="I37" s="17">
        <f t="shared" si="3"/>
        <v>92.49</v>
      </c>
      <c r="J37" s="17">
        <v>0</v>
      </c>
      <c r="K37" s="18">
        <f t="shared" si="0"/>
        <v>3.3323088656231903E-3</v>
      </c>
    </row>
    <row r="38" spans="1:11" ht="30">
      <c r="A38" s="12" t="s">
        <v>79</v>
      </c>
      <c r="B38" s="11" t="s">
        <v>77</v>
      </c>
      <c r="C38" s="11" t="s">
        <v>80</v>
      </c>
      <c r="D38" s="17">
        <v>80</v>
      </c>
      <c r="E38" s="17">
        <v>0</v>
      </c>
      <c r="F38" s="17">
        <v>80</v>
      </c>
      <c r="G38" s="18">
        <f t="shared" si="1"/>
        <v>113.82974485062692</v>
      </c>
      <c r="H38" s="17">
        <f t="shared" si="2"/>
        <v>113.83</v>
      </c>
      <c r="I38" s="17">
        <f t="shared" si="3"/>
        <v>113.83</v>
      </c>
      <c r="J38" s="17">
        <v>0</v>
      </c>
      <c r="K38" s="18">
        <f t="shared" si="0"/>
        <v>2.5514937307491437E-4</v>
      </c>
    </row>
    <row r="39" spans="1:11" ht="45">
      <c r="A39" s="12" t="s">
        <v>81</v>
      </c>
      <c r="B39" s="11" t="s">
        <v>82</v>
      </c>
      <c r="C39" s="11" t="s">
        <v>83</v>
      </c>
      <c r="D39" s="17">
        <v>4.55</v>
      </c>
      <c r="E39" s="17">
        <v>0</v>
      </c>
      <c r="F39" s="17">
        <v>4.55</v>
      </c>
      <c r="G39" s="18">
        <f t="shared" si="1"/>
        <v>6.4740667383794062</v>
      </c>
      <c r="H39" s="17">
        <f t="shared" si="2"/>
        <v>6.47</v>
      </c>
      <c r="I39" s="17">
        <f t="shared" si="3"/>
        <v>6.47</v>
      </c>
      <c r="J39" s="17">
        <v>0</v>
      </c>
      <c r="K39" s="18">
        <f t="shared" si="0"/>
        <v>-4.0667383794064094E-3</v>
      </c>
    </row>
    <row r="40" spans="1:11" ht="30.75" customHeight="1">
      <c r="A40" s="13">
        <v>5</v>
      </c>
      <c r="B40" s="19" t="s">
        <v>84</v>
      </c>
      <c r="C40" s="28"/>
      <c r="D40" s="34"/>
      <c r="E40" s="34"/>
      <c r="F40" s="34"/>
      <c r="G40" s="18"/>
      <c r="H40" s="17"/>
      <c r="I40" s="17"/>
      <c r="J40" s="34"/>
      <c r="K40" s="21"/>
    </row>
    <row r="41" spans="1:11" ht="20.25" customHeight="1">
      <c r="A41" s="12" t="s">
        <v>13</v>
      </c>
      <c r="B41" s="11" t="s">
        <v>85</v>
      </c>
      <c r="C41" s="11" t="s">
        <v>48</v>
      </c>
      <c r="D41" s="17">
        <v>6</v>
      </c>
      <c r="E41" s="17">
        <v>0</v>
      </c>
      <c r="F41" s="17">
        <v>6</v>
      </c>
      <c r="G41" s="18">
        <f t="shared" si="1"/>
        <v>8.5372308637970189</v>
      </c>
      <c r="H41" s="17">
        <f t="shared" si="2"/>
        <v>8.5399999999999991</v>
      </c>
      <c r="I41" s="17">
        <f t="shared" si="3"/>
        <v>8.5399999999999991</v>
      </c>
      <c r="J41" s="17">
        <v>0</v>
      </c>
      <c r="K41" s="18">
        <f t="shared" si="0"/>
        <v>2.7691362029802491E-3</v>
      </c>
    </row>
    <row r="42" spans="1:11" ht="20.25" customHeight="1">
      <c r="A42" s="12" t="s">
        <v>86</v>
      </c>
      <c r="B42" s="11" t="s">
        <v>87</v>
      </c>
      <c r="C42" s="11" t="s">
        <v>48</v>
      </c>
      <c r="D42" s="17">
        <v>4</v>
      </c>
      <c r="E42" s="17">
        <v>0</v>
      </c>
      <c r="F42" s="17">
        <v>4</v>
      </c>
      <c r="G42" s="18">
        <f t="shared" si="1"/>
        <v>5.6914872425313456</v>
      </c>
      <c r="H42" s="17">
        <f t="shared" si="2"/>
        <v>5.69</v>
      </c>
      <c r="I42" s="17">
        <f t="shared" si="3"/>
        <v>5.69</v>
      </c>
      <c r="J42" s="17">
        <v>0</v>
      </c>
      <c r="K42" s="18">
        <f t="shared" si="0"/>
        <v>-1.4872425313452453E-3</v>
      </c>
    </row>
    <row r="43" spans="1:11" ht="20.25" customHeight="1">
      <c r="A43" s="12" t="s">
        <v>14</v>
      </c>
      <c r="B43" s="11" t="s">
        <v>88</v>
      </c>
      <c r="C43" s="11" t="s">
        <v>48</v>
      </c>
      <c r="D43" s="17">
        <v>8</v>
      </c>
      <c r="E43" s="17">
        <v>0</v>
      </c>
      <c r="F43" s="17">
        <v>8</v>
      </c>
      <c r="G43" s="18">
        <f t="shared" si="1"/>
        <v>11.382974485062691</v>
      </c>
      <c r="H43" s="17">
        <f t="shared" si="2"/>
        <v>11.38</v>
      </c>
      <c r="I43" s="17">
        <f t="shared" si="3"/>
        <v>11.38</v>
      </c>
      <c r="J43" s="42">
        <v>0</v>
      </c>
      <c r="K43" s="18">
        <f t="shared" si="0"/>
        <v>-2.9744850626904906E-3</v>
      </c>
    </row>
    <row r="44" spans="1:11" ht="20.25" customHeight="1">
      <c r="A44" s="12" t="s">
        <v>89</v>
      </c>
      <c r="B44" s="11" t="s">
        <v>90</v>
      </c>
      <c r="C44" s="11" t="s">
        <v>48</v>
      </c>
      <c r="D44" s="17">
        <v>5</v>
      </c>
      <c r="E44" s="17">
        <v>0</v>
      </c>
      <c r="F44" s="17">
        <v>5</v>
      </c>
      <c r="G44" s="18">
        <f t="shared" si="1"/>
        <v>7.1143590531641827</v>
      </c>
      <c r="H44" s="17">
        <f t="shared" si="2"/>
        <v>7.11</v>
      </c>
      <c r="I44" s="17">
        <f t="shared" si="3"/>
        <v>7.11</v>
      </c>
      <c r="J44" s="17">
        <v>0</v>
      </c>
      <c r="K44" s="18">
        <f t="shared" si="0"/>
        <v>-4.3590531641823915E-3</v>
      </c>
    </row>
    <row r="45" spans="1:11" ht="30">
      <c r="A45" s="12" t="s">
        <v>15</v>
      </c>
      <c r="B45" s="41" t="s">
        <v>91</v>
      </c>
      <c r="C45" s="11" t="s">
        <v>44</v>
      </c>
      <c r="D45" s="17">
        <v>2.5</v>
      </c>
      <c r="E45" s="17">
        <v>0</v>
      </c>
      <c r="F45" s="17">
        <v>2.5</v>
      </c>
      <c r="G45" s="18">
        <f t="shared" si="1"/>
        <v>3.5571795265820914</v>
      </c>
      <c r="H45" s="17">
        <f t="shared" si="2"/>
        <v>3.56</v>
      </c>
      <c r="I45" s="17">
        <f t="shared" si="3"/>
        <v>3.56</v>
      </c>
      <c r="J45" s="17">
        <v>0</v>
      </c>
      <c r="K45" s="18">
        <f t="shared" si="0"/>
        <v>2.8204734179086977E-3</v>
      </c>
    </row>
    <row r="46" spans="1:11" ht="30">
      <c r="A46" s="12" t="s">
        <v>92</v>
      </c>
      <c r="B46" s="41" t="s">
        <v>93</v>
      </c>
      <c r="C46" s="11" t="s">
        <v>44</v>
      </c>
      <c r="D46" s="17">
        <v>6</v>
      </c>
      <c r="E46" s="17">
        <v>0</v>
      </c>
      <c r="F46" s="17">
        <v>6</v>
      </c>
      <c r="G46" s="18">
        <f t="shared" si="1"/>
        <v>8.5372308637970189</v>
      </c>
      <c r="H46" s="17">
        <f t="shared" si="2"/>
        <v>8.5399999999999991</v>
      </c>
      <c r="I46" s="17">
        <f t="shared" si="3"/>
        <v>8.5399999999999991</v>
      </c>
      <c r="J46" s="17">
        <v>0</v>
      </c>
      <c r="K46" s="18">
        <f t="shared" si="0"/>
        <v>2.7691362029802491E-3</v>
      </c>
    </row>
    <row r="47" spans="1:11" ht="20.25" customHeight="1">
      <c r="A47" s="12" t="s">
        <v>94</v>
      </c>
      <c r="B47" s="41" t="s">
        <v>95</v>
      </c>
      <c r="C47" s="11" t="s">
        <v>48</v>
      </c>
      <c r="D47" s="17">
        <v>10</v>
      </c>
      <c r="E47" s="17">
        <v>0</v>
      </c>
      <c r="F47" s="17">
        <v>10</v>
      </c>
      <c r="G47" s="18">
        <f t="shared" si="1"/>
        <v>14.228718106328365</v>
      </c>
      <c r="H47" s="17">
        <f t="shared" si="2"/>
        <v>14.23</v>
      </c>
      <c r="I47" s="17">
        <f t="shared" si="3"/>
        <v>14.23</v>
      </c>
      <c r="J47" s="17">
        <v>0</v>
      </c>
      <c r="K47" s="18">
        <f t="shared" si="0"/>
        <v>1.2818936716350038E-3</v>
      </c>
    </row>
    <row r="48" spans="1:11" ht="20.25" customHeight="1">
      <c r="A48" s="45">
        <v>6</v>
      </c>
      <c r="B48" s="19" t="s">
        <v>96</v>
      </c>
      <c r="C48" s="28"/>
      <c r="D48" s="35"/>
      <c r="E48" s="35"/>
      <c r="F48" s="35"/>
      <c r="G48" s="18"/>
      <c r="H48" s="17"/>
      <c r="I48" s="17"/>
      <c r="J48" s="35"/>
      <c r="K48" s="22"/>
    </row>
    <row r="49" spans="1:11" ht="20.25" customHeight="1">
      <c r="A49" s="12" t="s">
        <v>97</v>
      </c>
      <c r="B49" s="11" t="s">
        <v>98</v>
      </c>
      <c r="C49" s="11" t="s">
        <v>99</v>
      </c>
      <c r="D49" s="17">
        <v>15</v>
      </c>
      <c r="E49" s="17">
        <v>0</v>
      </c>
      <c r="F49" s="17">
        <v>15</v>
      </c>
      <c r="G49" s="18">
        <f t="shared" si="1"/>
        <v>21.343077159492548</v>
      </c>
      <c r="H49" s="17">
        <f t="shared" si="2"/>
        <v>21.34</v>
      </c>
      <c r="I49" s="17">
        <f t="shared" si="3"/>
        <v>21.34</v>
      </c>
      <c r="J49" s="17">
        <v>0</v>
      </c>
      <c r="K49" s="18">
        <f t="shared" si="0"/>
        <v>-3.0771594925482759E-3</v>
      </c>
    </row>
    <row r="50" spans="1:11" ht="20.25" customHeight="1">
      <c r="A50" s="12"/>
      <c r="B50" s="11" t="s">
        <v>98</v>
      </c>
      <c r="C50" s="11" t="s">
        <v>100</v>
      </c>
      <c r="D50" s="17">
        <v>8</v>
      </c>
      <c r="E50" s="17">
        <v>0</v>
      </c>
      <c r="F50" s="17">
        <v>8</v>
      </c>
      <c r="G50" s="18">
        <f t="shared" si="1"/>
        <v>11.382974485062691</v>
      </c>
      <c r="H50" s="17">
        <f t="shared" si="2"/>
        <v>11.38</v>
      </c>
      <c r="I50" s="17">
        <f t="shared" si="3"/>
        <v>11.38</v>
      </c>
      <c r="J50" s="17">
        <v>0</v>
      </c>
      <c r="K50" s="18">
        <f t="shared" si="0"/>
        <v>-2.9744850626904906E-3</v>
      </c>
    </row>
    <row r="51" spans="1:11" ht="20.25" customHeight="1">
      <c r="A51" s="12" t="s">
        <v>16</v>
      </c>
      <c r="B51" s="11" t="s">
        <v>101</v>
      </c>
      <c r="C51" s="11" t="s">
        <v>99</v>
      </c>
      <c r="D51" s="17">
        <v>50</v>
      </c>
      <c r="E51" s="17">
        <v>0</v>
      </c>
      <c r="F51" s="17">
        <v>50</v>
      </c>
      <c r="G51" s="18">
        <f t="shared" si="1"/>
        <v>71.14359053164182</v>
      </c>
      <c r="H51" s="17">
        <f t="shared" si="2"/>
        <v>71.14</v>
      </c>
      <c r="I51" s="17">
        <f t="shared" si="3"/>
        <v>71.14</v>
      </c>
      <c r="J51" s="17">
        <v>0</v>
      </c>
      <c r="K51" s="18">
        <f t="shared" si="0"/>
        <v>-3.5905316418194388E-3</v>
      </c>
    </row>
    <row r="52" spans="1:11" ht="20.25" customHeight="1">
      <c r="A52" s="12"/>
      <c r="B52" s="11" t="s">
        <v>101</v>
      </c>
      <c r="C52" s="11" t="s">
        <v>100</v>
      </c>
      <c r="D52" s="17">
        <v>30</v>
      </c>
      <c r="E52" s="17">
        <v>0</v>
      </c>
      <c r="F52" s="17">
        <v>30</v>
      </c>
      <c r="G52" s="18">
        <f t="shared" si="1"/>
        <v>42.686154318985096</v>
      </c>
      <c r="H52" s="17">
        <f t="shared" si="2"/>
        <v>42.69</v>
      </c>
      <c r="I52" s="17">
        <f t="shared" si="3"/>
        <v>42.69</v>
      </c>
      <c r="J52" s="17">
        <v>0</v>
      </c>
      <c r="K52" s="18">
        <f t="shared" si="0"/>
        <v>3.8456810149014586E-3</v>
      </c>
    </row>
    <row r="53" spans="1:11" ht="20.25" customHeight="1">
      <c r="A53" s="12" t="s">
        <v>17</v>
      </c>
      <c r="B53" s="11" t="s">
        <v>102</v>
      </c>
      <c r="C53" s="11" t="s">
        <v>103</v>
      </c>
      <c r="D53" s="17">
        <v>0.05</v>
      </c>
      <c r="E53" s="17">
        <v>0</v>
      </c>
      <c r="F53" s="17">
        <v>0.05</v>
      </c>
      <c r="G53" s="18">
        <f t="shared" si="1"/>
        <v>7.1143590531641834E-2</v>
      </c>
      <c r="H53" s="17">
        <f t="shared" si="2"/>
        <v>7.0000000000000007E-2</v>
      </c>
      <c r="I53" s="17">
        <f t="shared" si="3"/>
        <v>7.0000000000000007E-2</v>
      </c>
      <c r="J53" s="17">
        <v>0</v>
      </c>
      <c r="K53" s="18">
        <f t="shared" si="0"/>
        <v>-1.1435905316418277E-3</v>
      </c>
    </row>
    <row r="54" spans="1:11" ht="20.25" customHeight="1">
      <c r="A54" s="13">
        <v>7</v>
      </c>
      <c r="B54" s="19" t="s">
        <v>104</v>
      </c>
      <c r="C54" s="28"/>
      <c r="D54" s="34"/>
      <c r="E54" s="34"/>
      <c r="F54" s="34"/>
      <c r="G54" s="18"/>
      <c r="H54" s="17"/>
      <c r="I54" s="17"/>
      <c r="J54" s="34"/>
      <c r="K54" s="21"/>
    </row>
    <row r="55" spans="1:11" ht="20.25" customHeight="1">
      <c r="A55" s="12" t="s">
        <v>105</v>
      </c>
      <c r="B55" s="11" t="s">
        <v>106</v>
      </c>
      <c r="C55" s="11" t="s">
        <v>103</v>
      </c>
      <c r="D55" s="17">
        <v>0.05</v>
      </c>
      <c r="E55" s="17">
        <v>0</v>
      </c>
      <c r="F55" s="17">
        <v>0.05</v>
      </c>
      <c r="G55" s="18">
        <f t="shared" si="1"/>
        <v>7.1143590531641834E-2</v>
      </c>
      <c r="H55" s="17">
        <f t="shared" si="2"/>
        <v>7.0000000000000007E-2</v>
      </c>
      <c r="I55" s="17">
        <f t="shared" si="3"/>
        <v>7.0000000000000007E-2</v>
      </c>
      <c r="J55" s="17">
        <v>0</v>
      </c>
      <c r="K55" s="18">
        <f t="shared" si="0"/>
        <v>-1.1435905316418277E-3</v>
      </c>
    </row>
    <row r="56" spans="1:11" ht="20.25" customHeight="1">
      <c r="A56" s="12" t="s">
        <v>107</v>
      </c>
      <c r="B56" s="11" t="s">
        <v>108</v>
      </c>
      <c r="C56" s="11" t="s">
        <v>103</v>
      </c>
      <c r="D56" s="17">
        <v>1</v>
      </c>
      <c r="E56" s="17">
        <v>0</v>
      </c>
      <c r="F56" s="17">
        <v>1</v>
      </c>
      <c r="G56" s="18">
        <f t="shared" si="1"/>
        <v>1.4228718106328364</v>
      </c>
      <c r="H56" s="17">
        <f t="shared" si="2"/>
        <v>1.42</v>
      </c>
      <c r="I56" s="17">
        <f t="shared" si="3"/>
        <v>1.42</v>
      </c>
      <c r="J56" s="17">
        <v>0</v>
      </c>
      <c r="K56" s="18">
        <f t="shared" si="0"/>
        <v>-2.8718106328364801E-3</v>
      </c>
    </row>
    <row r="57" spans="1:11" ht="28.5">
      <c r="A57" s="13">
        <v>8</v>
      </c>
      <c r="B57" s="19" t="s">
        <v>109</v>
      </c>
      <c r="C57" s="28"/>
      <c r="D57" s="35"/>
      <c r="E57" s="35"/>
      <c r="F57" s="35"/>
      <c r="G57" s="18"/>
      <c r="H57" s="17"/>
      <c r="I57" s="17"/>
      <c r="J57" s="35"/>
      <c r="K57" s="18"/>
    </row>
    <row r="58" spans="1:11">
      <c r="A58" s="12" t="s">
        <v>110</v>
      </c>
      <c r="B58" s="11" t="s">
        <v>111</v>
      </c>
      <c r="C58" s="11"/>
      <c r="D58" s="17"/>
      <c r="E58" s="17"/>
      <c r="F58" s="17"/>
      <c r="G58" s="18"/>
      <c r="H58" s="17"/>
      <c r="I58" s="17"/>
      <c r="J58" s="17"/>
      <c r="K58" s="18"/>
    </row>
    <row r="59" spans="1:11" ht="30">
      <c r="A59" s="12" t="s">
        <v>112</v>
      </c>
      <c r="B59" s="11" t="s">
        <v>113</v>
      </c>
      <c r="C59" s="11" t="s">
        <v>114</v>
      </c>
      <c r="D59" s="17">
        <v>2</v>
      </c>
      <c r="E59" s="17">
        <v>0</v>
      </c>
      <c r="F59" s="17">
        <v>2</v>
      </c>
      <c r="G59" s="18">
        <f t="shared" si="1"/>
        <v>2.8457436212656728</v>
      </c>
      <c r="H59" s="17">
        <f t="shared" si="2"/>
        <v>2.85</v>
      </c>
      <c r="I59" s="17">
        <f t="shared" si="3"/>
        <v>2.85</v>
      </c>
      <c r="J59" s="17">
        <v>0</v>
      </c>
      <c r="K59" s="18">
        <f t="shared" si="0"/>
        <v>4.2563787343272708E-3</v>
      </c>
    </row>
    <row r="60" spans="1:11">
      <c r="A60" s="12" t="s">
        <v>115</v>
      </c>
      <c r="B60" s="11" t="s">
        <v>116</v>
      </c>
      <c r="C60" s="11" t="s">
        <v>121</v>
      </c>
      <c r="D60" s="17">
        <v>20</v>
      </c>
      <c r="E60" s="17">
        <v>0</v>
      </c>
      <c r="F60" s="17">
        <v>20</v>
      </c>
      <c r="G60" s="18">
        <f t="shared" si="1"/>
        <v>28.457436212656731</v>
      </c>
      <c r="H60" s="17">
        <f t="shared" si="2"/>
        <v>28.46</v>
      </c>
      <c r="I60" s="17">
        <f t="shared" si="3"/>
        <v>28.46</v>
      </c>
      <c r="J60" s="17">
        <v>0</v>
      </c>
      <c r="K60" s="18">
        <f t="shared" si="0"/>
        <v>2.5637873432700076E-3</v>
      </c>
    </row>
    <row r="61" spans="1:11">
      <c r="A61" s="12" t="s">
        <v>117</v>
      </c>
      <c r="B61" s="11" t="s">
        <v>118</v>
      </c>
      <c r="C61" s="11"/>
      <c r="D61" s="17"/>
      <c r="E61" s="17"/>
      <c r="F61" s="17"/>
      <c r="G61" s="18"/>
      <c r="H61" s="17"/>
      <c r="I61" s="17"/>
      <c r="J61" s="17"/>
      <c r="K61" s="18"/>
    </row>
    <row r="62" spans="1:11">
      <c r="A62" s="12" t="s">
        <v>119</v>
      </c>
      <c r="B62" s="11" t="s">
        <v>120</v>
      </c>
      <c r="C62" s="11" t="s">
        <v>121</v>
      </c>
      <c r="D62" s="17">
        <v>20</v>
      </c>
      <c r="E62" s="17">
        <v>0</v>
      </c>
      <c r="F62" s="17">
        <v>20</v>
      </c>
      <c r="G62" s="18">
        <f t="shared" ref="G62:G63" si="4">F62/0.702804</f>
        <v>28.457436212656731</v>
      </c>
      <c r="H62" s="17">
        <f t="shared" ref="H62:H63" si="5">ROUND(F62/0.702804,2)</f>
        <v>28.46</v>
      </c>
      <c r="I62" s="17">
        <f t="shared" ref="I62:I63" si="6">H62</f>
        <v>28.46</v>
      </c>
      <c r="J62" s="17">
        <v>0</v>
      </c>
      <c r="K62" s="18">
        <f t="shared" ref="K62:K63" si="7">H62-G62</f>
        <v>2.5637873432700076E-3</v>
      </c>
    </row>
    <row r="63" spans="1:11">
      <c r="A63" s="12" t="s">
        <v>122</v>
      </c>
      <c r="B63" s="11" t="s">
        <v>123</v>
      </c>
      <c r="C63" s="11" t="s">
        <v>121</v>
      </c>
      <c r="D63" s="17">
        <v>10</v>
      </c>
      <c r="E63" s="17">
        <v>0</v>
      </c>
      <c r="F63" s="17">
        <v>10</v>
      </c>
      <c r="G63" s="18">
        <f t="shared" si="4"/>
        <v>14.228718106328365</v>
      </c>
      <c r="H63" s="17">
        <f t="shared" si="5"/>
        <v>14.23</v>
      </c>
      <c r="I63" s="17">
        <f t="shared" si="6"/>
        <v>14.23</v>
      </c>
      <c r="J63" s="17">
        <v>0</v>
      </c>
      <c r="K63" s="18">
        <f t="shared" si="7"/>
        <v>1.2818936716350038E-3</v>
      </c>
    </row>
    <row r="64" spans="1:11">
      <c r="A64" s="12" t="s">
        <v>124</v>
      </c>
      <c r="B64" s="11" t="s">
        <v>125</v>
      </c>
      <c r="C64" s="11" t="s">
        <v>121</v>
      </c>
      <c r="D64" s="17">
        <v>2</v>
      </c>
      <c r="E64" s="17">
        <v>0</v>
      </c>
      <c r="F64" s="17">
        <v>2</v>
      </c>
      <c r="G64" s="18">
        <f t="shared" ref="G64:G66" si="8">F64/0.702804</f>
        <v>2.8457436212656728</v>
      </c>
      <c r="H64" s="17">
        <f t="shared" ref="H64:H66" si="9">ROUND(F64/0.702804,2)</f>
        <v>2.85</v>
      </c>
      <c r="I64" s="17">
        <f t="shared" ref="I64:I65" si="10">H64</f>
        <v>2.85</v>
      </c>
      <c r="J64" s="17">
        <v>0</v>
      </c>
      <c r="K64" s="18">
        <f t="shared" ref="K64:K66" si="11">H64-G64</f>
        <v>4.2563787343272708E-3</v>
      </c>
    </row>
    <row r="65" spans="1:11">
      <c r="A65" s="12" t="s">
        <v>126</v>
      </c>
      <c r="B65" s="11" t="s">
        <v>127</v>
      </c>
      <c r="C65" s="11" t="s">
        <v>121</v>
      </c>
      <c r="D65" s="17">
        <v>1</v>
      </c>
      <c r="E65" s="17">
        <v>0</v>
      </c>
      <c r="F65" s="17">
        <v>1</v>
      </c>
      <c r="G65" s="18">
        <f t="shared" si="8"/>
        <v>1.4228718106328364</v>
      </c>
      <c r="H65" s="17">
        <f t="shared" si="9"/>
        <v>1.42</v>
      </c>
      <c r="I65" s="17">
        <f t="shared" si="10"/>
        <v>1.42</v>
      </c>
      <c r="J65" s="17">
        <v>0</v>
      </c>
      <c r="K65" s="18">
        <f t="shared" si="11"/>
        <v>-2.8718106328364801E-3</v>
      </c>
    </row>
    <row r="66" spans="1:11" ht="30">
      <c r="A66" s="13">
        <v>9</v>
      </c>
      <c r="B66" s="23" t="s">
        <v>128</v>
      </c>
      <c r="C66" s="46" t="s">
        <v>129</v>
      </c>
      <c r="D66" s="17">
        <v>0.5</v>
      </c>
      <c r="E66" s="17">
        <v>0.11</v>
      </c>
      <c r="F66" s="17">
        <v>0.61</v>
      </c>
      <c r="G66" s="18">
        <f t="shared" si="8"/>
        <v>0.86795180448603027</v>
      </c>
      <c r="H66" s="17">
        <f t="shared" si="9"/>
        <v>0.87</v>
      </c>
      <c r="I66" s="17">
        <f>ROUND(H66/1.21, 2)</f>
        <v>0.72</v>
      </c>
      <c r="J66" s="17">
        <f>H66-I66</f>
        <v>0.15000000000000002</v>
      </c>
      <c r="K66" s="18">
        <f t="shared" si="11"/>
        <v>2.0481955139697305E-3</v>
      </c>
    </row>
    <row r="67" spans="1:11" ht="20.25" customHeight="1">
      <c r="A67" s="13">
        <v>10</v>
      </c>
      <c r="B67" s="23" t="s">
        <v>130</v>
      </c>
      <c r="C67" s="27"/>
      <c r="D67" s="35"/>
      <c r="E67" s="35"/>
      <c r="F67" s="35"/>
      <c r="G67" s="18"/>
      <c r="H67" s="17"/>
      <c r="I67" s="17"/>
      <c r="J67" s="35"/>
      <c r="K67" s="22"/>
    </row>
    <row r="68" spans="1:11" ht="20.25" customHeight="1">
      <c r="A68" s="12" t="s">
        <v>131</v>
      </c>
      <c r="B68" s="11" t="s">
        <v>150</v>
      </c>
      <c r="C68" s="11" t="s">
        <v>132</v>
      </c>
      <c r="D68" s="17">
        <v>2</v>
      </c>
      <c r="E68" s="17">
        <v>0</v>
      </c>
      <c r="F68" s="17">
        <v>2</v>
      </c>
      <c r="G68" s="18">
        <f t="shared" si="1"/>
        <v>2.8457436212656728</v>
      </c>
      <c r="H68" s="17">
        <f t="shared" si="2"/>
        <v>2.85</v>
      </c>
      <c r="I68" s="17">
        <f t="shared" si="3"/>
        <v>2.85</v>
      </c>
      <c r="J68" s="17">
        <v>0</v>
      </c>
      <c r="K68" s="18">
        <f t="shared" si="0"/>
        <v>4.2563787343272708E-3</v>
      </c>
    </row>
    <row r="69" spans="1:11" ht="20.25" customHeight="1">
      <c r="A69" s="12" t="s">
        <v>18</v>
      </c>
      <c r="B69" s="11" t="s">
        <v>133</v>
      </c>
      <c r="C69" s="11" t="s">
        <v>134</v>
      </c>
      <c r="D69" s="17"/>
      <c r="E69" s="17"/>
      <c r="F69" s="17"/>
      <c r="G69" s="18"/>
      <c r="H69" s="17"/>
      <c r="I69" s="17"/>
      <c r="J69" s="17"/>
      <c r="K69" s="18"/>
    </row>
    <row r="70" spans="1:11" ht="20.25" customHeight="1">
      <c r="A70" s="12" t="s">
        <v>135</v>
      </c>
      <c r="B70" s="11" t="s">
        <v>136</v>
      </c>
      <c r="C70" s="11"/>
      <c r="D70" s="17">
        <v>10</v>
      </c>
      <c r="E70" s="17">
        <v>0</v>
      </c>
      <c r="F70" s="17">
        <v>10</v>
      </c>
      <c r="G70" s="18">
        <f t="shared" ref="G70:G90" si="12">F70/0.702804</f>
        <v>14.228718106328365</v>
      </c>
      <c r="H70" s="17">
        <f t="shared" ref="H70:H90" si="13">ROUND(F70/0.702804,2)</f>
        <v>14.23</v>
      </c>
      <c r="I70" s="17">
        <f t="shared" ref="I70:I76" si="14">H70</f>
        <v>14.23</v>
      </c>
      <c r="J70" s="17">
        <v>0</v>
      </c>
      <c r="K70" s="18">
        <f t="shared" si="0"/>
        <v>1.2818936716350038E-3</v>
      </c>
    </row>
    <row r="71" spans="1:11" ht="20.25" customHeight="1">
      <c r="A71" s="12" t="s">
        <v>137</v>
      </c>
      <c r="B71" s="11" t="s">
        <v>138</v>
      </c>
      <c r="C71" s="11"/>
      <c r="D71" s="17">
        <v>30</v>
      </c>
      <c r="E71" s="17">
        <v>0</v>
      </c>
      <c r="F71" s="17">
        <v>30</v>
      </c>
      <c r="G71" s="18">
        <f t="shared" si="12"/>
        <v>42.686154318985096</v>
      </c>
      <c r="H71" s="17">
        <f t="shared" si="13"/>
        <v>42.69</v>
      </c>
      <c r="I71" s="17">
        <f t="shared" si="14"/>
        <v>42.69</v>
      </c>
      <c r="J71" s="17">
        <v>0</v>
      </c>
      <c r="K71" s="18">
        <f t="shared" si="0"/>
        <v>3.8456810149014586E-3</v>
      </c>
    </row>
    <row r="72" spans="1:11" ht="20.25" customHeight="1">
      <c r="A72" s="12" t="s">
        <v>139</v>
      </c>
      <c r="B72" s="11" t="s">
        <v>140</v>
      </c>
      <c r="C72" s="11"/>
      <c r="D72" s="17">
        <v>75</v>
      </c>
      <c r="E72" s="17">
        <v>0</v>
      </c>
      <c r="F72" s="17">
        <v>75</v>
      </c>
      <c r="G72" s="18">
        <f t="shared" si="12"/>
        <v>106.71538579746274</v>
      </c>
      <c r="H72" s="17">
        <f t="shared" si="13"/>
        <v>106.72</v>
      </c>
      <c r="I72" s="17">
        <f t="shared" si="14"/>
        <v>106.72</v>
      </c>
      <c r="J72" s="17">
        <v>0</v>
      </c>
      <c r="K72" s="18">
        <f t="shared" si="0"/>
        <v>4.6142025372546414E-3</v>
      </c>
    </row>
    <row r="73" spans="1:11" ht="20.25" customHeight="1">
      <c r="A73" s="12" t="s">
        <v>141</v>
      </c>
      <c r="B73" s="11" t="s">
        <v>142</v>
      </c>
      <c r="C73" s="11"/>
      <c r="D73" s="17">
        <v>125</v>
      </c>
      <c r="E73" s="17">
        <v>0</v>
      </c>
      <c r="F73" s="17">
        <v>125</v>
      </c>
      <c r="G73" s="18">
        <f t="shared" si="12"/>
        <v>177.85897632910456</v>
      </c>
      <c r="H73" s="17">
        <f t="shared" si="13"/>
        <v>177.86</v>
      </c>
      <c r="I73" s="17">
        <f t="shared" si="14"/>
        <v>177.86</v>
      </c>
      <c r="J73" s="17">
        <v>0</v>
      </c>
      <c r="K73" s="18">
        <f t="shared" si="0"/>
        <v>1.0236708954494134E-3</v>
      </c>
    </row>
    <row r="74" spans="1:11" ht="20.25" customHeight="1">
      <c r="A74" s="12" t="s">
        <v>143</v>
      </c>
      <c r="B74" s="5" t="s">
        <v>144</v>
      </c>
      <c r="C74" s="5"/>
      <c r="D74" s="17">
        <v>200</v>
      </c>
      <c r="E74" s="17">
        <v>0</v>
      </c>
      <c r="F74" s="17">
        <v>200</v>
      </c>
      <c r="G74" s="18">
        <f t="shared" si="12"/>
        <v>284.57436212656728</v>
      </c>
      <c r="H74" s="17">
        <f t="shared" si="13"/>
        <v>284.57</v>
      </c>
      <c r="I74" s="17">
        <f t="shared" si="14"/>
        <v>284.57</v>
      </c>
      <c r="J74" s="17">
        <v>0</v>
      </c>
      <c r="K74" s="18">
        <f t="shared" si="0"/>
        <v>-4.3621265672868503E-3</v>
      </c>
    </row>
    <row r="75" spans="1:11" ht="19.5" customHeight="1">
      <c r="A75" s="12" t="s">
        <v>145</v>
      </c>
      <c r="B75" s="5" t="s">
        <v>146</v>
      </c>
      <c r="C75" s="5" t="s">
        <v>147</v>
      </c>
      <c r="D75" s="17">
        <v>2</v>
      </c>
      <c r="E75" s="17">
        <v>0</v>
      </c>
      <c r="F75" s="17">
        <v>2</v>
      </c>
      <c r="G75" s="18">
        <f t="shared" si="12"/>
        <v>2.8457436212656728</v>
      </c>
      <c r="H75" s="17">
        <f t="shared" si="13"/>
        <v>2.85</v>
      </c>
      <c r="I75" s="17">
        <f t="shared" si="14"/>
        <v>2.85</v>
      </c>
      <c r="J75" s="17">
        <v>0</v>
      </c>
      <c r="K75" s="18">
        <f t="shared" si="0"/>
        <v>4.2563787343272708E-3</v>
      </c>
    </row>
    <row r="76" spans="1:11" ht="20.25" customHeight="1">
      <c r="A76" s="12" t="s">
        <v>148</v>
      </c>
      <c r="B76" s="5" t="s">
        <v>149</v>
      </c>
      <c r="C76" s="11" t="s">
        <v>134</v>
      </c>
      <c r="D76" s="17">
        <v>2</v>
      </c>
      <c r="E76" s="17">
        <v>0</v>
      </c>
      <c r="F76" s="17">
        <v>2</v>
      </c>
      <c r="G76" s="18">
        <f t="shared" si="12"/>
        <v>2.8457436212656728</v>
      </c>
      <c r="H76" s="17">
        <f t="shared" si="13"/>
        <v>2.85</v>
      </c>
      <c r="I76" s="17">
        <f t="shared" si="14"/>
        <v>2.85</v>
      </c>
      <c r="J76" s="17">
        <v>0</v>
      </c>
      <c r="K76" s="18">
        <f t="shared" ref="K76" si="15">H76-G76</f>
        <v>4.2563787343272708E-3</v>
      </c>
    </row>
    <row r="77" spans="1:11" ht="20.25" customHeight="1">
      <c r="A77" s="12" t="s">
        <v>151</v>
      </c>
      <c r="B77" s="11" t="s">
        <v>136</v>
      </c>
      <c r="C77" s="11"/>
      <c r="D77" s="17">
        <v>10</v>
      </c>
      <c r="E77" s="17">
        <v>0</v>
      </c>
      <c r="F77" s="17">
        <v>10</v>
      </c>
      <c r="G77" s="18">
        <f t="shared" ref="G77:G81" si="16">F77/0.702804</f>
        <v>14.228718106328365</v>
      </c>
      <c r="H77" s="17">
        <f t="shared" ref="H77:H81" si="17">ROUND(F77/0.702804,2)</f>
        <v>14.23</v>
      </c>
      <c r="I77" s="17">
        <f t="shared" ref="I77:I98" si="18">H77</f>
        <v>14.23</v>
      </c>
      <c r="J77" s="17">
        <v>0</v>
      </c>
      <c r="K77" s="18">
        <f t="shared" ref="K77:K81" si="19">H77-G77</f>
        <v>1.2818936716350038E-3</v>
      </c>
    </row>
    <row r="78" spans="1:11" ht="20.25" customHeight="1">
      <c r="A78" s="12" t="s">
        <v>152</v>
      </c>
      <c r="B78" s="11" t="s">
        <v>138</v>
      </c>
      <c r="C78" s="11"/>
      <c r="D78" s="17">
        <v>30</v>
      </c>
      <c r="E78" s="17">
        <v>0</v>
      </c>
      <c r="F78" s="17">
        <v>30</v>
      </c>
      <c r="G78" s="18">
        <f t="shared" si="16"/>
        <v>42.686154318985096</v>
      </c>
      <c r="H78" s="17">
        <f t="shared" si="17"/>
        <v>42.69</v>
      </c>
      <c r="I78" s="17">
        <f t="shared" si="18"/>
        <v>42.69</v>
      </c>
      <c r="J78" s="17">
        <v>0</v>
      </c>
      <c r="K78" s="18">
        <f t="shared" si="19"/>
        <v>3.8456810149014586E-3</v>
      </c>
    </row>
    <row r="79" spans="1:11" ht="20.25" customHeight="1">
      <c r="A79" s="12" t="s">
        <v>153</v>
      </c>
      <c r="B79" s="11" t="s">
        <v>140</v>
      </c>
      <c r="C79" s="11"/>
      <c r="D79" s="17">
        <v>75</v>
      </c>
      <c r="E79" s="17">
        <v>0</v>
      </c>
      <c r="F79" s="17">
        <v>75</v>
      </c>
      <c r="G79" s="18">
        <f t="shared" si="16"/>
        <v>106.71538579746274</v>
      </c>
      <c r="H79" s="17">
        <f t="shared" si="17"/>
        <v>106.72</v>
      </c>
      <c r="I79" s="17">
        <f t="shared" si="18"/>
        <v>106.72</v>
      </c>
      <c r="J79" s="17">
        <v>0</v>
      </c>
      <c r="K79" s="18">
        <f t="shared" si="19"/>
        <v>4.6142025372546414E-3</v>
      </c>
    </row>
    <row r="80" spans="1:11" ht="20.25" customHeight="1">
      <c r="A80" s="12" t="s">
        <v>154</v>
      </c>
      <c r="B80" s="11" t="s">
        <v>142</v>
      </c>
      <c r="C80" s="11"/>
      <c r="D80" s="17">
        <v>125</v>
      </c>
      <c r="E80" s="17">
        <v>0</v>
      </c>
      <c r="F80" s="17">
        <v>125</v>
      </c>
      <c r="G80" s="18">
        <f t="shared" si="16"/>
        <v>177.85897632910456</v>
      </c>
      <c r="H80" s="17">
        <f t="shared" si="17"/>
        <v>177.86</v>
      </c>
      <c r="I80" s="17">
        <f t="shared" si="18"/>
        <v>177.86</v>
      </c>
      <c r="J80" s="17">
        <v>0</v>
      </c>
      <c r="K80" s="18">
        <f t="shared" si="19"/>
        <v>1.0236708954494134E-3</v>
      </c>
    </row>
    <row r="81" spans="1:13" ht="21" customHeight="1">
      <c r="A81" s="47" t="s">
        <v>155</v>
      </c>
      <c r="B81" s="5" t="s">
        <v>144</v>
      </c>
      <c r="C81" s="5"/>
      <c r="D81" s="17">
        <v>200</v>
      </c>
      <c r="E81" s="17">
        <v>0</v>
      </c>
      <c r="F81" s="17">
        <v>200</v>
      </c>
      <c r="G81" s="18">
        <f t="shared" si="16"/>
        <v>284.57436212656728</v>
      </c>
      <c r="H81" s="17">
        <f t="shared" si="17"/>
        <v>284.57</v>
      </c>
      <c r="I81" s="17">
        <f t="shared" si="18"/>
        <v>284.57</v>
      </c>
      <c r="J81" s="17">
        <v>0</v>
      </c>
      <c r="K81" s="18">
        <f t="shared" si="19"/>
        <v>-4.3621265672868503E-3</v>
      </c>
    </row>
    <row r="82" spans="1:13" ht="20.25" customHeight="1">
      <c r="A82" s="12" t="s">
        <v>156</v>
      </c>
      <c r="B82" s="11" t="s">
        <v>157</v>
      </c>
      <c r="C82" s="11" t="s">
        <v>158</v>
      </c>
      <c r="D82" s="17">
        <v>25</v>
      </c>
      <c r="E82" s="17">
        <v>0</v>
      </c>
      <c r="F82" s="17">
        <v>25</v>
      </c>
      <c r="G82" s="18">
        <f t="shared" si="12"/>
        <v>35.57179526582091</v>
      </c>
      <c r="H82" s="17">
        <f t="shared" si="13"/>
        <v>35.57</v>
      </c>
      <c r="I82" s="17">
        <f t="shared" si="18"/>
        <v>35.57</v>
      </c>
      <c r="J82" s="17">
        <f t="shared" ref="J82:J90" si="20">H82-I82</f>
        <v>0</v>
      </c>
      <c r="K82" s="18">
        <f t="shared" si="0"/>
        <v>-1.7952658209097194E-3</v>
      </c>
      <c r="M82" s="29"/>
    </row>
    <row r="83" spans="1:13" ht="30">
      <c r="A83" s="12" t="s">
        <v>159</v>
      </c>
      <c r="B83" s="11" t="s">
        <v>160</v>
      </c>
      <c r="C83" s="11" t="s">
        <v>161</v>
      </c>
      <c r="D83" s="17"/>
      <c r="E83" s="17"/>
      <c r="F83" s="17"/>
      <c r="G83" s="18"/>
      <c r="H83" s="17"/>
      <c r="I83" s="17">
        <f t="shared" si="18"/>
        <v>0</v>
      </c>
      <c r="J83" s="17"/>
      <c r="K83" s="18"/>
      <c r="M83" s="29"/>
    </row>
    <row r="84" spans="1:13" ht="21.75" customHeight="1">
      <c r="A84" s="12" t="s">
        <v>162</v>
      </c>
      <c r="B84" s="11" t="s">
        <v>163</v>
      </c>
      <c r="C84" s="11"/>
      <c r="D84" s="17">
        <v>20</v>
      </c>
      <c r="E84" s="17">
        <v>0</v>
      </c>
      <c r="F84" s="17">
        <v>20</v>
      </c>
      <c r="G84" s="18">
        <f t="shared" si="12"/>
        <v>28.457436212656731</v>
      </c>
      <c r="H84" s="17">
        <f t="shared" si="13"/>
        <v>28.46</v>
      </c>
      <c r="I84" s="17">
        <f t="shared" si="18"/>
        <v>28.46</v>
      </c>
      <c r="J84" s="17">
        <f t="shared" si="20"/>
        <v>0</v>
      </c>
      <c r="K84" s="18">
        <f t="shared" si="0"/>
        <v>2.5637873432700076E-3</v>
      </c>
      <c r="M84" s="29"/>
    </row>
    <row r="85" spans="1:13" ht="20.25" customHeight="1">
      <c r="A85" s="12" t="s">
        <v>164</v>
      </c>
      <c r="B85" s="11" t="s">
        <v>165</v>
      </c>
      <c r="C85" s="11"/>
      <c r="D85" s="17">
        <v>50</v>
      </c>
      <c r="E85" s="17">
        <v>0</v>
      </c>
      <c r="F85" s="17">
        <v>50</v>
      </c>
      <c r="G85" s="18">
        <f t="shared" si="12"/>
        <v>71.14359053164182</v>
      </c>
      <c r="H85" s="17">
        <f t="shared" si="13"/>
        <v>71.14</v>
      </c>
      <c r="I85" s="17">
        <f t="shared" si="18"/>
        <v>71.14</v>
      </c>
      <c r="J85" s="17">
        <f t="shared" si="20"/>
        <v>0</v>
      </c>
      <c r="K85" s="18">
        <f t="shared" si="0"/>
        <v>-3.5905316418194388E-3</v>
      </c>
      <c r="M85" s="29"/>
    </row>
    <row r="86" spans="1:13" ht="20.25" customHeight="1">
      <c r="A86" s="12" t="s">
        <v>166</v>
      </c>
      <c r="B86" s="11" t="s">
        <v>167</v>
      </c>
      <c r="C86" s="11" t="s">
        <v>147</v>
      </c>
      <c r="D86" s="17"/>
      <c r="E86" s="17"/>
      <c r="F86" s="17"/>
      <c r="G86" s="18"/>
      <c r="H86" s="17"/>
      <c r="I86" s="17"/>
      <c r="J86" s="17"/>
      <c r="K86" s="18"/>
      <c r="M86" s="29"/>
    </row>
    <row r="87" spans="1:13" ht="20.25" customHeight="1">
      <c r="A87" s="12" t="s">
        <v>168</v>
      </c>
      <c r="B87" s="48" t="s">
        <v>169</v>
      </c>
      <c r="C87" s="16"/>
      <c r="D87" s="17">
        <v>50</v>
      </c>
      <c r="E87" s="17">
        <v>0</v>
      </c>
      <c r="F87" s="17">
        <v>50</v>
      </c>
      <c r="G87" s="18">
        <f t="shared" si="12"/>
        <v>71.14359053164182</v>
      </c>
      <c r="H87" s="17">
        <f t="shared" si="13"/>
        <v>71.14</v>
      </c>
      <c r="I87" s="17">
        <f t="shared" si="18"/>
        <v>71.14</v>
      </c>
      <c r="J87" s="17">
        <f t="shared" si="20"/>
        <v>0</v>
      </c>
      <c r="K87" s="18">
        <f t="shared" si="0"/>
        <v>-3.5905316418194388E-3</v>
      </c>
      <c r="M87" s="29"/>
    </row>
    <row r="88" spans="1:13" ht="20.25" customHeight="1">
      <c r="A88" s="12" t="s">
        <v>170</v>
      </c>
      <c r="B88" s="48" t="s">
        <v>171</v>
      </c>
      <c r="C88" s="16"/>
      <c r="D88" s="17"/>
      <c r="E88" s="17"/>
      <c r="F88" s="17"/>
      <c r="G88" s="18"/>
      <c r="H88" s="17"/>
      <c r="I88" s="17"/>
      <c r="J88" s="17"/>
      <c r="K88" s="18"/>
      <c r="M88" s="29"/>
    </row>
    <row r="89" spans="1:13" ht="20.25" customHeight="1">
      <c r="A89" s="12" t="s">
        <v>172</v>
      </c>
      <c r="B89" s="48" t="s">
        <v>173</v>
      </c>
      <c r="C89" s="16"/>
      <c r="D89" s="17">
        <v>20</v>
      </c>
      <c r="E89" s="17">
        <v>0</v>
      </c>
      <c r="F89" s="17">
        <v>20</v>
      </c>
      <c r="G89" s="18">
        <f t="shared" si="12"/>
        <v>28.457436212656731</v>
      </c>
      <c r="H89" s="17">
        <f t="shared" si="13"/>
        <v>28.46</v>
      </c>
      <c r="I89" s="17">
        <f t="shared" si="18"/>
        <v>28.46</v>
      </c>
      <c r="J89" s="17">
        <f t="shared" si="20"/>
        <v>0</v>
      </c>
      <c r="K89" s="18">
        <f t="shared" ref="K89:K104" si="21">H89-G89</f>
        <v>2.5637873432700076E-3</v>
      </c>
      <c r="M89" s="29"/>
    </row>
    <row r="90" spans="1:13" ht="20.25" customHeight="1">
      <c r="A90" s="12" t="s">
        <v>174</v>
      </c>
      <c r="B90" s="48" t="s">
        <v>175</v>
      </c>
      <c r="C90" s="16"/>
      <c r="D90" s="17">
        <v>25</v>
      </c>
      <c r="E90" s="17">
        <v>0</v>
      </c>
      <c r="F90" s="17">
        <v>25</v>
      </c>
      <c r="G90" s="18">
        <f t="shared" si="12"/>
        <v>35.57179526582091</v>
      </c>
      <c r="H90" s="17">
        <f t="shared" si="13"/>
        <v>35.57</v>
      </c>
      <c r="I90" s="17">
        <f t="shared" si="18"/>
        <v>35.57</v>
      </c>
      <c r="J90" s="17">
        <f t="shared" si="20"/>
        <v>0</v>
      </c>
      <c r="K90" s="18">
        <f t="shared" si="21"/>
        <v>-1.7952658209097194E-3</v>
      </c>
      <c r="M90" s="29"/>
    </row>
    <row r="91" spans="1:13" ht="20.25" customHeight="1">
      <c r="A91" s="12" t="s">
        <v>176</v>
      </c>
      <c r="B91" s="11" t="s">
        <v>177</v>
      </c>
      <c r="C91" s="11"/>
      <c r="D91" s="17">
        <v>30</v>
      </c>
      <c r="E91" s="17">
        <v>0</v>
      </c>
      <c r="F91" s="17">
        <v>30</v>
      </c>
      <c r="G91" s="18">
        <f t="shared" ref="G91:G104" si="22">F91/0.702804</f>
        <v>42.686154318985096</v>
      </c>
      <c r="H91" s="17">
        <f t="shared" ref="H91:H104" si="23">ROUND(F91/0.702804,2)</f>
        <v>42.69</v>
      </c>
      <c r="I91" s="17">
        <f t="shared" si="18"/>
        <v>42.69</v>
      </c>
      <c r="J91" s="17">
        <v>0</v>
      </c>
      <c r="K91" s="18">
        <f t="shared" si="21"/>
        <v>3.8456810149014586E-3</v>
      </c>
    </row>
    <row r="92" spans="1:13" ht="20.25" customHeight="1">
      <c r="A92" s="12" t="s">
        <v>178</v>
      </c>
      <c r="B92" s="11" t="s">
        <v>179</v>
      </c>
      <c r="C92" s="11"/>
      <c r="D92" s="17">
        <v>20</v>
      </c>
      <c r="E92" s="17">
        <v>0</v>
      </c>
      <c r="F92" s="17">
        <v>20</v>
      </c>
      <c r="G92" s="18">
        <f t="shared" si="22"/>
        <v>28.457436212656731</v>
      </c>
      <c r="H92" s="17">
        <f t="shared" si="23"/>
        <v>28.46</v>
      </c>
      <c r="I92" s="17">
        <f t="shared" si="18"/>
        <v>28.46</v>
      </c>
      <c r="J92" s="17">
        <v>0</v>
      </c>
      <c r="K92" s="18">
        <f t="shared" si="21"/>
        <v>2.5637873432700076E-3</v>
      </c>
    </row>
    <row r="93" spans="1:13" ht="20.25" customHeight="1">
      <c r="A93" s="12" t="s">
        <v>180</v>
      </c>
      <c r="B93" s="11" t="s">
        <v>181</v>
      </c>
      <c r="C93" s="11"/>
      <c r="D93" s="17">
        <v>25</v>
      </c>
      <c r="E93" s="17">
        <v>0</v>
      </c>
      <c r="F93" s="17">
        <v>25</v>
      </c>
      <c r="G93" s="18">
        <f t="shared" si="22"/>
        <v>35.57179526582091</v>
      </c>
      <c r="H93" s="17">
        <f t="shared" si="23"/>
        <v>35.57</v>
      </c>
      <c r="I93" s="17">
        <f t="shared" si="18"/>
        <v>35.57</v>
      </c>
      <c r="J93" s="17">
        <v>0</v>
      </c>
      <c r="K93" s="18">
        <f t="shared" si="21"/>
        <v>-1.7952658209097194E-3</v>
      </c>
    </row>
    <row r="94" spans="1:13" ht="20.25" customHeight="1">
      <c r="A94" s="12" t="s">
        <v>182</v>
      </c>
      <c r="B94" s="11" t="s">
        <v>183</v>
      </c>
      <c r="C94" s="11"/>
      <c r="D94" s="17">
        <v>10</v>
      </c>
      <c r="E94" s="17">
        <v>0</v>
      </c>
      <c r="F94" s="17">
        <v>10</v>
      </c>
      <c r="G94" s="18">
        <f t="shared" si="22"/>
        <v>14.228718106328365</v>
      </c>
      <c r="H94" s="17">
        <f t="shared" si="23"/>
        <v>14.23</v>
      </c>
      <c r="I94" s="17">
        <f t="shared" si="18"/>
        <v>14.23</v>
      </c>
      <c r="J94" s="17">
        <v>0</v>
      </c>
      <c r="K94" s="18">
        <f t="shared" si="21"/>
        <v>1.2818936716350038E-3</v>
      </c>
    </row>
    <row r="95" spans="1:13" ht="28.5">
      <c r="A95" s="13">
        <v>11</v>
      </c>
      <c r="B95" s="23" t="s">
        <v>184</v>
      </c>
      <c r="C95" s="27"/>
      <c r="D95" s="35"/>
      <c r="E95" s="35"/>
      <c r="F95" s="35"/>
      <c r="G95" s="18"/>
      <c r="H95" s="17"/>
      <c r="I95" s="17"/>
      <c r="J95" s="35"/>
      <c r="K95" s="22"/>
    </row>
    <row r="96" spans="1:13" ht="20.25" customHeight="1">
      <c r="A96" s="12" t="s">
        <v>185</v>
      </c>
      <c r="B96" s="5" t="s">
        <v>186</v>
      </c>
      <c r="C96" s="5" t="s">
        <v>48</v>
      </c>
      <c r="D96" s="17">
        <v>15</v>
      </c>
      <c r="E96" s="17">
        <v>0</v>
      </c>
      <c r="F96" s="17">
        <v>15</v>
      </c>
      <c r="G96" s="18">
        <f t="shared" si="22"/>
        <v>21.343077159492548</v>
      </c>
      <c r="H96" s="17">
        <f t="shared" si="23"/>
        <v>21.34</v>
      </c>
      <c r="I96" s="17">
        <f t="shared" si="18"/>
        <v>21.34</v>
      </c>
      <c r="J96" s="17">
        <v>0</v>
      </c>
      <c r="K96" s="18">
        <f t="shared" si="21"/>
        <v>-3.0771594925482759E-3</v>
      </c>
    </row>
    <row r="97" spans="1:13" ht="19.5" customHeight="1">
      <c r="A97" s="12" t="s">
        <v>187</v>
      </c>
      <c r="B97" s="5" t="s">
        <v>188</v>
      </c>
      <c r="C97" s="5" t="s">
        <v>48</v>
      </c>
      <c r="D97" s="17">
        <v>3</v>
      </c>
      <c r="E97" s="17">
        <v>0</v>
      </c>
      <c r="F97" s="17">
        <v>3</v>
      </c>
      <c r="G97" s="18">
        <f t="shared" si="22"/>
        <v>4.2686154318985094</v>
      </c>
      <c r="H97" s="17">
        <f t="shared" si="23"/>
        <v>4.2699999999999996</v>
      </c>
      <c r="I97" s="17">
        <f t="shared" si="18"/>
        <v>4.2699999999999996</v>
      </c>
      <c r="J97" s="17">
        <v>0</v>
      </c>
      <c r="K97" s="18">
        <f t="shared" si="21"/>
        <v>1.3845681014901245E-3</v>
      </c>
    </row>
    <row r="98" spans="1:13" ht="20.25" customHeight="1">
      <c r="A98" s="12" t="s">
        <v>189</v>
      </c>
      <c r="B98" s="5" t="s">
        <v>190</v>
      </c>
      <c r="C98" s="5" t="s">
        <v>48</v>
      </c>
      <c r="D98" s="17">
        <v>2.5</v>
      </c>
      <c r="E98" s="17">
        <v>0</v>
      </c>
      <c r="F98" s="17">
        <v>2.5</v>
      </c>
      <c r="G98" s="18">
        <f t="shared" si="22"/>
        <v>3.5571795265820914</v>
      </c>
      <c r="H98" s="17">
        <f t="shared" si="23"/>
        <v>3.56</v>
      </c>
      <c r="I98" s="17">
        <f t="shared" si="18"/>
        <v>3.56</v>
      </c>
      <c r="J98" s="17">
        <v>0</v>
      </c>
      <c r="K98" s="18">
        <f t="shared" si="21"/>
        <v>2.8204734179086977E-3</v>
      </c>
    </row>
    <row r="99" spans="1:13" ht="20.25" customHeight="1">
      <c r="A99" s="12" t="s">
        <v>191</v>
      </c>
      <c r="B99" s="11" t="s">
        <v>192</v>
      </c>
      <c r="C99" s="5" t="s">
        <v>48</v>
      </c>
      <c r="D99" s="17">
        <v>1</v>
      </c>
      <c r="E99" s="17">
        <v>0</v>
      </c>
      <c r="F99" s="17">
        <v>1</v>
      </c>
      <c r="G99" s="18">
        <f t="shared" si="22"/>
        <v>1.4228718106328364</v>
      </c>
      <c r="H99" s="17">
        <f t="shared" si="23"/>
        <v>1.42</v>
      </c>
      <c r="I99" s="17">
        <f t="shared" ref="I99:I107" si="24">H99</f>
        <v>1.42</v>
      </c>
      <c r="J99" s="17">
        <v>0</v>
      </c>
      <c r="K99" s="18">
        <f t="shared" si="21"/>
        <v>-2.8718106328364801E-3</v>
      </c>
    </row>
    <row r="100" spans="1:13" ht="20.25" customHeight="1">
      <c r="A100" s="12" t="s">
        <v>193</v>
      </c>
      <c r="B100" s="11" t="s">
        <v>194</v>
      </c>
      <c r="C100" s="5" t="s">
        <v>48</v>
      </c>
      <c r="D100" s="17">
        <v>1.5</v>
      </c>
      <c r="E100" s="17">
        <v>0</v>
      </c>
      <c r="F100" s="17">
        <v>1.5</v>
      </c>
      <c r="G100" s="18">
        <f t="shared" si="22"/>
        <v>2.1343077159492547</v>
      </c>
      <c r="H100" s="17">
        <f t="shared" si="23"/>
        <v>2.13</v>
      </c>
      <c r="I100" s="17">
        <f t="shared" si="24"/>
        <v>2.13</v>
      </c>
      <c r="J100" s="17">
        <v>0</v>
      </c>
      <c r="K100" s="18">
        <f t="shared" si="21"/>
        <v>-4.3077159492548311E-3</v>
      </c>
    </row>
    <row r="101" spans="1:13" ht="20.25" customHeight="1">
      <c r="A101" s="12" t="s">
        <v>195</v>
      </c>
      <c r="B101" s="11" t="s">
        <v>196</v>
      </c>
      <c r="C101" s="5" t="s">
        <v>48</v>
      </c>
      <c r="D101" s="17">
        <v>0.5</v>
      </c>
      <c r="E101" s="17">
        <v>0</v>
      </c>
      <c r="F101" s="17">
        <v>0.5</v>
      </c>
      <c r="G101" s="18">
        <f t="shared" si="22"/>
        <v>0.7114359053164182</v>
      </c>
      <c r="H101" s="17">
        <f t="shared" si="23"/>
        <v>0.71</v>
      </c>
      <c r="I101" s="17">
        <f t="shared" si="24"/>
        <v>0.71</v>
      </c>
      <c r="J101" s="17">
        <v>0</v>
      </c>
      <c r="K101" s="18">
        <f t="shared" si="21"/>
        <v>-1.43590531641824E-3</v>
      </c>
    </row>
    <row r="102" spans="1:13" ht="20.25" customHeight="1">
      <c r="A102" s="12" t="s">
        <v>197</v>
      </c>
      <c r="B102" s="11" t="s">
        <v>198</v>
      </c>
      <c r="C102" s="5" t="s">
        <v>48</v>
      </c>
      <c r="D102" s="17">
        <v>0.5</v>
      </c>
      <c r="E102" s="17">
        <v>0</v>
      </c>
      <c r="F102" s="17">
        <v>0.5</v>
      </c>
      <c r="G102" s="18">
        <f t="shared" si="22"/>
        <v>0.7114359053164182</v>
      </c>
      <c r="H102" s="17">
        <f t="shared" si="23"/>
        <v>0.71</v>
      </c>
      <c r="I102" s="17">
        <f t="shared" si="24"/>
        <v>0.71</v>
      </c>
      <c r="J102" s="17">
        <v>0</v>
      </c>
      <c r="K102" s="18">
        <f t="shared" si="21"/>
        <v>-1.43590531641824E-3</v>
      </c>
    </row>
    <row r="103" spans="1:13" ht="21" customHeight="1">
      <c r="A103" s="47" t="s">
        <v>199</v>
      </c>
      <c r="B103" s="5" t="s">
        <v>200</v>
      </c>
      <c r="C103" s="5" t="s">
        <v>48</v>
      </c>
      <c r="D103" s="17">
        <v>0.5</v>
      </c>
      <c r="E103" s="17">
        <v>0</v>
      </c>
      <c r="F103" s="17">
        <v>0.5</v>
      </c>
      <c r="G103" s="18">
        <f t="shared" si="22"/>
        <v>0.7114359053164182</v>
      </c>
      <c r="H103" s="17">
        <f t="shared" si="23"/>
        <v>0.71</v>
      </c>
      <c r="I103" s="17">
        <f t="shared" si="24"/>
        <v>0.71</v>
      </c>
      <c r="J103" s="17">
        <v>0</v>
      </c>
      <c r="K103" s="18">
        <f t="shared" si="21"/>
        <v>-1.43590531641824E-3</v>
      </c>
    </row>
    <row r="104" spans="1:13" ht="20.25" customHeight="1">
      <c r="A104" s="12" t="s">
        <v>201</v>
      </c>
      <c r="B104" s="11" t="s">
        <v>202</v>
      </c>
      <c r="C104" s="5" t="s">
        <v>48</v>
      </c>
      <c r="D104" s="17">
        <v>3.5</v>
      </c>
      <c r="E104" s="17">
        <v>0</v>
      </c>
      <c r="F104" s="17">
        <v>3.5</v>
      </c>
      <c r="G104" s="18">
        <f t="shared" si="22"/>
        <v>4.9800513372149275</v>
      </c>
      <c r="H104" s="17">
        <f t="shared" si="23"/>
        <v>4.9800000000000004</v>
      </c>
      <c r="I104" s="17">
        <f t="shared" si="24"/>
        <v>4.9800000000000004</v>
      </c>
      <c r="J104" s="17">
        <f t="shared" ref="J104" si="25">H104-I104</f>
        <v>0</v>
      </c>
      <c r="K104" s="18">
        <f t="shared" si="21"/>
        <v>-5.1337214927116293E-5</v>
      </c>
      <c r="M104" s="29"/>
    </row>
    <row r="105" spans="1:13" ht="30">
      <c r="A105" s="12" t="s">
        <v>203</v>
      </c>
      <c r="B105" s="5" t="s">
        <v>204</v>
      </c>
      <c r="C105" s="5" t="s">
        <v>205</v>
      </c>
      <c r="D105" s="17">
        <v>60</v>
      </c>
      <c r="E105" s="17">
        <v>0</v>
      </c>
      <c r="F105" s="17">
        <v>60</v>
      </c>
      <c r="G105" s="18">
        <f t="shared" ref="G105:G123" si="26">F105/0.702804</f>
        <v>85.372308637970193</v>
      </c>
      <c r="H105" s="17">
        <f t="shared" ref="H105:H123" si="27">ROUND(F105/0.702804,2)</f>
        <v>85.37</v>
      </c>
      <c r="I105" s="17">
        <f t="shared" si="24"/>
        <v>85.37</v>
      </c>
      <c r="J105" s="17">
        <v>0</v>
      </c>
      <c r="K105" s="18">
        <f t="shared" ref="K105:K123" si="28">H105-G105</f>
        <v>-2.3086379701879878E-3</v>
      </c>
    </row>
    <row r="106" spans="1:13" ht="19.5" customHeight="1">
      <c r="A106" s="12" t="s">
        <v>206</v>
      </c>
      <c r="B106" s="5" t="s">
        <v>208</v>
      </c>
      <c r="C106" s="5" t="s">
        <v>48</v>
      </c>
      <c r="D106" s="17">
        <v>1</v>
      </c>
      <c r="E106" s="17">
        <v>0</v>
      </c>
      <c r="F106" s="17">
        <v>1</v>
      </c>
      <c r="G106" s="18">
        <f t="shared" si="26"/>
        <v>1.4228718106328364</v>
      </c>
      <c r="H106" s="17">
        <f t="shared" si="27"/>
        <v>1.42</v>
      </c>
      <c r="I106" s="17">
        <f t="shared" si="24"/>
        <v>1.42</v>
      </c>
      <c r="J106" s="17">
        <v>0</v>
      </c>
      <c r="K106" s="18">
        <f t="shared" si="28"/>
        <v>-2.8718106328364801E-3</v>
      </c>
    </row>
    <row r="107" spans="1:13" ht="20.25" customHeight="1">
      <c r="A107" s="12" t="s">
        <v>207</v>
      </c>
      <c r="B107" s="5" t="s">
        <v>209</v>
      </c>
      <c r="C107" s="5" t="s">
        <v>48</v>
      </c>
      <c r="D107" s="17">
        <v>1</v>
      </c>
      <c r="E107" s="17">
        <v>0</v>
      </c>
      <c r="F107" s="17">
        <v>1</v>
      </c>
      <c r="G107" s="18">
        <f t="shared" si="26"/>
        <v>1.4228718106328364</v>
      </c>
      <c r="H107" s="17">
        <f t="shared" si="27"/>
        <v>1.42</v>
      </c>
      <c r="I107" s="17">
        <f t="shared" si="24"/>
        <v>1.42</v>
      </c>
      <c r="J107" s="17">
        <v>0</v>
      </c>
      <c r="K107" s="18">
        <f t="shared" si="28"/>
        <v>-2.8718106328364801E-3</v>
      </c>
    </row>
    <row r="108" spans="1:13" ht="20.25" customHeight="1">
      <c r="A108" s="12" t="s">
        <v>210</v>
      </c>
      <c r="B108" s="11" t="s">
        <v>211</v>
      </c>
      <c r="C108" s="5" t="s">
        <v>48</v>
      </c>
      <c r="D108" s="17">
        <v>8</v>
      </c>
      <c r="E108" s="17">
        <v>0</v>
      </c>
      <c r="F108" s="17">
        <v>8</v>
      </c>
      <c r="G108" s="18">
        <f t="shared" si="26"/>
        <v>11.382974485062691</v>
      </c>
      <c r="H108" s="17">
        <f t="shared" si="27"/>
        <v>11.38</v>
      </c>
      <c r="I108" s="17">
        <f t="shared" ref="I108:I126" si="29">H108</f>
        <v>11.38</v>
      </c>
      <c r="J108" s="17">
        <v>0</v>
      </c>
      <c r="K108" s="18">
        <f t="shared" si="28"/>
        <v>-2.9744850626904906E-3</v>
      </c>
    </row>
    <row r="109" spans="1:13" ht="20.25" customHeight="1">
      <c r="A109" s="12" t="s">
        <v>212</v>
      </c>
      <c r="B109" s="11" t="s">
        <v>213</v>
      </c>
      <c r="C109" s="5" t="s">
        <v>48</v>
      </c>
      <c r="D109" s="17">
        <v>1.5</v>
      </c>
      <c r="E109" s="17">
        <v>0</v>
      </c>
      <c r="F109" s="17">
        <v>1.5</v>
      </c>
      <c r="G109" s="18">
        <f t="shared" si="26"/>
        <v>2.1343077159492547</v>
      </c>
      <c r="H109" s="17">
        <f t="shared" si="27"/>
        <v>2.13</v>
      </c>
      <c r="I109" s="17">
        <f t="shared" si="29"/>
        <v>2.13</v>
      </c>
      <c r="J109" s="17">
        <v>0</v>
      </c>
      <c r="K109" s="18">
        <f t="shared" si="28"/>
        <v>-4.3077159492548311E-3</v>
      </c>
    </row>
    <row r="110" spans="1:13" ht="20.25" customHeight="1">
      <c r="A110" s="12" t="s">
        <v>214</v>
      </c>
      <c r="B110" s="11" t="s">
        <v>215</v>
      </c>
      <c r="C110" s="5" t="s">
        <v>48</v>
      </c>
      <c r="D110" s="17">
        <v>1.5</v>
      </c>
      <c r="E110" s="17">
        <v>0</v>
      </c>
      <c r="F110" s="17">
        <v>1.5</v>
      </c>
      <c r="G110" s="18">
        <f t="shared" si="26"/>
        <v>2.1343077159492547</v>
      </c>
      <c r="H110" s="17">
        <f t="shared" si="27"/>
        <v>2.13</v>
      </c>
      <c r="I110" s="17">
        <f t="shared" si="29"/>
        <v>2.13</v>
      </c>
      <c r="J110" s="17">
        <v>0</v>
      </c>
      <c r="K110" s="18">
        <f t="shared" si="28"/>
        <v>-4.3077159492548311E-3</v>
      </c>
    </row>
    <row r="111" spans="1:13" ht="20.25" customHeight="1">
      <c r="A111" s="12" t="s">
        <v>216</v>
      </c>
      <c r="B111" s="11" t="s">
        <v>217</v>
      </c>
      <c r="C111" s="5" t="s">
        <v>48</v>
      </c>
      <c r="D111" s="17">
        <v>5</v>
      </c>
      <c r="E111" s="17">
        <v>0</v>
      </c>
      <c r="F111" s="17">
        <v>5</v>
      </c>
      <c r="G111" s="18">
        <f t="shared" si="26"/>
        <v>7.1143590531641827</v>
      </c>
      <c r="H111" s="17">
        <f t="shared" si="27"/>
        <v>7.11</v>
      </c>
      <c r="I111" s="17">
        <f t="shared" si="29"/>
        <v>7.11</v>
      </c>
      <c r="J111" s="17">
        <v>0</v>
      </c>
      <c r="K111" s="18">
        <f t="shared" si="28"/>
        <v>-4.3590531641823915E-3</v>
      </c>
    </row>
    <row r="112" spans="1:13" ht="21" customHeight="1">
      <c r="A112" s="47" t="s">
        <v>218</v>
      </c>
      <c r="B112" s="5" t="s">
        <v>219</v>
      </c>
      <c r="C112" s="5" t="s">
        <v>48</v>
      </c>
      <c r="D112" s="17">
        <v>6</v>
      </c>
      <c r="E112" s="17">
        <v>0</v>
      </c>
      <c r="F112" s="17">
        <v>6</v>
      </c>
      <c r="G112" s="18">
        <f t="shared" si="26"/>
        <v>8.5372308637970189</v>
      </c>
      <c r="H112" s="17">
        <f t="shared" si="27"/>
        <v>8.5399999999999991</v>
      </c>
      <c r="I112" s="17">
        <f t="shared" si="29"/>
        <v>8.5399999999999991</v>
      </c>
      <c r="J112" s="17">
        <v>0</v>
      </c>
      <c r="K112" s="18">
        <f t="shared" si="28"/>
        <v>2.7691362029802491E-3</v>
      </c>
    </row>
    <row r="113" spans="1:13" ht="20.25" customHeight="1">
      <c r="A113" s="12" t="s">
        <v>220</v>
      </c>
      <c r="B113" s="11" t="s">
        <v>221</v>
      </c>
      <c r="C113" s="5" t="s">
        <v>48</v>
      </c>
      <c r="D113" s="17">
        <v>6</v>
      </c>
      <c r="E113" s="17">
        <v>0</v>
      </c>
      <c r="F113" s="17">
        <v>6</v>
      </c>
      <c r="G113" s="18">
        <f t="shared" si="26"/>
        <v>8.5372308637970189</v>
      </c>
      <c r="H113" s="17">
        <f t="shared" si="27"/>
        <v>8.5399999999999991</v>
      </c>
      <c r="I113" s="17">
        <f t="shared" si="29"/>
        <v>8.5399999999999991</v>
      </c>
      <c r="J113" s="17">
        <f t="shared" ref="J113" si="30">H113-I113</f>
        <v>0</v>
      </c>
      <c r="K113" s="18">
        <f t="shared" si="28"/>
        <v>2.7691362029802491E-3</v>
      </c>
      <c r="M113" s="29"/>
    </row>
    <row r="114" spans="1:13" ht="20.25" customHeight="1">
      <c r="A114" s="12" t="s">
        <v>222</v>
      </c>
      <c r="B114" s="5" t="s">
        <v>223</v>
      </c>
      <c r="C114" s="5" t="s">
        <v>48</v>
      </c>
      <c r="D114" s="17">
        <v>6</v>
      </c>
      <c r="E114" s="17">
        <v>0</v>
      </c>
      <c r="F114" s="17">
        <v>6</v>
      </c>
      <c r="G114" s="18">
        <f t="shared" si="26"/>
        <v>8.5372308637970189</v>
      </c>
      <c r="H114" s="17">
        <f t="shared" si="27"/>
        <v>8.5399999999999991</v>
      </c>
      <c r="I114" s="17">
        <f t="shared" si="29"/>
        <v>8.5399999999999991</v>
      </c>
      <c r="J114" s="17">
        <v>0</v>
      </c>
      <c r="K114" s="18">
        <f t="shared" si="28"/>
        <v>2.7691362029802491E-3</v>
      </c>
    </row>
    <row r="115" spans="1:13" ht="19.5" customHeight="1">
      <c r="A115" s="12" t="s">
        <v>224</v>
      </c>
      <c r="B115" s="5" t="s">
        <v>225</v>
      </c>
      <c r="C115" s="5" t="s">
        <v>48</v>
      </c>
      <c r="D115" s="17">
        <v>6</v>
      </c>
      <c r="E115" s="17">
        <v>0</v>
      </c>
      <c r="F115" s="17">
        <v>6</v>
      </c>
      <c r="G115" s="18">
        <f t="shared" si="26"/>
        <v>8.5372308637970189</v>
      </c>
      <c r="H115" s="17">
        <f t="shared" si="27"/>
        <v>8.5399999999999991</v>
      </c>
      <c r="I115" s="17">
        <f t="shared" si="29"/>
        <v>8.5399999999999991</v>
      </c>
      <c r="J115" s="17">
        <v>0</v>
      </c>
      <c r="K115" s="18">
        <f t="shared" si="28"/>
        <v>2.7691362029802491E-3</v>
      </c>
    </row>
    <row r="116" spans="1:13" ht="20.25" customHeight="1">
      <c r="A116" s="12" t="s">
        <v>226</v>
      </c>
      <c r="B116" s="5" t="s">
        <v>227</v>
      </c>
      <c r="C116" s="5" t="s">
        <v>48</v>
      </c>
      <c r="D116" s="17">
        <v>6</v>
      </c>
      <c r="E116" s="17">
        <v>0</v>
      </c>
      <c r="F116" s="17">
        <v>6</v>
      </c>
      <c r="G116" s="18">
        <f t="shared" si="26"/>
        <v>8.5372308637970189</v>
      </c>
      <c r="H116" s="17">
        <f t="shared" si="27"/>
        <v>8.5399999999999991</v>
      </c>
      <c r="I116" s="17">
        <f t="shared" si="29"/>
        <v>8.5399999999999991</v>
      </c>
      <c r="J116" s="17">
        <v>0</v>
      </c>
      <c r="K116" s="18">
        <f t="shared" si="28"/>
        <v>2.7691362029802491E-3</v>
      </c>
    </row>
    <row r="117" spans="1:13" ht="20.25" customHeight="1">
      <c r="A117" s="12" t="s">
        <v>228</v>
      </c>
      <c r="B117" s="11" t="s">
        <v>229</v>
      </c>
      <c r="C117" s="5" t="s">
        <v>48</v>
      </c>
      <c r="D117" s="17">
        <v>6</v>
      </c>
      <c r="E117" s="17">
        <v>0</v>
      </c>
      <c r="F117" s="17">
        <v>6</v>
      </c>
      <c r="G117" s="18">
        <f t="shared" si="26"/>
        <v>8.5372308637970189</v>
      </c>
      <c r="H117" s="17">
        <f t="shared" si="27"/>
        <v>8.5399999999999991</v>
      </c>
      <c r="I117" s="17">
        <f t="shared" si="29"/>
        <v>8.5399999999999991</v>
      </c>
      <c r="J117" s="17">
        <v>0</v>
      </c>
      <c r="K117" s="18">
        <f t="shared" si="28"/>
        <v>2.7691362029802491E-3</v>
      </c>
    </row>
    <row r="118" spans="1:13" ht="28.5">
      <c r="A118" s="13">
        <v>12</v>
      </c>
      <c r="B118" s="23" t="s">
        <v>230</v>
      </c>
      <c r="C118" s="27"/>
      <c r="D118" s="35"/>
      <c r="E118" s="35"/>
      <c r="F118" s="35"/>
      <c r="G118" s="18"/>
      <c r="H118" s="17"/>
      <c r="I118" s="17"/>
      <c r="J118" s="35"/>
      <c r="K118" s="22"/>
    </row>
    <row r="119" spans="1:13" ht="20.25" customHeight="1">
      <c r="A119" s="12" t="s">
        <v>231</v>
      </c>
      <c r="B119" s="49" t="s">
        <v>232</v>
      </c>
      <c r="C119" s="5"/>
      <c r="D119" s="17"/>
      <c r="E119" s="17"/>
      <c r="F119" s="17"/>
      <c r="G119" s="18"/>
      <c r="H119" s="17"/>
      <c r="I119" s="17"/>
      <c r="J119" s="17"/>
      <c r="K119" s="18"/>
    </row>
    <row r="120" spans="1:13" ht="20.25" customHeight="1">
      <c r="A120" s="12" t="s">
        <v>233</v>
      </c>
      <c r="B120" s="11" t="s">
        <v>234</v>
      </c>
      <c r="C120" s="5"/>
      <c r="D120" s="17"/>
      <c r="E120" s="17"/>
      <c r="F120" s="17"/>
      <c r="G120" s="18"/>
      <c r="H120" s="17"/>
      <c r="I120" s="17"/>
      <c r="J120" s="17"/>
      <c r="K120" s="18"/>
    </row>
    <row r="121" spans="1:13" ht="20.25" customHeight="1">
      <c r="A121" s="12" t="s">
        <v>235</v>
      </c>
      <c r="B121" s="49" t="s">
        <v>236</v>
      </c>
      <c r="C121" s="5" t="s">
        <v>48</v>
      </c>
      <c r="D121" s="17">
        <v>4</v>
      </c>
      <c r="E121" s="17">
        <v>0</v>
      </c>
      <c r="F121" s="17">
        <v>4</v>
      </c>
      <c r="G121" s="18">
        <f t="shared" si="26"/>
        <v>5.6914872425313456</v>
      </c>
      <c r="H121" s="17">
        <f t="shared" si="27"/>
        <v>5.69</v>
      </c>
      <c r="I121" s="17">
        <f t="shared" si="29"/>
        <v>5.69</v>
      </c>
      <c r="J121" s="17">
        <v>0</v>
      </c>
      <c r="K121" s="18">
        <f t="shared" si="28"/>
        <v>-1.4872425313452453E-3</v>
      </c>
    </row>
    <row r="122" spans="1:13" ht="21" customHeight="1">
      <c r="A122" s="47" t="s">
        <v>237</v>
      </c>
      <c r="B122" s="49" t="s">
        <v>238</v>
      </c>
      <c r="C122" s="5" t="s">
        <v>48</v>
      </c>
      <c r="D122" s="17">
        <v>6</v>
      </c>
      <c r="E122" s="17">
        <v>0</v>
      </c>
      <c r="F122" s="17">
        <v>6</v>
      </c>
      <c r="G122" s="18">
        <f t="shared" si="26"/>
        <v>8.5372308637970189</v>
      </c>
      <c r="H122" s="17">
        <f t="shared" si="27"/>
        <v>8.5399999999999991</v>
      </c>
      <c r="I122" s="17">
        <f t="shared" si="29"/>
        <v>8.5399999999999991</v>
      </c>
      <c r="J122" s="17">
        <v>0</v>
      </c>
      <c r="K122" s="18">
        <f t="shared" si="28"/>
        <v>2.7691362029802491E-3</v>
      </c>
    </row>
    <row r="123" spans="1:13" ht="20.25" customHeight="1">
      <c r="A123" s="12" t="s">
        <v>239</v>
      </c>
      <c r="B123" s="49" t="s">
        <v>240</v>
      </c>
      <c r="C123" s="5" t="s">
        <v>48</v>
      </c>
      <c r="D123" s="17">
        <v>10</v>
      </c>
      <c r="E123" s="17">
        <v>0</v>
      </c>
      <c r="F123" s="17">
        <v>10</v>
      </c>
      <c r="G123" s="18">
        <f t="shared" si="26"/>
        <v>14.228718106328365</v>
      </c>
      <c r="H123" s="17">
        <f t="shared" si="27"/>
        <v>14.23</v>
      </c>
      <c r="I123" s="17">
        <f t="shared" si="29"/>
        <v>14.23</v>
      </c>
      <c r="J123" s="17">
        <f t="shared" ref="J123" si="31">H123-I123</f>
        <v>0</v>
      </c>
      <c r="K123" s="18">
        <f t="shared" si="28"/>
        <v>1.2818936716350038E-3</v>
      </c>
      <c r="M123" s="29"/>
    </row>
    <row r="124" spans="1:13" ht="18.75" customHeight="1">
      <c r="A124" s="12" t="s">
        <v>241</v>
      </c>
      <c r="B124" s="49" t="s">
        <v>242</v>
      </c>
      <c r="C124" s="5"/>
      <c r="D124" s="17"/>
      <c r="E124" s="17"/>
      <c r="F124" s="17"/>
      <c r="G124" s="18"/>
      <c r="H124" s="17"/>
      <c r="I124" s="17"/>
      <c r="J124" s="17"/>
      <c r="K124" s="18"/>
    </row>
    <row r="125" spans="1:13" ht="19.5" customHeight="1">
      <c r="A125" s="12" t="s">
        <v>243</v>
      </c>
      <c r="B125" s="49" t="s">
        <v>244</v>
      </c>
      <c r="C125" s="5" t="s">
        <v>245</v>
      </c>
      <c r="D125" s="17">
        <v>0.3</v>
      </c>
      <c r="E125" s="17">
        <v>0</v>
      </c>
      <c r="F125" s="17">
        <v>0.3</v>
      </c>
      <c r="G125" s="18">
        <f t="shared" ref="G125:G154" si="32">F125/0.702804</f>
        <v>0.42686154318985092</v>
      </c>
      <c r="H125" s="17">
        <f t="shared" ref="H125:H154" si="33">ROUND(F125/0.702804,2)</f>
        <v>0.43</v>
      </c>
      <c r="I125" s="17">
        <f t="shared" si="29"/>
        <v>0.43</v>
      </c>
      <c r="J125" s="17">
        <v>0</v>
      </c>
      <c r="K125" s="18">
        <f t="shared" ref="K125:K154" si="34">H125-G125</f>
        <v>3.1384568101490706E-3</v>
      </c>
    </row>
    <row r="126" spans="1:13" ht="20.25" customHeight="1">
      <c r="A126" s="12" t="s">
        <v>246</v>
      </c>
      <c r="B126" s="49" t="s">
        <v>247</v>
      </c>
      <c r="C126" s="5" t="s">
        <v>245</v>
      </c>
      <c r="D126" s="17">
        <v>0.25</v>
      </c>
      <c r="E126" s="17">
        <v>0</v>
      </c>
      <c r="F126" s="17">
        <v>0.25</v>
      </c>
      <c r="G126" s="18">
        <f t="shared" si="32"/>
        <v>0.3557179526582091</v>
      </c>
      <c r="H126" s="17">
        <f t="shared" si="33"/>
        <v>0.36</v>
      </c>
      <c r="I126" s="17">
        <f t="shared" si="29"/>
        <v>0.36</v>
      </c>
      <c r="J126" s="17">
        <v>0</v>
      </c>
      <c r="K126" s="18">
        <f t="shared" si="34"/>
        <v>4.2820473417908844E-3</v>
      </c>
    </row>
    <row r="127" spans="1:13" ht="20.25" customHeight="1">
      <c r="A127" s="12" t="s">
        <v>248</v>
      </c>
      <c r="B127" s="49" t="s">
        <v>249</v>
      </c>
      <c r="C127" s="5" t="s">
        <v>245</v>
      </c>
      <c r="D127" s="17">
        <v>0.2</v>
      </c>
      <c r="E127" s="17">
        <v>0</v>
      </c>
      <c r="F127" s="17">
        <v>0.2</v>
      </c>
      <c r="G127" s="18">
        <f t="shared" si="32"/>
        <v>0.28457436212656734</v>
      </c>
      <c r="H127" s="17">
        <f t="shared" si="33"/>
        <v>0.28000000000000003</v>
      </c>
      <c r="I127" s="17">
        <f t="shared" ref="I127:I154" si="35">H127</f>
        <v>0.28000000000000003</v>
      </c>
      <c r="J127" s="17">
        <v>0</v>
      </c>
      <c r="K127" s="18">
        <f t="shared" si="34"/>
        <v>-4.5743621265673107E-3</v>
      </c>
    </row>
    <row r="128" spans="1:13" ht="20.25" customHeight="1">
      <c r="A128" s="12" t="s">
        <v>250</v>
      </c>
      <c r="B128" s="49" t="s">
        <v>251</v>
      </c>
      <c r="C128" s="5" t="s">
        <v>48</v>
      </c>
      <c r="D128" s="17">
        <v>1.37</v>
      </c>
      <c r="E128" s="17">
        <v>0</v>
      </c>
      <c r="F128" s="17">
        <v>1.37</v>
      </c>
      <c r="G128" s="18">
        <f t="shared" si="32"/>
        <v>1.949334380566986</v>
      </c>
      <c r="H128" s="17">
        <f t="shared" si="33"/>
        <v>1.95</v>
      </c>
      <c r="I128" s="17">
        <f t="shared" si="35"/>
        <v>1.95</v>
      </c>
      <c r="J128" s="17">
        <v>0</v>
      </c>
      <c r="K128" s="18">
        <f t="shared" si="34"/>
        <v>6.6561943301390869E-4</v>
      </c>
    </row>
    <row r="129" spans="1:13" ht="20.25" customHeight="1">
      <c r="A129" s="12" t="s">
        <v>252</v>
      </c>
      <c r="B129" s="49" t="s">
        <v>253</v>
      </c>
      <c r="C129" s="5"/>
      <c r="D129" s="17"/>
      <c r="E129" s="17"/>
      <c r="F129" s="17"/>
      <c r="G129" s="18"/>
      <c r="H129" s="17"/>
      <c r="I129" s="17"/>
      <c r="J129" s="17"/>
      <c r="K129" s="18"/>
    </row>
    <row r="130" spans="1:13" ht="20.25" customHeight="1">
      <c r="A130" s="12" t="s">
        <v>254</v>
      </c>
      <c r="B130" s="11" t="s">
        <v>234</v>
      </c>
      <c r="C130" s="5"/>
      <c r="D130" s="17"/>
      <c r="E130" s="17"/>
      <c r="F130" s="17"/>
      <c r="G130" s="18"/>
      <c r="H130" s="17"/>
      <c r="I130" s="17"/>
      <c r="J130" s="17"/>
      <c r="K130" s="18"/>
    </row>
    <row r="131" spans="1:13" ht="21" customHeight="1">
      <c r="A131" s="47" t="s">
        <v>255</v>
      </c>
      <c r="B131" s="49" t="s">
        <v>236</v>
      </c>
      <c r="C131" s="5" t="s">
        <v>48</v>
      </c>
      <c r="D131" s="17">
        <v>2</v>
      </c>
      <c r="E131" s="17">
        <v>0</v>
      </c>
      <c r="F131" s="17">
        <v>2</v>
      </c>
      <c r="G131" s="18">
        <f t="shared" si="32"/>
        <v>2.8457436212656728</v>
      </c>
      <c r="H131" s="17">
        <f t="shared" si="33"/>
        <v>2.85</v>
      </c>
      <c r="I131" s="17">
        <f t="shared" si="35"/>
        <v>2.85</v>
      </c>
      <c r="J131" s="17">
        <v>0</v>
      </c>
      <c r="K131" s="18">
        <f t="shared" si="34"/>
        <v>4.2563787343272708E-3</v>
      </c>
    </row>
    <row r="132" spans="1:13" ht="20.25" customHeight="1">
      <c r="A132" s="12" t="s">
        <v>256</v>
      </c>
      <c r="B132" s="49" t="s">
        <v>238</v>
      </c>
      <c r="C132" s="5" t="s">
        <v>48</v>
      </c>
      <c r="D132" s="17">
        <v>4</v>
      </c>
      <c r="E132" s="17">
        <v>0</v>
      </c>
      <c r="F132" s="17">
        <v>4</v>
      </c>
      <c r="G132" s="18">
        <f t="shared" si="32"/>
        <v>5.6914872425313456</v>
      </c>
      <c r="H132" s="17">
        <f t="shared" si="33"/>
        <v>5.69</v>
      </c>
      <c r="I132" s="17">
        <f t="shared" si="35"/>
        <v>5.69</v>
      </c>
      <c r="J132" s="17">
        <f t="shared" ref="J132" si="36">H132-I132</f>
        <v>0</v>
      </c>
      <c r="K132" s="18">
        <f t="shared" si="34"/>
        <v>-1.4872425313452453E-3</v>
      </c>
      <c r="M132" s="29"/>
    </row>
    <row r="133" spans="1:13" ht="20.25" customHeight="1">
      <c r="A133" s="12" t="s">
        <v>257</v>
      </c>
      <c r="B133" s="49" t="s">
        <v>258</v>
      </c>
      <c r="C133" s="5" t="s">
        <v>48</v>
      </c>
      <c r="D133" s="17">
        <v>6</v>
      </c>
      <c r="E133" s="17">
        <v>0</v>
      </c>
      <c r="F133" s="17">
        <v>6</v>
      </c>
      <c r="G133" s="18">
        <f t="shared" si="32"/>
        <v>8.5372308637970189</v>
      </c>
      <c r="H133" s="17">
        <f t="shared" si="33"/>
        <v>8.5399999999999991</v>
      </c>
      <c r="I133" s="17">
        <f t="shared" si="35"/>
        <v>8.5399999999999991</v>
      </c>
      <c r="J133" s="17">
        <v>0</v>
      </c>
      <c r="K133" s="18">
        <f t="shared" si="34"/>
        <v>2.7691362029802491E-3</v>
      </c>
    </row>
    <row r="134" spans="1:13" ht="19.5" customHeight="1">
      <c r="A134" s="12" t="s">
        <v>259</v>
      </c>
      <c r="B134" s="49" t="s">
        <v>260</v>
      </c>
      <c r="C134" s="5"/>
      <c r="D134" s="17"/>
      <c r="E134" s="17"/>
      <c r="F134" s="17"/>
      <c r="G134" s="18"/>
      <c r="H134" s="17"/>
      <c r="I134" s="17"/>
      <c r="J134" s="17"/>
      <c r="K134" s="18"/>
    </row>
    <row r="135" spans="1:13" ht="20.25" customHeight="1">
      <c r="A135" s="12" t="s">
        <v>261</v>
      </c>
      <c r="B135" s="5" t="s">
        <v>244</v>
      </c>
      <c r="C135" s="5" t="s">
        <v>245</v>
      </c>
      <c r="D135" s="17">
        <v>0.16</v>
      </c>
      <c r="E135" s="17">
        <v>0</v>
      </c>
      <c r="F135" s="17">
        <v>0.16</v>
      </c>
      <c r="G135" s="18">
        <f t="shared" si="32"/>
        <v>0.22765948970125385</v>
      </c>
      <c r="H135" s="17">
        <f t="shared" si="33"/>
        <v>0.23</v>
      </c>
      <c r="I135" s="17">
        <f t="shared" si="35"/>
        <v>0.23</v>
      </c>
      <c r="J135" s="17">
        <v>0</v>
      </c>
      <c r="K135" s="18">
        <f t="shared" si="34"/>
        <v>2.3405102987461568E-3</v>
      </c>
    </row>
    <row r="136" spans="1:13" ht="20.25" customHeight="1">
      <c r="A136" s="12" t="s">
        <v>262</v>
      </c>
      <c r="B136" s="11" t="s">
        <v>263</v>
      </c>
      <c r="C136" s="5" t="s">
        <v>245</v>
      </c>
      <c r="D136" s="17">
        <v>0.13</v>
      </c>
      <c r="E136" s="17">
        <v>0</v>
      </c>
      <c r="F136" s="17">
        <v>0.13</v>
      </c>
      <c r="G136" s="18">
        <f t="shared" si="32"/>
        <v>0.18497333538226876</v>
      </c>
      <c r="H136" s="17">
        <f t="shared" si="33"/>
        <v>0.18</v>
      </c>
      <c r="I136" s="17">
        <f t="shared" si="35"/>
        <v>0.18</v>
      </c>
      <c r="J136" s="17">
        <v>0</v>
      </c>
      <c r="K136" s="18">
        <f t="shared" si="34"/>
        <v>-4.9733353822687676E-3</v>
      </c>
    </row>
    <row r="137" spans="1:13" ht="20.25" customHeight="1">
      <c r="A137" s="12" t="s">
        <v>264</v>
      </c>
      <c r="B137" s="11" t="s">
        <v>249</v>
      </c>
      <c r="C137" s="5" t="s">
        <v>245</v>
      </c>
      <c r="D137" s="17">
        <v>0.1</v>
      </c>
      <c r="E137" s="17">
        <v>0</v>
      </c>
      <c r="F137" s="17">
        <v>0.1</v>
      </c>
      <c r="G137" s="18">
        <f t="shared" si="32"/>
        <v>0.14228718106328367</v>
      </c>
      <c r="H137" s="17">
        <f t="shared" si="33"/>
        <v>0.14000000000000001</v>
      </c>
      <c r="I137" s="17">
        <f t="shared" si="35"/>
        <v>0.14000000000000001</v>
      </c>
      <c r="J137" s="17">
        <v>0</v>
      </c>
      <c r="K137" s="18">
        <f t="shared" si="34"/>
        <v>-2.2871810632836553E-3</v>
      </c>
    </row>
    <row r="138" spans="1:13" ht="20.25" customHeight="1">
      <c r="A138" s="12" t="s">
        <v>265</v>
      </c>
      <c r="B138" s="49" t="s">
        <v>266</v>
      </c>
      <c r="C138" s="5"/>
      <c r="D138" s="17"/>
      <c r="E138" s="17"/>
      <c r="F138" s="17"/>
      <c r="G138" s="18"/>
      <c r="H138" s="17"/>
      <c r="I138" s="17"/>
      <c r="J138" s="17"/>
      <c r="K138" s="18"/>
    </row>
    <row r="139" spans="1:13" ht="20.25" customHeight="1">
      <c r="A139" s="12" t="s">
        <v>267</v>
      </c>
      <c r="B139" s="49" t="s">
        <v>244</v>
      </c>
      <c r="C139" s="5" t="s">
        <v>245</v>
      </c>
      <c r="D139" s="17">
        <v>0.28000000000000003</v>
      </c>
      <c r="E139" s="17">
        <v>0</v>
      </c>
      <c r="F139" s="17">
        <v>0.28000000000000003</v>
      </c>
      <c r="G139" s="18">
        <f t="shared" si="32"/>
        <v>0.39840410697719425</v>
      </c>
      <c r="H139" s="17">
        <f t="shared" si="33"/>
        <v>0.4</v>
      </c>
      <c r="I139" s="17">
        <f t="shared" si="35"/>
        <v>0.4</v>
      </c>
      <c r="J139" s="17">
        <v>0</v>
      </c>
      <c r="K139" s="18">
        <f t="shared" si="34"/>
        <v>1.5958930228057722E-3</v>
      </c>
    </row>
    <row r="140" spans="1:13" ht="21" customHeight="1">
      <c r="A140" s="47" t="s">
        <v>268</v>
      </c>
      <c r="B140" s="5" t="s">
        <v>263</v>
      </c>
      <c r="C140" s="5" t="s">
        <v>245</v>
      </c>
      <c r="D140" s="17">
        <v>0.24</v>
      </c>
      <c r="E140" s="17">
        <v>0</v>
      </c>
      <c r="F140" s="17">
        <v>0.24</v>
      </c>
      <c r="G140" s="18">
        <f t="shared" si="32"/>
        <v>0.34148923455188074</v>
      </c>
      <c r="H140" s="17">
        <f t="shared" si="33"/>
        <v>0.34</v>
      </c>
      <c r="I140" s="17">
        <f t="shared" si="35"/>
        <v>0.34</v>
      </c>
      <c r="J140" s="17">
        <v>0</v>
      </c>
      <c r="K140" s="18">
        <f t="shared" si="34"/>
        <v>-1.4892345518807137E-3</v>
      </c>
    </row>
    <row r="141" spans="1:13" ht="20.25" customHeight="1">
      <c r="A141" s="12" t="s">
        <v>269</v>
      </c>
      <c r="B141" s="11" t="s">
        <v>249</v>
      </c>
      <c r="C141" s="5" t="s">
        <v>245</v>
      </c>
      <c r="D141" s="17">
        <v>0.2</v>
      </c>
      <c r="E141" s="17">
        <v>0</v>
      </c>
      <c r="F141" s="17">
        <v>0.2</v>
      </c>
      <c r="G141" s="18">
        <f t="shared" si="32"/>
        <v>0.28457436212656734</v>
      </c>
      <c r="H141" s="17">
        <f t="shared" si="33"/>
        <v>0.28000000000000003</v>
      </c>
      <c r="I141" s="17">
        <f t="shared" si="35"/>
        <v>0.28000000000000003</v>
      </c>
      <c r="J141" s="17">
        <f t="shared" ref="J141" si="37">H141-I141</f>
        <v>0</v>
      </c>
      <c r="K141" s="18">
        <f t="shared" si="34"/>
        <v>-4.5743621265673107E-3</v>
      </c>
      <c r="M141" s="29"/>
    </row>
    <row r="142" spans="1:13" ht="18" customHeight="1">
      <c r="A142" s="12" t="s">
        <v>270</v>
      </c>
      <c r="B142" s="49" t="s">
        <v>271</v>
      </c>
      <c r="C142" s="5" t="s">
        <v>272</v>
      </c>
      <c r="D142" s="17">
        <v>10</v>
      </c>
      <c r="E142" s="17">
        <v>0</v>
      </c>
      <c r="F142" s="17">
        <v>10</v>
      </c>
      <c r="G142" s="18">
        <f t="shared" si="32"/>
        <v>14.228718106328365</v>
      </c>
      <c r="H142" s="17">
        <f t="shared" si="33"/>
        <v>14.23</v>
      </c>
      <c r="I142" s="17">
        <f t="shared" si="35"/>
        <v>14.23</v>
      </c>
      <c r="J142" s="17">
        <v>0</v>
      </c>
      <c r="K142" s="18">
        <f t="shared" si="34"/>
        <v>1.2818936716350038E-3</v>
      </c>
    </row>
    <row r="143" spans="1:13" ht="19.5" customHeight="1">
      <c r="A143" s="12" t="s">
        <v>273</v>
      </c>
      <c r="B143" s="49" t="s">
        <v>274</v>
      </c>
      <c r="C143" s="5"/>
      <c r="D143" s="17"/>
      <c r="E143" s="17"/>
      <c r="F143" s="17"/>
      <c r="G143" s="18"/>
      <c r="H143" s="17"/>
      <c r="I143" s="17"/>
      <c r="J143" s="17"/>
      <c r="K143" s="18"/>
    </row>
    <row r="144" spans="1:13" ht="20.25" customHeight="1">
      <c r="A144" s="12" t="s">
        <v>275</v>
      </c>
      <c r="B144" s="49" t="s">
        <v>276</v>
      </c>
      <c r="C144" s="5"/>
      <c r="D144" s="17"/>
      <c r="E144" s="17"/>
      <c r="F144" s="17"/>
      <c r="G144" s="18"/>
      <c r="H144" s="17"/>
      <c r="I144" s="17"/>
      <c r="J144" s="17"/>
      <c r="K144" s="18"/>
    </row>
    <row r="145" spans="1:13" ht="20.25" customHeight="1">
      <c r="A145" s="12" t="s">
        <v>277</v>
      </c>
      <c r="B145" s="49" t="s">
        <v>278</v>
      </c>
      <c r="C145" s="5" t="s">
        <v>279</v>
      </c>
      <c r="D145" s="17">
        <v>10</v>
      </c>
      <c r="E145" s="17">
        <v>0</v>
      </c>
      <c r="F145" s="17">
        <v>10</v>
      </c>
      <c r="G145" s="18">
        <f t="shared" si="32"/>
        <v>14.228718106328365</v>
      </c>
      <c r="H145" s="17">
        <f t="shared" si="33"/>
        <v>14.23</v>
      </c>
      <c r="I145" s="17">
        <f t="shared" si="35"/>
        <v>14.23</v>
      </c>
      <c r="J145" s="17">
        <v>0</v>
      </c>
      <c r="K145" s="18">
        <f t="shared" si="34"/>
        <v>1.2818936716350038E-3</v>
      </c>
    </row>
    <row r="146" spans="1:13" ht="20.25" customHeight="1">
      <c r="A146" s="12" t="s">
        <v>280</v>
      </c>
      <c r="B146" s="49" t="s">
        <v>281</v>
      </c>
      <c r="C146" s="5" t="s">
        <v>279</v>
      </c>
      <c r="D146" s="17">
        <v>12.5</v>
      </c>
      <c r="E146" s="17">
        <v>0</v>
      </c>
      <c r="F146" s="17">
        <v>12.5</v>
      </c>
      <c r="G146" s="18">
        <f t="shared" si="32"/>
        <v>17.785897632910455</v>
      </c>
      <c r="H146" s="17">
        <f t="shared" si="33"/>
        <v>17.79</v>
      </c>
      <c r="I146" s="17">
        <f t="shared" si="35"/>
        <v>17.79</v>
      </c>
      <c r="J146" s="17">
        <v>0</v>
      </c>
      <c r="K146" s="18">
        <f t="shared" si="34"/>
        <v>4.1023670895441455E-3</v>
      </c>
    </row>
    <row r="147" spans="1:13" ht="20.25" customHeight="1">
      <c r="A147" s="12" t="s">
        <v>282</v>
      </c>
      <c r="B147" s="49" t="s">
        <v>283</v>
      </c>
      <c r="C147" s="5"/>
      <c r="D147" s="17"/>
      <c r="E147" s="17"/>
      <c r="F147" s="17"/>
      <c r="G147" s="18"/>
      <c r="H147" s="17"/>
      <c r="I147" s="17"/>
      <c r="J147" s="17"/>
      <c r="K147" s="18"/>
    </row>
    <row r="148" spans="1:13" ht="20.25" customHeight="1">
      <c r="A148" s="12" t="s">
        <v>284</v>
      </c>
      <c r="B148" s="49" t="s">
        <v>285</v>
      </c>
      <c r="C148" s="5" t="s">
        <v>286</v>
      </c>
      <c r="D148" s="17">
        <v>0.13</v>
      </c>
      <c r="E148" s="17">
        <v>0</v>
      </c>
      <c r="F148" s="17">
        <v>0.13</v>
      </c>
      <c r="G148" s="18">
        <f t="shared" si="32"/>
        <v>0.18497333538226876</v>
      </c>
      <c r="H148" s="17">
        <f t="shared" si="33"/>
        <v>0.18</v>
      </c>
      <c r="I148" s="17">
        <f t="shared" si="35"/>
        <v>0.18</v>
      </c>
      <c r="J148" s="17">
        <v>0</v>
      </c>
      <c r="K148" s="18">
        <f t="shared" si="34"/>
        <v>-4.9733353822687676E-3</v>
      </c>
    </row>
    <row r="149" spans="1:13" ht="21" customHeight="1">
      <c r="A149" s="47" t="s">
        <v>287</v>
      </c>
      <c r="B149" s="49" t="s">
        <v>288</v>
      </c>
      <c r="C149" s="5" t="s">
        <v>289</v>
      </c>
      <c r="D149" s="17">
        <v>0.68</v>
      </c>
      <c r="E149" s="17">
        <v>0</v>
      </c>
      <c r="F149" s="17">
        <v>0.68</v>
      </c>
      <c r="G149" s="18">
        <f t="shared" si="32"/>
        <v>0.96755283123032887</v>
      </c>
      <c r="H149" s="17">
        <f t="shared" si="33"/>
        <v>0.97</v>
      </c>
      <c r="I149" s="17">
        <f t="shared" si="35"/>
        <v>0.97</v>
      </c>
      <c r="J149" s="17">
        <v>0</v>
      </c>
      <c r="K149" s="18">
        <f t="shared" si="34"/>
        <v>2.4471687696711042E-3</v>
      </c>
    </row>
    <row r="150" spans="1:13" ht="20.25" customHeight="1">
      <c r="A150" s="12" t="s">
        <v>293</v>
      </c>
      <c r="B150" s="49" t="s">
        <v>291</v>
      </c>
      <c r="C150" s="5" t="s">
        <v>48</v>
      </c>
      <c r="D150" s="17">
        <v>1</v>
      </c>
      <c r="E150" s="17">
        <v>0</v>
      </c>
      <c r="F150" s="17">
        <v>1</v>
      </c>
      <c r="G150" s="18">
        <f t="shared" si="32"/>
        <v>1.4228718106328364</v>
      </c>
      <c r="H150" s="17">
        <f t="shared" si="33"/>
        <v>1.42</v>
      </c>
      <c r="I150" s="17">
        <f t="shared" si="35"/>
        <v>1.42</v>
      </c>
      <c r="J150" s="17">
        <f t="shared" ref="J150" si="38">H150-I150</f>
        <v>0</v>
      </c>
      <c r="K150" s="18">
        <f t="shared" si="34"/>
        <v>-2.8718106328364801E-3</v>
      </c>
      <c r="M150" s="29"/>
    </row>
    <row r="151" spans="1:13" ht="20.25" customHeight="1">
      <c r="A151" s="12" t="s">
        <v>290</v>
      </c>
      <c r="B151" s="49" t="s">
        <v>294</v>
      </c>
      <c r="C151" s="5" t="s">
        <v>48</v>
      </c>
      <c r="D151" s="17">
        <v>1.5</v>
      </c>
      <c r="E151" s="17">
        <v>0</v>
      </c>
      <c r="F151" s="17">
        <v>1.5</v>
      </c>
      <c r="G151" s="18">
        <f t="shared" si="32"/>
        <v>2.1343077159492547</v>
      </c>
      <c r="H151" s="17">
        <f t="shared" si="33"/>
        <v>2.13</v>
      </c>
      <c r="I151" s="17">
        <f t="shared" si="35"/>
        <v>2.13</v>
      </c>
      <c r="J151" s="17">
        <v>0</v>
      </c>
      <c r="K151" s="18">
        <f t="shared" si="34"/>
        <v>-4.3077159492548311E-3</v>
      </c>
    </row>
    <row r="152" spans="1:13" ht="19.5" customHeight="1">
      <c r="A152" s="12" t="s">
        <v>292</v>
      </c>
      <c r="B152" s="49" t="s">
        <v>295</v>
      </c>
      <c r="C152" s="5" t="s">
        <v>48</v>
      </c>
      <c r="D152" s="17">
        <v>3</v>
      </c>
      <c r="E152" s="17">
        <v>0</v>
      </c>
      <c r="F152" s="17">
        <v>3</v>
      </c>
      <c r="G152" s="18">
        <f t="shared" si="32"/>
        <v>4.2686154318985094</v>
      </c>
      <c r="H152" s="17">
        <f t="shared" si="33"/>
        <v>4.2699999999999996</v>
      </c>
      <c r="I152" s="17">
        <f t="shared" si="35"/>
        <v>4.2699999999999996</v>
      </c>
      <c r="J152" s="17">
        <v>0</v>
      </c>
      <c r="K152" s="18">
        <f t="shared" si="34"/>
        <v>1.3845681014901245E-3</v>
      </c>
    </row>
    <row r="153" spans="1:13" ht="30">
      <c r="A153" s="12" t="s">
        <v>296</v>
      </c>
      <c r="B153" s="49" t="s">
        <v>297</v>
      </c>
      <c r="C153" s="5"/>
      <c r="D153" s="17"/>
      <c r="E153" s="17"/>
      <c r="F153" s="17"/>
      <c r="G153" s="18"/>
      <c r="H153" s="17"/>
      <c r="I153" s="17"/>
      <c r="J153" s="17"/>
      <c r="K153" s="18"/>
    </row>
    <row r="154" spans="1:13" ht="20.25" customHeight="1">
      <c r="A154" s="12" t="s">
        <v>298</v>
      </c>
      <c r="B154" s="49" t="s">
        <v>236</v>
      </c>
      <c r="C154" s="5" t="s">
        <v>299</v>
      </c>
      <c r="D154" s="17">
        <v>2</v>
      </c>
      <c r="E154" s="17">
        <v>0</v>
      </c>
      <c r="F154" s="17">
        <v>2</v>
      </c>
      <c r="G154" s="18">
        <f t="shared" si="32"/>
        <v>2.8457436212656728</v>
      </c>
      <c r="H154" s="17">
        <f t="shared" si="33"/>
        <v>2.85</v>
      </c>
      <c r="I154" s="17">
        <f t="shared" si="35"/>
        <v>2.85</v>
      </c>
      <c r="J154" s="17">
        <v>0</v>
      </c>
      <c r="K154" s="18">
        <f t="shared" si="34"/>
        <v>4.2563787343272708E-3</v>
      </c>
    </row>
    <row r="155" spans="1:13" ht="20.25" customHeight="1">
      <c r="A155" s="12" t="s">
        <v>300</v>
      </c>
      <c r="B155" s="49" t="s">
        <v>238</v>
      </c>
      <c r="C155" s="5" t="s">
        <v>299</v>
      </c>
      <c r="D155" s="17">
        <v>3</v>
      </c>
      <c r="E155" s="17">
        <v>0</v>
      </c>
      <c r="F155" s="17">
        <v>3</v>
      </c>
      <c r="G155" s="18">
        <f t="shared" ref="G155:G157" si="39">F155/0.702804</f>
        <v>4.2686154318985094</v>
      </c>
      <c r="H155" s="17">
        <f t="shared" ref="H155:H157" si="40">ROUND(F155/0.702804,2)</f>
        <v>4.2699999999999996</v>
      </c>
      <c r="I155" s="17">
        <f t="shared" ref="I155:I157" si="41">H155</f>
        <v>4.2699999999999996</v>
      </c>
      <c r="J155" s="17">
        <f t="shared" ref="J155" si="42">H155-I155</f>
        <v>0</v>
      </c>
      <c r="K155" s="18">
        <f t="shared" ref="K155:K157" si="43">H155-G155</f>
        <v>1.3845681014901245E-3</v>
      </c>
      <c r="M155" s="29"/>
    </row>
    <row r="156" spans="1:13" ht="20.25" customHeight="1">
      <c r="A156" s="12" t="s">
        <v>301</v>
      </c>
      <c r="B156" s="49" t="s">
        <v>240</v>
      </c>
      <c r="C156" s="5" t="s">
        <v>299</v>
      </c>
      <c r="D156" s="17">
        <v>5</v>
      </c>
      <c r="E156" s="17">
        <v>0</v>
      </c>
      <c r="F156" s="17">
        <v>5</v>
      </c>
      <c r="G156" s="18">
        <f t="shared" si="39"/>
        <v>7.1143590531641827</v>
      </c>
      <c r="H156" s="17">
        <f t="shared" si="40"/>
        <v>7.11</v>
      </c>
      <c r="I156" s="17">
        <f t="shared" si="41"/>
        <v>7.11</v>
      </c>
      <c r="J156" s="17">
        <v>0</v>
      </c>
      <c r="K156" s="18">
        <f t="shared" si="43"/>
        <v>-4.3590531641823915E-3</v>
      </c>
    </row>
    <row r="157" spans="1:13" ht="19.5" customHeight="1">
      <c r="A157" s="12" t="s">
        <v>302</v>
      </c>
      <c r="B157" s="49" t="s">
        <v>303</v>
      </c>
      <c r="C157" s="5" t="s">
        <v>299</v>
      </c>
      <c r="D157" s="17">
        <v>0.5</v>
      </c>
      <c r="E157" s="17">
        <v>0</v>
      </c>
      <c r="F157" s="17">
        <v>0.5</v>
      </c>
      <c r="G157" s="18">
        <f t="shared" si="39"/>
        <v>0.7114359053164182</v>
      </c>
      <c r="H157" s="17">
        <f t="shared" si="40"/>
        <v>0.71</v>
      </c>
      <c r="I157" s="17">
        <f t="shared" si="41"/>
        <v>0.71</v>
      </c>
      <c r="J157" s="17">
        <v>0</v>
      </c>
      <c r="K157" s="18">
        <f t="shared" si="43"/>
        <v>-1.43590531641824E-3</v>
      </c>
    </row>
    <row r="158" spans="1:13" ht="18.75" customHeight="1">
      <c r="A158" s="13">
        <v>13</v>
      </c>
      <c r="B158" s="23" t="s">
        <v>304</v>
      </c>
      <c r="C158" s="27"/>
      <c r="D158" s="35"/>
      <c r="E158" s="35"/>
      <c r="F158" s="35"/>
      <c r="G158" s="18"/>
      <c r="H158" s="17"/>
      <c r="I158" s="17"/>
      <c r="J158" s="35"/>
      <c r="K158" s="22"/>
    </row>
    <row r="159" spans="1:13" ht="30">
      <c r="A159" s="12" t="s">
        <v>305</v>
      </c>
      <c r="B159" s="49" t="s">
        <v>307</v>
      </c>
      <c r="C159" s="5" t="s">
        <v>306</v>
      </c>
      <c r="D159" s="17">
        <v>3</v>
      </c>
      <c r="E159" s="17">
        <v>0</v>
      </c>
      <c r="F159" s="17">
        <v>3</v>
      </c>
      <c r="G159" s="18">
        <f t="shared" ref="G159" si="44">F159/0.702804</f>
        <v>4.2686154318985094</v>
      </c>
      <c r="H159" s="17">
        <f t="shared" ref="H159" si="45">ROUND(F159/0.702804,2)</f>
        <v>4.2699999999999996</v>
      </c>
      <c r="I159" s="17">
        <f t="shared" ref="I159" si="46">H159</f>
        <v>4.2699999999999996</v>
      </c>
      <c r="J159" s="17">
        <v>0</v>
      </c>
      <c r="K159" s="18">
        <f t="shared" ref="K159" si="47">H159-G159</f>
        <v>1.3845681014901245E-3</v>
      </c>
    </row>
    <row r="160" spans="1:13" s="3" customFormat="1">
      <c r="D160" s="36"/>
      <c r="E160" s="36"/>
      <c r="J160" s="30"/>
    </row>
    <row r="161" spans="1:14" s="52" customFormat="1" ht="171.75" customHeight="1">
      <c r="A161" s="56" t="s">
        <v>310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0"/>
      <c r="M161" s="51"/>
      <c r="N161" s="51"/>
    </row>
    <row r="162" spans="1:14" ht="18.75">
      <c r="A162" s="58" t="s">
        <v>308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</sheetData>
  <mergeCells count="4">
    <mergeCell ref="B7:K7"/>
    <mergeCell ref="A8:K8"/>
    <mergeCell ref="A161:K161"/>
    <mergeCell ref="A162:K162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KMAnotp_150813_LNBMaksasPak_414_VSS-1180</dc:subject>
  <dc:creator/>
  <dc:description>67365261
Solveiga.Kikule@lnb.lv </dc:description>
  <cp:lastModifiedBy/>
  <dcterms:created xsi:type="dcterms:W3CDTF">2006-09-16T00:00:00Z</dcterms:created>
  <dcterms:modified xsi:type="dcterms:W3CDTF">2013-08-19T12:59:20Z</dcterms:modified>
</cp:coreProperties>
</file>