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345" windowWidth="14805" windowHeight="7770"/>
  </bookViews>
  <sheets>
    <sheet name="NAietvertais pārrēķins" sheetId="12" r:id="rId1"/>
  </sheets>
  <definedNames>
    <definedName name="_xlnm.Print_Area" localSheetId="0">'NAietvertais pārrēķins'!$A$1:$F$27</definedName>
  </definedNames>
  <calcPr calcId="125725"/>
</workbook>
</file>

<file path=xl/calcChain.xml><?xml version="1.0" encoding="utf-8"?>
<calcChain xmlns="http://schemas.openxmlformats.org/spreadsheetml/2006/main">
  <c r="D9" i="12"/>
  <c r="D18"/>
  <c r="F18" s="1"/>
  <c r="D19"/>
  <c r="E19" s="1"/>
  <c r="F19" s="1"/>
  <c r="D14"/>
  <c r="F14" s="1"/>
  <c r="D15"/>
  <c r="F15" s="1"/>
  <c r="D16"/>
  <c r="E16" s="1"/>
  <c r="F16" s="1"/>
  <c r="D17"/>
  <c r="F17" s="1"/>
  <c r="D13"/>
  <c r="F13" s="1"/>
  <c r="D12"/>
  <c r="E12" s="1"/>
  <c r="F12" s="1"/>
  <c r="D11"/>
  <c r="E11" s="1"/>
  <c r="F11" s="1"/>
  <c r="D10"/>
  <c r="F10" s="1"/>
  <c r="D8"/>
  <c r="E8" s="1"/>
  <c r="F8" s="1"/>
  <c r="F9"/>
  <c r="D7"/>
  <c r="E7" s="1"/>
  <c r="F7" s="1"/>
</calcChain>
</file>

<file path=xl/sharedStrings.xml><?xml version="1.0" encoding="utf-8"?>
<sst xmlns="http://schemas.openxmlformats.org/spreadsheetml/2006/main" count="47" uniqueCount="38">
  <si>
    <t>Normatīvā akta pants, daļa, punkts (ja ir)</t>
  </si>
  <si>
    <t>Nr.p.k.</t>
  </si>
  <si>
    <t>1.</t>
  </si>
  <si>
    <t>(4)=(3)/0,702804</t>
  </si>
  <si>
    <t xml:space="preserve">(6)=(5)-(4) 
</t>
  </si>
  <si>
    <t>2.</t>
  </si>
  <si>
    <t>3.</t>
  </si>
  <si>
    <t>5.</t>
  </si>
  <si>
    <r>
      <t xml:space="preserve">Normatīvajos aktos ietverto skaitļu pārrēķins no latiem uz </t>
    </r>
    <r>
      <rPr>
        <b/>
        <i/>
        <sz val="20"/>
        <color indexed="8"/>
        <rFont val="Times New Roman"/>
        <family val="1"/>
        <charset val="186"/>
      </rPr>
      <t>euro</t>
    </r>
  </si>
  <si>
    <t>Skaidrojums:</t>
  </si>
  <si>
    <r>
      <t xml:space="preserve">Spēkā esošajā normatīvajā aktā paredzētā skaitļa izteiksme latos </t>
    </r>
    <r>
      <rPr>
        <vertAlign val="superscript"/>
        <sz val="11"/>
        <color indexed="8"/>
        <rFont val="Times New Roman"/>
        <family val="1"/>
        <charset val="186"/>
      </rPr>
      <t>1</t>
    </r>
  </si>
  <si>
    <t>Tiek ievadīta skaitļa izteiksme</t>
  </si>
  <si>
    <t>Tiek ievadīta skaitļa izteiksme, kas tiek paredzēta normatīvā akta projektā</t>
  </si>
  <si>
    <t>Formula, kas automātiski aprēķina precīzu skatli konvertācijas rezultātā</t>
  </si>
  <si>
    <t>4.</t>
  </si>
  <si>
    <t>6.</t>
  </si>
  <si>
    <t>7.</t>
  </si>
  <si>
    <t>Normatīvā akta nosaukums:</t>
  </si>
  <si>
    <r>
      <t xml:space="preserve">Matemātiskā noapaļošana uz </t>
    </r>
    <r>
      <rPr>
        <i/>
        <sz val="11"/>
        <color indexed="8"/>
        <rFont val="Times New Roman"/>
        <family val="1"/>
        <charset val="186"/>
      </rPr>
      <t>euro</t>
    </r>
    <r>
      <rPr>
        <vertAlign val="superscript"/>
        <sz val="11"/>
        <color indexed="8"/>
        <rFont val="Times New Roman"/>
        <family val="1"/>
        <charset val="186"/>
      </rPr>
      <t xml:space="preserve"> 2</t>
    </r>
    <r>
      <rPr>
        <sz val="11"/>
        <color indexed="8"/>
        <rFont val="Times New Roman"/>
        <family val="1"/>
        <charset val="186"/>
      </rPr>
      <t xml:space="preserve">
(norāda 6 ciparus aiz komata) </t>
    </r>
  </si>
  <si>
    <r>
      <t xml:space="preserve">Summa, kas paredzēta normatīvā akta grozījumos, </t>
    </r>
    <r>
      <rPr>
        <i/>
        <sz val="11"/>
        <color indexed="8"/>
        <rFont val="Times New Roman"/>
        <family val="1"/>
        <charset val="186"/>
      </rPr>
      <t>euro</t>
    </r>
    <r>
      <rPr>
        <sz val="11"/>
        <color indexed="8"/>
        <rFont val="Times New Roman"/>
        <family val="1"/>
        <charset val="186"/>
      </rPr>
      <t xml:space="preserve"> </t>
    </r>
    <r>
      <rPr>
        <vertAlign val="superscript"/>
        <sz val="11"/>
        <color indexed="8"/>
        <rFont val="Times New Roman"/>
        <family val="1"/>
        <charset val="186"/>
      </rPr>
      <t>3</t>
    </r>
  </si>
  <si>
    <r>
      <t xml:space="preserve"> Izmaiņas pret sākotnējā normatīvajā aktā norādīto summu, </t>
    </r>
    <r>
      <rPr>
        <i/>
        <sz val="11"/>
        <color indexed="8"/>
        <rFont val="Times New Roman"/>
        <family val="1"/>
        <charset val="186"/>
      </rPr>
      <t>euro</t>
    </r>
    <r>
      <rPr>
        <sz val="11"/>
        <color indexed="8"/>
        <rFont val="Times New Roman"/>
        <family val="1"/>
        <charset val="186"/>
      </rPr>
      <t xml:space="preserve"> </t>
    </r>
    <r>
      <rPr>
        <vertAlign val="superscript"/>
        <sz val="11"/>
        <color indexed="8"/>
        <rFont val="Times New Roman"/>
        <family val="1"/>
        <charset val="186"/>
      </rPr>
      <t>4</t>
    </r>
    <r>
      <rPr>
        <sz val="11"/>
        <color indexed="8"/>
        <rFont val="Times New Roman"/>
        <family val="1"/>
        <charset val="186"/>
      </rPr>
      <t xml:space="preserve">
(norāda 6 ciparus aiz komata) </t>
    </r>
  </si>
  <si>
    <r>
      <t xml:space="preserve">Formula, kas automātiski aprēķina izmaiņas pret sākotnējā normatīvajā aktā norādīto summu, </t>
    </r>
    <r>
      <rPr>
        <i/>
        <sz val="11"/>
        <color indexed="8"/>
        <rFont val="Times New Roman"/>
        <family val="1"/>
        <charset val="186"/>
      </rPr>
      <t xml:space="preserve">euro </t>
    </r>
  </si>
  <si>
    <t>8.</t>
  </si>
  <si>
    <t>Ministru kabineta 2009.gada 30.jūnija noteikumi Nr. 675 „Noteikumi par darbības programmas „Infrastruktūra un pakalpojumi” papildinājuma 3.4.3.3.aktivitāti „Atbalsts kultūras pieminekļu privātīpašniekiem kultūras pieminekļu saglabāšanā un to sociālekonomiskā potenciāla efektīvā izmantošanā””</t>
  </si>
  <si>
    <t>5. punkts</t>
  </si>
  <si>
    <t>9.</t>
  </si>
  <si>
    <t>10.</t>
  </si>
  <si>
    <t>11.</t>
  </si>
  <si>
    <t>12.</t>
  </si>
  <si>
    <t>13.</t>
  </si>
  <si>
    <t>4. punkts</t>
  </si>
  <si>
    <r>
      <t>5.</t>
    </r>
    <r>
      <rPr>
        <vertAlign val="superscript"/>
        <sz val="11"/>
        <color indexed="8"/>
        <rFont val="Times New Roman"/>
        <family val="1"/>
        <charset val="186"/>
      </rPr>
      <t xml:space="preserve">1 </t>
    </r>
    <r>
      <rPr>
        <sz val="11"/>
        <color indexed="8"/>
        <rFont val="Times New Roman"/>
        <family val="1"/>
        <charset val="186"/>
      </rPr>
      <t>punkts</t>
    </r>
  </si>
  <si>
    <r>
      <t>5.</t>
    </r>
    <r>
      <rPr>
        <vertAlign val="superscript"/>
        <sz val="11"/>
        <color indexed="8"/>
        <rFont val="Times New Roman"/>
        <family val="1"/>
        <charset val="186"/>
      </rPr>
      <t xml:space="preserve">2 </t>
    </r>
    <r>
      <rPr>
        <sz val="11"/>
        <color indexed="8"/>
        <rFont val="Times New Roman"/>
        <family val="1"/>
        <charset val="186"/>
      </rPr>
      <t>punkts</t>
    </r>
  </si>
  <si>
    <r>
      <t>5.</t>
    </r>
    <r>
      <rPr>
        <vertAlign val="superscript"/>
        <sz val="11"/>
        <color indexed="8"/>
        <rFont val="Times New Roman"/>
        <family val="1"/>
        <charset val="186"/>
      </rPr>
      <t>2</t>
    </r>
    <r>
      <rPr>
        <sz val="11"/>
        <color indexed="8"/>
        <rFont val="Times New Roman"/>
        <family val="1"/>
        <charset val="186"/>
      </rPr>
      <t xml:space="preserve"> punkts</t>
    </r>
  </si>
  <si>
    <r>
      <t>5.</t>
    </r>
    <r>
      <rPr>
        <vertAlign val="superscript"/>
        <sz val="11"/>
        <color indexed="8"/>
        <rFont val="Times New Roman"/>
        <family val="1"/>
        <charset val="186"/>
      </rPr>
      <t>3</t>
    </r>
    <r>
      <rPr>
        <sz val="11"/>
        <color indexed="8"/>
        <rFont val="Times New Roman"/>
        <family val="1"/>
        <charset val="186"/>
      </rPr>
      <t xml:space="preserve"> punkts</t>
    </r>
  </si>
  <si>
    <r>
      <t>5.</t>
    </r>
    <r>
      <rPr>
        <vertAlign val="superscript"/>
        <sz val="11"/>
        <color indexed="8"/>
        <rFont val="Times New Roman"/>
        <family val="1"/>
        <charset val="186"/>
      </rPr>
      <t>3.</t>
    </r>
    <r>
      <rPr>
        <sz val="11"/>
        <color indexed="8"/>
        <rFont val="Times New Roman"/>
        <family val="1"/>
        <charset val="186"/>
      </rPr>
      <t>punkts</t>
    </r>
  </si>
  <si>
    <r>
      <t>4.</t>
    </r>
    <r>
      <rPr>
        <vertAlign val="superscript"/>
        <sz val="11"/>
        <color indexed="8"/>
        <rFont val="Times New Roman"/>
        <family val="1"/>
        <charset val="186"/>
      </rPr>
      <t>1</t>
    </r>
    <r>
      <rPr>
        <sz val="11"/>
        <color indexed="8"/>
        <rFont val="Times New Roman"/>
        <family val="1"/>
        <charset val="186"/>
      </rPr>
      <t xml:space="preserve"> punkts</t>
    </r>
  </si>
  <si>
    <t>Pielikums MK noteikumu projekta "Grozījumi Ministru kabineta 2009.gada 30.jūnija noteikumos Nr. 675 „Noteikumi par darbības programmas „Infrastruktūra un pakalpojumi” papildinājuma 3.4.3.3.aktivitāti „Atbalsts kultūras pieminekļu privātīpašniekiem kultūras pieminekļu saglabāšanā un to sociālekonomiskā potenciāla efektīvā izmantošanā”” sākotnējās ietekmes novērtējuma ziņojumam (anotācijai).</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</si>
</sst>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1"/>
      <color indexed="8"/>
      <name val="Times New Roman"/>
      <family val="1"/>
      <charset val="186"/>
    </font>
    <font>
      <sz val="10"/>
      <color indexed="8"/>
      <name val="Times New Roman"/>
      <family val="1"/>
      <charset val="186"/>
    </font>
    <font>
      <i/>
      <sz val="11"/>
      <color indexed="8"/>
      <name val="Times New Roman"/>
      <family val="1"/>
      <charset val="186"/>
    </font>
    <font>
      <b/>
      <sz val="20"/>
      <color indexed="8"/>
      <name val="Times New Roman"/>
      <family val="1"/>
      <charset val="186"/>
    </font>
    <font>
      <b/>
      <i/>
      <sz val="20"/>
      <color indexed="8"/>
      <name val="Times New Roman"/>
      <family val="1"/>
      <charset val="186"/>
    </font>
    <font>
      <sz val="16"/>
      <color indexed="8"/>
      <name val="Times New Roman"/>
      <family val="1"/>
      <charset val="186"/>
    </font>
    <font>
      <vertAlign val="superscript"/>
      <sz val="11"/>
      <color indexed="8"/>
      <name val="Times New Roman"/>
      <family val="1"/>
      <charset val="186"/>
    </font>
    <font>
      <u/>
      <sz val="11"/>
      <color indexed="8"/>
      <name val="Times New Roman"/>
      <family val="1"/>
      <charset val="186"/>
    </font>
    <font>
      <sz val="8"/>
      <name val="Calibri"/>
      <family val="2"/>
    </font>
    <font>
      <b/>
      <sz val="16"/>
      <color indexed="8"/>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 fontId="2" fillId="0" borderId="0" applyNumberFormat="0" applyProtection="0">
      <alignment horizontal="left" wrapText="1" indent="1" shrinkToFit="1"/>
    </xf>
  </cellStyleXfs>
  <cellXfs count="28">
    <xf numFmtId="0" fontId="0" fillId="0" borderId="0" xfId="0"/>
    <xf numFmtId="0" fontId="1" fillId="0" borderId="1" xfId="0" applyFont="1" applyBorder="1" applyAlignment="1">
      <alignment vertical="center" wrapText="1"/>
    </xf>
    <xf numFmtId="0" fontId="1" fillId="0" borderId="0" xfId="0" applyFont="1"/>
    <xf numFmtId="0" fontId="3" fillId="0" borderId="0" xfId="0" applyFont="1" applyAlignment="1">
      <alignment horizontal="center" vertical="center"/>
    </xf>
    <xf numFmtId="0" fontId="1" fillId="2" borderId="0" xfId="0" applyFont="1" applyFill="1"/>
    <xf numFmtId="0" fontId="1" fillId="2" borderId="0" xfId="0" applyFont="1" applyFill="1" applyAlignment="1">
      <alignment horizontal="right"/>
    </xf>
    <xf numFmtId="0" fontId="1" fillId="2" borderId="1" xfId="0" applyFont="1" applyFill="1" applyBorder="1" applyAlignment="1">
      <alignment vertical="center" wrapText="1"/>
    </xf>
    <xf numFmtId="164"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6" fillId="2" borderId="0" xfId="0" applyFont="1" applyFill="1" applyBorder="1" applyAlignment="1">
      <alignment vertical="center"/>
    </xf>
    <xf numFmtId="0" fontId="6" fillId="2" borderId="0" xfId="0" applyFont="1" applyFill="1"/>
    <xf numFmtId="0" fontId="7" fillId="2" borderId="0" xfId="0" applyFont="1" applyFill="1"/>
    <xf numFmtId="0" fontId="1" fillId="2" borderId="0" xfId="0" applyFont="1" applyFill="1" applyBorder="1" applyAlignment="1">
      <alignment vertical="center"/>
    </xf>
    <xf numFmtId="0" fontId="1" fillId="2" borderId="0" xfId="0" applyFont="1" applyFill="1" applyBorder="1" applyAlignment="1">
      <alignment vertical="center" wrapText="1"/>
    </xf>
    <xf numFmtId="0" fontId="8" fillId="2" borderId="0" xfId="0" applyFont="1" applyFill="1"/>
    <xf numFmtId="164" fontId="3" fillId="3"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0" borderId="1" xfId="0" applyNumberFormat="1" applyFont="1" applyBorder="1" applyAlignment="1">
      <alignment horizontal="left" vertical="center" wrapText="1"/>
    </xf>
    <xf numFmtId="0" fontId="1"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4" fontId="1" fillId="0" borderId="1" xfId="0" applyNumberFormat="1" applyFont="1" applyFill="1" applyBorder="1" applyAlignment="1">
      <alignment horizontal="left" vertical="center" wrapText="1"/>
    </xf>
  </cellXfs>
  <cellStyles count="2">
    <cellStyle name="Parastai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6"/>
  <sheetViews>
    <sheetView tabSelected="1" view="pageBreakPreview" zoomScaleNormal="70" zoomScaleSheetLayoutView="100" workbookViewId="0">
      <selection activeCell="E14" sqref="E14"/>
    </sheetView>
  </sheetViews>
  <sheetFormatPr defaultColWidth="9.140625" defaultRowHeight="15"/>
  <cols>
    <col min="1" max="1" width="9.140625" style="2"/>
    <col min="2" max="2" width="41.85546875" style="2" customWidth="1"/>
    <col min="3" max="3" width="22.28515625" style="2" customWidth="1"/>
    <col min="4" max="4" width="17.140625" style="2" customWidth="1"/>
    <col min="5" max="5" width="17" style="2" customWidth="1"/>
    <col min="6" max="6" width="29.28515625" style="2" customWidth="1"/>
    <col min="7" max="16384" width="9.140625" style="2"/>
  </cols>
  <sheetData>
    <row r="1" spans="1:7">
      <c r="A1" s="4"/>
      <c r="B1" s="4"/>
      <c r="C1" s="4"/>
      <c r="D1" s="4"/>
      <c r="E1" s="4"/>
      <c r="F1" s="5"/>
      <c r="G1" s="4"/>
    </row>
    <row r="2" spans="1:7" s="4" customFormat="1" ht="157.5" customHeight="1">
      <c r="E2" s="22" t="s">
        <v>37</v>
      </c>
      <c r="F2" s="22"/>
    </row>
    <row r="3" spans="1:7" s="4" customFormat="1" ht="54.75" customHeight="1">
      <c r="B3" s="23" t="s">
        <v>8</v>
      </c>
      <c r="C3" s="23"/>
      <c r="D3" s="23"/>
      <c r="E3" s="23"/>
      <c r="F3" s="23"/>
    </row>
    <row r="4" spans="1:7" s="14" customFormat="1" ht="99.75" customHeight="1">
      <c r="A4" s="13" t="s">
        <v>17</v>
      </c>
      <c r="C4" s="24" t="s">
        <v>23</v>
      </c>
      <c r="D4" s="24"/>
      <c r="E4" s="24"/>
      <c r="F4" s="24"/>
    </row>
    <row r="5" spans="1:7" ht="78">
      <c r="A5" s="12" t="s">
        <v>1</v>
      </c>
      <c r="B5" s="12" t="s">
        <v>0</v>
      </c>
      <c r="C5" s="12" t="s">
        <v>10</v>
      </c>
      <c r="D5" s="12" t="s">
        <v>18</v>
      </c>
      <c r="E5" s="12" t="s">
        <v>19</v>
      </c>
      <c r="F5" s="12" t="s">
        <v>20</v>
      </c>
    </row>
    <row r="6" spans="1:7" s="3" customFormat="1" ht="24" customHeight="1">
      <c r="A6" s="10" t="s">
        <v>2</v>
      </c>
      <c r="B6" s="10" t="s">
        <v>5</v>
      </c>
      <c r="C6" s="3" t="s">
        <v>6</v>
      </c>
      <c r="D6" s="19" t="s">
        <v>3</v>
      </c>
      <c r="E6" s="10" t="s">
        <v>7</v>
      </c>
      <c r="F6" s="11" t="s">
        <v>4</v>
      </c>
    </row>
    <row r="7" spans="1:7" ht="57" customHeight="1">
      <c r="A7" s="8" t="s">
        <v>2</v>
      </c>
      <c r="B7" s="6" t="s">
        <v>30</v>
      </c>
      <c r="C7" s="20">
        <v>3999999</v>
      </c>
      <c r="D7" s="7">
        <f t="shared" ref="D7:D19" si="0">C7/0.702804</f>
        <v>5691485.8196595358</v>
      </c>
      <c r="E7" s="20">
        <f t="shared" ref="E7:E12" si="1">ROUND(D7,0)</f>
        <v>5691486</v>
      </c>
      <c r="F7" s="7">
        <f t="shared" ref="F7:F11" si="2">E7-D7</f>
        <v>0.18034046422690153</v>
      </c>
    </row>
    <row r="8" spans="1:7" ht="46.5" customHeight="1">
      <c r="A8" s="9" t="s">
        <v>5</v>
      </c>
      <c r="B8" s="1" t="s">
        <v>30</v>
      </c>
      <c r="C8" s="20">
        <v>2000000</v>
      </c>
      <c r="D8" s="7">
        <f t="shared" si="0"/>
        <v>2845743.6212656731</v>
      </c>
      <c r="E8" s="20">
        <f t="shared" si="1"/>
        <v>2845744</v>
      </c>
      <c r="F8" s="7">
        <f t="shared" si="2"/>
        <v>0.37873432692140341</v>
      </c>
    </row>
    <row r="9" spans="1:7" ht="35.25" customHeight="1">
      <c r="A9" s="9" t="s">
        <v>6</v>
      </c>
      <c r="B9" s="1" t="s">
        <v>36</v>
      </c>
      <c r="C9" s="20">
        <v>4000000</v>
      </c>
      <c r="D9" s="7">
        <f>C9/0.702804</f>
        <v>5691487.2425313462</v>
      </c>
      <c r="E9" s="27">
        <v>5691488</v>
      </c>
      <c r="F9" s="7">
        <f t="shared" si="2"/>
        <v>0.75746865384280682</v>
      </c>
    </row>
    <row r="10" spans="1:7" s="4" customFormat="1" ht="43.5" customHeight="1">
      <c r="A10" s="9" t="s">
        <v>14</v>
      </c>
      <c r="B10" s="1" t="s">
        <v>24</v>
      </c>
      <c r="C10" s="20">
        <v>1999999</v>
      </c>
      <c r="D10" s="7">
        <f t="shared" si="0"/>
        <v>2845742.1983938622</v>
      </c>
      <c r="E10" s="27">
        <v>2845743</v>
      </c>
      <c r="F10" s="7">
        <f t="shared" si="2"/>
        <v>0.80160613777115941</v>
      </c>
    </row>
    <row r="11" spans="1:7" s="4" customFormat="1" ht="55.5" customHeight="1">
      <c r="A11" s="9" t="s">
        <v>7</v>
      </c>
      <c r="B11" s="1" t="s">
        <v>24</v>
      </c>
      <c r="C11" s="20">
        <v>250000</v>
      </c>
      <c r="D11" s="7">
        <f t="shared" si="0"/>
        <v>355717.95265820913</v>
      </c>
      <c r="E11" s="27">
        <f t="shared" si="1"/>
        <v>355718</v>
      </c>
      <c r="F11" s="7">
        <f t="shared" si="2"/>
        <v>4.7341790865175426E-2</v>
      </c>
    </row>
    <row r="12" spans="1:7" s="4" customFormat="1" ht="35.25" customHeight="1">
      <c r="A12" s="9" t="s">
        <v>15</v>
      </c>
      <c r="B12" s="1" t="s">
        <v>31</v>
      </c>
      <c r="C12" s="20">
        <v>250000</v>
      </c>
      <c r="D12" s="7">
        <f t="shared" si="0"/>
        <v>355717.95265820913</v>
      </c>
      <c r="E12" s="27">
        <f t="shared" si="1"/>
        <v>355718</v>
      </c>
      <c r="F12" s="7">
        <f>E12-D12</f>
        <v>4.7341790865175426E-2</v>
      </c>
    </row>
    <row r="13" spans="1:7" s="4" customFormat="1" ht="35.25" customHeight="1">
      <c r="A13" s="9" t="s">
        <v>16</v>
      </c>
      <c r="B13" s="1" t="s">
        <v>31</v>
      </c>
      <c r="C13" s="20">
        <v>100000</v>
      </c>
      <c r="D13" s="7">
        <f t="shared" si="0"/>
        <v>142287.18106328364</v>
      </c>
      <c r="E13" s="27">
        <v>142288</v>
      </c>
      <c r="F13" s="7">
        <f>E13-D13</f>
        <v>0.8189367163577117</v>
      </c>
    </row>
    <row r="14" spans="1:7" s="4" customFormat="1" ht="35.25" customHeight="1">
      <c r="A14" s="9" t="s">
        <v>22</v>
      </c>
      <c r="B14" s="1" t="s">
        <v>32</v>
      </c>
      <c r="C14" s="21">
        <v>4000000</v>
      </c>
      <c r="D14" s="7">
        <f t="shared" si="0"/>
        <v>5691487.2425313462</v>
      </c>
      <c r="E14" s="27">
        <v>5691488</v>
      </c>
      <c r="F14" s="7">
        <f t="shared" ref="F14:F19" si="3">E14-D14</f>
        <v>0.75746865384280682</v>
      </c>
    </row>
    <row r="15" spans="1:7" s="4" customFormat="1" ht="35.25" customHeight="1">
      <c r="A15" s="9" t="s">
        <v>25</v>
      </c>
      <c r="B15" s="1" t="s">
        <v>32</v>
      </c>
      <c r="C15" s="21">
        <v>4000000</v>
      </c>
      <c r="D15" s="7">
        <f t="shared" si="0"/>
        <v>5691487.2425313462</v>
      </c>
      <c r="E15" s="27">
        <v>5691488</v>
      </c>
      <c r="F15" s="7">
        <f t="shared" si="3"/>
        <v>0.75746865384280682</v>
      </c>
    </row>
    <row r="16" spans="1:7" s="4" customFormat="1" ht="35.25" customHeight="1">
      <c r="A16" s="9" t="s">
        <v>26</v>
      </c>
      <c r="B16" s="1" t="s">
        <v>33</v>
      </c>
      <c r="C16" s="21">
        <v>1000000</v>
      </c>
      <c r="D16" s="7">
        <f t="shared" si="0"/>
        <v>1422871.8106328365</v>
      </c>
      <c r="E16" s="27">
        <f>ROUND(D16,0)</f>
        <v>1422872</v>
      </c>
      <c r="F16" s="7">
        <f t="shared" si="3"/>
        <v>0.1893671634607017</v>
      </c>
    </row>
    <row r="17" spans="1:6" s="4" customFormat="1" ht="35.25" customHeight="1">
      <c r="A17" s="9" t="s">
        <v>27</v>
      </c>
      <c r="B17" s="1" t="s">
        <v>34</v>
      </c>
      <c r="C17" s="21">
        <v>594812</v>
      </c>
      <c r="D17" s="7">
        <f t="shared" si="0"/>
        <v>846341.22742613871</v>
      </c>
      <c r="E17" s="27">
        <v>846342</v>
      </c>
      <c r="F17" s="7">
        <f t="shared" si="3"/>
        <v>0.7725738612934947</v>
      </c>
    </row>
    <row r="18" spans="1:6" s="4" customFormat="1" ht="35.25" customHeight="1">
      <c r="A18" s="9" t="s">
        <v>28</v>
      </c>
      <c r="B18" s="1" t="s">
        <v>34</v>
      </c>
      <c r="C18" s="21">
        <v>100000</v>
      </c>
      <c r="D18" s="7">
        <f t="shared" si="0"/>
        <v>142287.18106328364</v>
      </c>
      <c r="E18" s="27">
        <v>142288</v>
      </c>
      <c r="F18" s="7">
        <f t="shared" si="3"/>
        <v>0.8189367163577117</v>
      </c>
    </row>
    <row r="19" spans="1:6" s="4" customFormat="1" ht="35.25" customHeight="1">
      <c r="A19" s="9" t="s">
        <v>29</v>
      </c>
      <c r="B19" s="1" t="s">
        <v>35</v>
      </c>
      <c r="C19" s="21">
        <v>25000</v>
      </c>
      <c r="D19" s="7">
        <f t="shared" si="0"/>
        <v>35571.795265820911</v>
      </c>
      <c r="E19" s="21">
        <f t="shared" ref="E19" si="4">ROUND(D19,0)</f>
        <v>35572</v>
      </c>
      <c r="F19" s="7">
        <f t="shared" si="3"/>
        <v>0.20473417908942793</v>
      </c>
    </row>
    <row r="20" spans="1:6" s="4" customFormat="1" ht="39" customHeight="1">
      <c r="A20" s="25"/>
      <c r="B20" s="25"/>
      <c r="C20" s="25"/>
      <c r="D20" s="25"/>
      <c r="E20" s="25"/>
      <c r="F20" s="25"/>
    </row>
    <row r="21" spans="1:6" s="4" customFormat="1" ht="40.5" customHeight="1">
      <c r="A21" s="26"/>
      <c r="B21" s="26"/>
      <c r="C21" s="26"/>
      <c r="D21" s="26"/>
      <c r="E21" s="26"/>
      <c r="F21" s="26"/>
    </row>
    <row r="22" spans="1:6" s="4" customFormat="1">
      <c r="A22" s="18" t="s">
        <v>9</v>
      </c>
      <c r="B22" s="16"/>
      <c r="C22" s="16"/>
    </row>
    <row r="23" spans="1:6" ht="18">
      <c r="A23" s="15">
        <v>1</v>
      </c>
      <c r="B23" s="17" t="s">
        <v>11</v>
      </c>
      <c r="C23" s="17"/>
      <c r="D23" s="4"/>
      <c r="E23" s="4"/>
      <c r="F23" s="4"/>
    </row>
    <row r="24" spans="1:6" ht="18">
      <c r="A24" s="15">
        <v>2</v>
      </c>
      <c r="B24" s="4" t="s">
        <v>13</v>
      </c>
      <c r="C24" s="4"/>
      <c r="D24" s="4"/>
      <c r="E24" s="4"/>
      <c r="F24" s="4"/>
    </row>
    <row r="25" spans="1:6" ht="18">
      <c r="A25" s="15">
        <v>3</v>
      </c>
      <c r="B25" s="4" t="s">
        <v>12</v>
      </c>
      <c r="C25" s="4"/>
      <c r="D25" s="4"/>
      <c r="E25" s="4"/>
      <c r="F25" s="4"/>
    </row>
    <row r="26" spans="1:6" ht="18">
      <c r="A26" s="15">
        <v>4</v>
      </c>
      <c r="B26" s="4" t="s">
        <v>21</v>
      </c>
      <c r="C26" s="4"/>
      <c r="D26" s="4"/>
      <c r="E26" s="4"/>
      <c r="F26" s="4"/>
    </row>
  </sheetData>
  <mergeCells count="5">
    <mergeCell ref="E2:F2"/>
    <mergeCell ref="B3:F3"/>
    <mergeCell ref="C4:F4"/>
    <mergeCell ref="A20:F20"/>
    <mergeCell ref="A21:F21"/>
  </mergeCells>
  <phoneticPr fontId="9" type="noConversion"/>
  <pageMargins left="0.11811023622047245" right="0.11811023622047245" top="0.35433070866141736" bottom="0.15748031496062992" header="0.31496062992125984" footer="0.31496062992125984"/>
  <pageSetup paperSize="8" scale="60"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2013-07-10T12:26:26Z</cp:lastPrinted>
  <dcterms:created xsi:type="dcterms:W3CDTF">2006-09-16T00:00:00Z</dcterms:created>
  <dcterms:modified xsi:type="dcterms:W3CDTF">2014-02-21T10:37:35Z</dcterms:modified>
</cp:coreProperties>
</file>