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80" windowWidth="19440" windowHeight="5655" tabRatio="853" activeTab="11"/>
  </bookViews>
  <sheets>
    <sheet name="1.1.1." sheetId="1" r:id="rId1"/>
    <sheet name="1.1.2." sheetId="2" r:id="rId2"/>
    <sheet name="1.1.3." sheetId="3" r:id="rId3"/>
    <sheet name="1.1.4." sheetId="4" r:id="rId4"/>
    <sheet name="1.1.5." sheetId="5" r:id="rId5"/>
    <sheet name="1.2.1." sheetId="6" r:id="rId6"/>
    <sheet name="1.2.2." sheetId="7" r:id="rId7"/>
    <sheet name="1.2.3." sheetId="8" r:id="rId8"/>
    <sheet name="1.2.4." sheetId="9" r:id="rId9"/>
    <sheet name="1.2.5." sheetId="10" r:id="rId10"/>
    <sheet name="1.2.6." sheetId="11" r:id="rId11"/>
    <sheet name="1.3.1." sheetId="12" r:id="rId12"/>
    <sheet name="1.3.2." sheetId="13" r:id="rId13"/>
    <sheet name="1.3.3." sheetId="14" r:id="rId14"/>
    <sheet name="1.3.4." sheetId="15" r:id="rId15"/>
    <sheet name="1.3.5." sheetId="16" r:id="rId16"/>
    <sheet name="1.3.6." sheetId="17" r:id="rId17"/>
    <sheet name="1.4." sheetId="18" r:id="rId18"/>
    <sheet name="2.1." sheetId="19" r:id="rId19"/>
    <sheet name="2.2." sheetId="20" r:id="rId20"/>
  </sheets>
  <definedNames/>
  <calcPr fullCalcOnLoad="1"/>
</workbook>
</file>

<file path=xl/sharedStrings.xml><?xml version="1.0" encoding="utf-8"?>
<sst xmlns="http://schemas.openxmlformats.org/spreadsheetml/2006/main" count="807" uniqueCount="120">
  <si>
    <t>Iestāde</t>
  </si>
  <si>
    <t>Maksas pakalpojuma veids:</t>
  </si>
  <si>
    <t>Laikposms</t>
  </si>
  <si>
    <t>1 gads</t>
  </si>
  <si>
    <t>Izdevumu klasifikācijas kods</t>
  </si>
  <si>
    <t>Rādītājs (materiāla/izejvielas nosaukums, atlīdzība un citi izmaksu veidi)</t>
  </si>
  <si>
    <t>Izmaksu apjoms noteiktā laikposmā viena maksas pakalpojuma veida nodrošināšanai</t>
  </si>
  <si>
    <t>Tiešās izmaksas</t>
  </si>
  <si>
    <t>X</t>
  </si>
  <si>
    <t>Maksas pakalpojuma vienību skaits noteiktā laikposmā (gab.)</t>
  </si>
  <si>
    <t>Tiešās izmaksas kopā:</t>
  </si>
  <si>
    <t>Netiešās izmaksas</t>
  </si>
  <si>
    <t>Netiešās izmaksas kopā:</t>
  </si>
  <si>
    <t xml:space="preserve">Pakalpojuma izmaksas kopā: </t>
  </si>
  <si>
    <r>
      <t xml:space="preserve">Maksas pakalpojuma izcenojums (latos) </t>
    </r>
    <r>
      <rPr>
        <i/>
        <sz val="11"/>
        <rFont val="Times New Roman"/>
        <family val="1"/>
      </rPr>
      <t>(pakalpojuma izmaksas kopā, dalītas ar maksas pakalpojuma vienību skaitu noteiktā laikposmā)</t>
    </r>
  </si>
  <si>
    <t>Ēku, būvju un telpu uzturēšana</t>
  </si>
  <si>
    <t>Ēdināšanas izdevumi</t>
  </si>
  <si>
    <t>Pasta, telefona un citi sakaru pakalpojumi</t>
  </si>
  <si>
    <t>Iekārtas, inventāra un aparatūras remonts, tehniskā apkalpošana</t>
  </si>
  <si>
    <t>Biroja preces</t>
  </si>
  <si>
    <t>Pārējie remontdarbu un iestāžu uzturēšanas pakalpojumi</t>
  </si>
  <si>
    <t>Pamatlīdzekļu atjaunošana</t>
  </si>
  <si>
    <t>Izdevumi par elektroenerģiju</t>
  </si>
  <si>
    <t>Kārtējā remonta un iestāžu uzturēšanas materiāli</t>
  </si>
  <si>
    <t>Izdevumi par ūdeni un kanalizāciju</t>
  </si>
  <si>
    <t>Izdevumi par apkuri</t>
  </si>
  <si>
    <t>Zāles, ķimikālijas, laboratorijas preces</t>
  </si>
  <si>
    <t>Mīkstais inventārs</t>
  </si>
  <si>
    <t>Pārējie valsts un pašvaldību aprūpē un apgādībā esošo personu uzturēšanas izdevumi</t>
  </si>
  <si>
    <t>Pakalpojumi, kurus budžeta iestādes apmaksā noteikto funkciju ietvaros, kas nav iestādes administratīvie izdevumi</t>
  </si>
  <si>
    <t>Izdevumi par komunalajiem pakalpojumiem</t>
  </si>
  <si>
    <t>Transportlīdzekļu uzturēšana un remonts</t>
  </si>
  <si>
    <t>Degviela</t>
  </si>
  <si>
    <t>Kārtējā remonta un iestāžu zuturēšanas materiāli</t>
  </si>
  <si>
    <t>Budžeta iestāžu nodokļu maksājumi</t>
  </si>
  <si>
    <t>bērna izmitināšana sociālās aprūpes iestādē ar diennakts sociālo aprūpi un sociālo rehabilitāciju bērniem ar smagiem funkciju traucējumiem</t>
  </si>
  <si>
    <t>bērna izmitināšana sociālās aprūpes iestādē ar sociālo aprūpi dienas laikā</t>
  </si>
  <si>
    <t>paliatīvā aprūpe</t>
  </si>
  <si>
    <t>Ēku un infrastruktūras uzturēšana</t>
  </si>
  <si>
    <t>Inventars</t>
  </si>
  <si>
    <t>Inventārs</t>
  </si>
  <si>
    <r>
      <t xml:space="preserve">Maksas pakalpojuma izcenojums (latos) </t>
    </r>
    <r>
      <rPr>
        <i/>
        <sz val="10"/>
        <rFont val="Times New Roman"/>
        <family val="1"/>
      </rPr>
      <t>(pakalpojuma izmaksas kopā, dalītas ar maksas pakalpojuma vienību skaitu noteiktā laikposmā)</t>
    </r>
  </si>
  <si>
    <t xml:space="preserve">bērna izmitināšana sociālās aprūpes iestādē ar sociālo aprūpi un sociālo rehabilitāciju </t>
  </si>
  <si>
    <t>Valsts sociālās aprūpes centri</t>
  </si>
  <si>
    <t xml:space="preserve"> Atalgojums </t>
  </si>
  <si>
    <t xml:space="preserve"> Darba devēja valsts sociālās apdrošināšanas obligātās iemaksas, sociāla rakstura pabalsti un kompensācijas</t>
  </si>
  <si>
    <t xml:space="preserve">Atalgojums </t>
  </si>
  <si>
    <t>Darba devēja valsts sociālās apdrošināšanas obligātās iemaksas, sociāla rakstura pabalsti un kompensācijas</t>
  </si>
  <si>
    <t>Remontdarbi un uzturēšanas pakalpojumi</t>
  </si>
  <si>
    <t>Kurināmais</t>
  </si>
  <si>
    <t>Maksas pakalpojuma veids</t>
  </si>
  <si>
    <t>Laikaposms</t>
  </si>
  <si>
    <t>(1 gads)</t>
  </si>
  <si>
    <t>Izdevumu
 klasifikācijas kods</t>
  </si>
  <si>
    <t>Medikamenti</t>
  </si>
  <si>
    <t>Pārtika</t>
  </si>
  <si>
    <t>Higienas preces</t>
  </si>
  <si>
    <t>Iestādes administratīvie izdevumi</t>
  </si>
  <si>
    <t>Remontdarbi un iestādes uzturēšanas pakalpojumi</t>
  </si>
  <si>
    <t>Kurināmais un enerģētiskie materiāli</t>
  </si>
  <si>
    <t>Kārtējā remonta un iestādes uzturēšanas materiāli</t>
  </si>
  <si>
    <t>Kapitālie izdevumi</t>
  </si>
  <si>
    <t>Pakalpojumu izmaksas kopā:</t>
  </si>
  <si>
    <r>
      <t>Maksas pakalpojuma izcenojums (latos) (</t>
    </r>
    <r>
      <rPr>
        <i/>
        <sz val="10"/>
        <rFont val="Times New Roman"/>
        <family val="1"/>
      </rPr>
      <t>pakalpojuma izmaksas kopā, dalītas ar maksas pakalpojuma vienību skaitu noteiktā laikposmā)</t>
    </r>
  </si>
  <si>
    <t xml:space="preserve">_________________________________________                              </t>
  </si>
  <si>
    <t xml:space="preserve"> </t>
  </si>
  <si>
    <t xml:space="preserve">Iestāde: </t>
  </si>
  <si>
    <t xml:space="preserve">Maksas pakalpojuma veids: </t>
  </si>
  <si>
    <t xml:space="preserve">Laikposms: </t>
  </si>
  <si>
    <t>gads</t>
  </si>
  <si>
    <t>x</t>
  </si>
  <si>
    <t xml:space="preserve">Izdevumi par komunāliem pakalpojumiem </t>
  </si>
  <si>
    <t>Remontdarbi un iestāžu uzturēšanas pakalpojumi</t>
  </si>
  <si>
    <t>Informācijas tehnoloģiju pakalpojumi</t>
  </si>
  <si>
    <t>Īre un noma</t>
  </si>
  <si>
    <t>Citi pakalpojumi</t>
  </si>
  <si>
    <t>Biroja preces un inventārs</t>
  </si>
  <si>
    <t>Kārtējā remonta un uzturēšanas materiāli</t>
  </si>
  <si>
    <t>Virtuves inventārs, trauki un galda piederumi</t>
  </si>
  <si>
    <t>Mācību līdzekļi un materiāli</t>
  </si>
  <si>
    <t>Pakalpojuma izmaksas kopā:</t>
  </si>
  <si>
    <t>Maksas pakalpojumu izcenojuma aprēķins</t>
  </si>
  <si>
    <r>
      <t xml:space="preserve">Maksas pakalpojuma izcenojums (latos) </t>
    </r>
    <r>
      <rPr>
        <i/>
        <sz val="10"/>
        <color indexed="8"/>
        <rFont val="Times New Roman"/>
        <family val="1"/>
      </rPr>
      <t>(pakalpojuma izmaksas kopā, 
dalītas ar maksas pakalpojuma vienību skaitu noteiktā laikposmā)</t>
    </r>
  </si>
  <si>
    <r>
      <t xml:space="preserve">Maksas pakalpojuma izcenojums (latos) </t>
    </r>
    <r>
      <rPr>
        <i/>
        <sz val="10"/>
        <color indexed="8"/>
        <rFont val="Times New Roman"/>
        <family val="1"/>
      </rPr>
      <t>(pakalpojuma izmaksas kopā, dalītas ar maksas pakalpojuma vienību skaitu noteiktā laikposmā)</t>
    </r>
  </si>
  <si>
    <t>personas izmitināšana ar pilnu sociālo aprūpi un sociālo rehabilitāciju vienvietīgā istabā</t>
  </si>
  <si>
    <t>personas izmitināšana ar pilnu sociālo aprūpi un sociālo rehabilitāciju divvietīgā  istabā</t>
  </si>
  <si>
    <t>personas izmitināšana ar pilnu sociālo aprūpi un sociālo rehabilitāciju neatkarīgi no vietu skaita istabā</t>
  </si>
  <si>
    <t>Pārējie uzturēšanas izdevumi (pamperi, higiēnas preces)</t>
  </si>
  <si>
    <t>Specifiskie materiāli un inventārs</t>
  </si>
  <si>
    <t xml:space="preserve">Valsts sociālās aprūpes centri </t>
  </si>
  <si>
    <t>Kopšanas līdzekļi</t>
  </si>
  <si>
    <t xml:space="preserve"> Inventārs</t>
  </si>
  <si>
    <t>Iekārtu un inventāra noma</t>
  </si>
  <si>
    <t>Izdevumi par komunālajiem pakalpojumiem</t>
  </si>
  <si>
    <t>personas izmitināšana ar sociālo aprūpi un sociālo rehabilitāciju bez papildu higiēnas izmaksām personām ar smagiem veselības traucējumiem</t>
  </si>
  <si>
    <t>personas izmitināšana ar sociālo aprūpi un sociālo rehabilitāciju bez papildu higiēnas izmaksām ar sociālo aprūpi dienas laikā</t>
  </si>
  <si>
    <t xml:space="preserve">personas izmitināšana ar  sociālo aprūpi un sociālo rehabilitāciju bez papildu higiēnas izmaksām neatkarīgi no vietu skaita istabā </t>
  </si>
  <si>
    <t>personas izmitināšana ar pilnu sociālo aprūpi un sociālo rehabilitāciju ja pakalpojumu pērk 10 un vairāk personām</t>
  </si>
  <si>
    <t>personas izmitināšana ar pilnu sociālo aprūpi un sociālo rehabilitāciju ar uzturošo medikamentu nodrošinājumu vairākvietīgā istabā</t>
  </si>
  <si>
    <t>bērna izmitināšana sociālās aprūpes iestādē bērna sociālā aprūpe un sociālā rehabilitācija kopā ar māti, ja māte bērnu baro ar krūti</t>
  </si>
  <si>
    <t>bērna izmitināšana sociālās aprūpes iestādē sociālās aprūpes iestādes pakalpojums bērnam un ģimenei pirmsadopcijas periodā</t>
  </si>
  <si>
    <t xml:space="preserve">bērna izmitināšana sociālās aprūpes iestādē nepilngadīgas grūtnieces  izmitināšana sociālās aprūpes iestādē </t>
  </si>
  <si>
    <t xml:space="preserve">psihologa konsultācija </t>
  </si>
  <si>
    <t>Minhenes funkcionālā diognostika</t>
  </si>
  <si>
    <t xml:space="preserve">personas izmitināšana ar sociālo aprūpi un sociālo rehabilitāciju bez papildu higiēnas izmaksām vienvietīgā istabā </t>
  </si>
  <si>
    <t xml:space="preserve">personas izmitināšana ar sociālo aprūpi un sociālo rehabilitāciju bez papildu higiēnas izmaksām divvietīgā istabā </t>
  </si>
  <si>
    <t>SASKAŅOTS</t>
  </si>
  <si>
    <t xml:space="preserve">                                                                   (amats)    (vārds, uzvārds)    (paraksts)</t>
  </si>
  <si>
    <t xml:space="preserve">2.1.pielikums Ministru kabineta noteikumu projekta
"Ilgstošas sociālās aprūpes un sociālās rehabilitācijas iestāžu sniegto 
maksas pakalpojumu cenrādis" sākotnējās ietekmes novērtējuma ziņojumam (anotācijai) </t>
  </si>
  <si>
    <t xml:space="preserve">Labklājības ministre </t>
  </si>
  <si>
    <t>I.Viņķele</t>
  </si>
  <si>
    <t>Valsts sociālās aprūpes centra "Rīga" direktora p.i. I.Paudere</t>
  </si>
  <si>
    <t>Valsts sociālās aprūpes centra "Kurzeme" direktors V.Gūtmanis
Valsts sociālās aprūpes centra "Latgale" direktore M.Grigāne</t>
  </si>
  <si>
    <t xml:space="preserve">Valsts sociālās aprūpes centra "Kurzeme" direktors V.Gūtmanis
</t>
  </si>
  <si>
    <t>Valsts sociālās aprūpes centra "Kurzeme" direktors V.Gūtmanis</t>
  </si>
  <si>
    <t>Valsts sociālās aprūpes centra "Rīga" direktora p.i. I.Paudere
Valsts sociālās aprūpes centra "Kurzeme" direktors V.Gūtmanis
Valsts sociālās aprūpes centra "Zemgale" direktors I.Leišavnieks</t>
  </si>
  <si>
    <t>Valsts sociālās aprūpes centra "Rīga" direktora p.i. I.Paudere
Valsts sociālās aprūpes centra "Kurzeme" direktors V.Gūtmanis
Valsts sociālās aprūpes centra "Latgale" direktore M.Grigāne</t>
  </si>
  <si>
    <t>Valsts sociālās aprūpes centra "Rīga" direktora p.i. I.Paudere
Valsts sociālās aprūpes centra "Kurzeme" direktors V.Gūtmanis</t>
  </si>
  <si>
    <t>LMAnotp2_1_020813_cenr; 2.1.pielikums Ministru kabineta noteikumu projekta "Ilgstošas sociālās aprūpes un sociālās rehabilitācijas iestāžu sniegto maksas pakalpojumu cenrādis" anotācijai</t>
  </si>
  <si>
    <t>2013.gada 2.augusts</t>
  </si>
</sst>
</file>

<file path=xl/styles.xml><?xml version="1.0" encoding="utf-8"?>
<styleSheet xmlns="http://schemas.openxmlformats.org/spreadsheetml/2006/main">
  <numFmts count="2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0"/>
    <numFmt numFmtId="165" formatCode="0.0"/>
    <numFmt numFmtId="166" formatCode="0.0000"/>
    <numFmt numFmtId="167" formatCode="0.00000"/>
    <numFmt numFmtId="168" formatCode="0.0000000"/>
    <numFmt numFmtId="169" formatCode="0.00000000"/>
    <numFmt numFmtId="170" formatCode="0.000000000"/>
    <numFmt numFmtId="171" formatCode="0.000000"/>
    <numFmt numFmtId="172" formatCode="0.0E+00"/>
    <numFmt numFmtId="173" formatCode="0E+0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00000000"/>
    <numFmt numFmtId="181" formatCode="#,##0.0000000000"/>
    <numFmt numFmtId="182" formatCode="#,##0.0"/>
  </numFmts>
  <fonts count="53">
    <font>
      <sz val="10"/>
      <name val="Arial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i/>
      <sz val="10"/>
      <color indexed="8"/>
      <name val="Times New Roman"/>
      <family val="1"/>
    </font>
    <font>
      <b/>
      <i/>
      <u val="single"/>
      <sz val="11"/>
      <name val="Times New Roman"/>
      <family val="1"/>
    </font>
    <font>
      <sz val="8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 wrapText="1"/>
    </xf>
    <xf numFmtId="2" fontId="0" fillId="0" borderId="0" xfId="0" applyNumberFormat="1" applyBorder="1" applyAlignment="1">
      <alignment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1" fillId="0" borderId="0" xfId="55" applyFont="1">
      <alignment/>
      <protection/>
    </xf>
    <xf numFmtId="0" fontId="1" fillId="0" borderId="0" xfId="55" applyFont="1" applyAlignment="1">
      <alignment horizontal="right"/>
      <protection/>
    </xf>
    <xf numFmtId="0" fontId="2" fillId="0" borderId="0" xfId="55" applyFont="1">
      <alignment/>
      <protection/>
    </xf>
    <xf numFmtId="0" fontId="1" fillId="0" borderId="0" xfId="55" applyFont="1" applyAlignment="1">
      <alignment wrapText="1"/>
      <protection/>
    </xf>
    <xf numFmtId="4" fontId="0" fillId="0" borderId="0" xfId="55" applyNumberFormat="1" applyAlignment="1">
      <alignment/>
      <protection/>
    </xf>
    <xf numFmtId="0" fontId="0" fillId="0" borderId="0" xfId="55" applyAlignment="1">
      <alignment/>
      <protection/>
    </xf>
    <xf numFmtId="4" fontId="52" fillId="0" borderId="0" xfId="55" applyNumberFormat="1" applyFont="1" applyAlignment="1">
      <alignment/>
      <protection/>
    </xf>
    <xf numFmtId="0" fontId="0" fillId="0" borderId="0" xfId="55" applyBorder="1" applyAlignment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164" fontId="7" fillId="0" borderId="0" xfId="0" applyNumberFormat="1" applyFont="1" applyAlignment="1">
      <alignment/>
    </xf>
    <xf numFmtId="0" fontId="5" fillId="0" borderId="10" xfId="55" applyFont="1" applyBorder="1" applyAlignment="1">
      <alignment horizontal="center" wrapText="1"/>
      <protection/>
    </xf>
    <xf numFmtId="0" fontId="5" fillId="0" borderId="10" xfId="55" applyFont="1" applyBorder="1" applyAlignment="1">
      <alignment horizontal="center"/>
      <protection/>
    </xf>
    <xf numFmtId="0" fontId="5" fillId="0" borderId="10" xfId="55" applyFont="1" applyBorder="1">
      <alignment/>
      <protection/>
    </xf>
    <xf numFmtId="0" fontId="5" fillId="0" borderId="10" xfId="55" applyFont="1" applyBorder="1" applyAlignment="1">
      <alignment wrapText="1"/>
      <protection/>
    </xf>
    <xf numFmtId="0" fontId="4" fillId="0" borderId="10" xfId="55" applyFont="1" applyBorder="1" applyAlignment="1">
      <alignment horizontal="center"/>
      <protection/>
    </xf>
    <xf numFmtId="0" fontId="5" fillId="0" borderId="0" xfId="55" applyFont="1">
      <alignment/>
      <protection/>
    </xf>
    <xf numFmtId="0" fontId="3" fillId="0" borderId="0" xfId="0" applyFont="1" applyAlignment="1">
      <alignment horizontal="right"/>
    </xf>
    <xf numFmtId="0" fontId="12" fillId="0" borderId="0" xfId="55" applyFont="1" applyAlignment="1">
      <alignment horizontal="center" wrapText="1"/>
      <protection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9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top" wrapText="1"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2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5" fillId="0" borderId="12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right" vertical="center"/>
    </xf>
    <xf numFmtId="0" fontId="15" fillId="0" borderId="0" xfId="0" applyFont="1" applyAlignment="1">
      <alignment horizontal="right"/>
    </xf>
    <xf numFmtId="0" fontId="0" fillId="0" borderId="11" xfId="0" applyFont="1" applyBorder="1" applyAlignment="1">
      <alignment horizontal="right" wrapText="1"/>
    </xf>
    <xf numFmtId="0" fontId="7" fillId="0" borderId="0" xfId="0" applyFont="1" applyAlignment="1">
      <alignment horizontal="right" wrapText="1"/>
    </xf>
    <xf numFmtId="0" fontId="15" fillId="0" borderId="0" xfId="0" applyFont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176" fontId="0" fillId="0" borderId="0" xfId="55" applyNumberFormat="1" applyBorder="1" applyAlignment="1">
      <alignment/>
      <protection/>
    </xf>
    <xf numFmtId="167" fontId="0" fillId="0" borderId="0" xfId="0" applyNumberFormat="1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1" fillId="0" borderId="0" xfId="0" applyNumberFormat="1" applyFont="1" applyAlignment="1">
      <alignment/>
    </xf>
    <xf numFmtId="167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176" fontId="0" fillId="0" borderId="0" xfId="0" applyNumberFormat="1" applyAlignment="1">
      <alignment wrapText="1"/>
    </xf>
    <xf numFmtId="167" fontId="0" fillId="0" borderId="0" xfId="0" applyNumberFormat="1" applyBorder="1" applyAlignment="1">
      <alignment wrapText="1"/>
    </xf>
    <xf numFmtId="176" fontId="0" fillId="0" borderId="0" xfId="0" applyNumberFormat="1" applyFont="1" applyAlignment="1">
      <alignment wrapText="1"/>
    </xf>
    <xf numFmtId="171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 wrapText="1"/>
    </xf>
    <xf numFmtId="2" fontId="0" fillId="0" borderId="0" xfId="0" applyNumberFormat="1" applyFont="1" applyAlignment="1">
      <alignment wrapText="1"/>
    </xf>
    <xf numFmtId="2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4" fontId="5" fillId="0" borderId="10" xfId="55" applyNumberFormat="1" applyFont="1" applyFill="1" applyBorder="1" applyAlignment="1">
      <alignment horizontal="center"/>
      <protection/>
    </xf>
    <xf numFmtId="4" fontId="5" fillId="0" borderId="10" xfId="55" applyNumberFormat="1" applyFont="1" applyBorder="1" applyAlignment="1">
      <alignment horizontal="center"/>
      <protection/>
    </xf>
    <xf numFmtId="4" fontId="4" fillId="0" borderId="10" xfId="55" applyNumberFormat="1" applyFont="1" applyFill="1" applyBorder="1" applyAlignment="1">
      <alignment horizontal="center"/>
      <protection/>
    </xf>
    <xf numFmtId="4" fontId="4" fillId="0" borderId="10" xfId="55" applyNumberFormat="1" applyFont="1" applyBorder="1" applyAlignment="1">
      <alignment horizontal="center"/>
      <protection/>
    </xf>
    <xf numFmtId="4" fontId="5" fillId="0" borderId="0" xfId="55" applyNumberFormat="1" applyFont="1">
      <alignment/>
      <protection/>
    </xf>
    <xf numFmtId="2" fontId="0" fillId="0" borderId="0" xfId="55" applyNumberFormat="1" applyBorder="1" applyAlignment="1">
      <alignment/>
      <protection/>
    </xf>
    <xf numFmtId="2" fontId="1" fillId="0" borderId="0" xfId="55" applyNumberFormat="1" applyFont="1">
      <alignment/>
      <protection/>
    </xf>
    <xf numFmtId="2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2" fontId="5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5" fillId="0" borderId="0" xfId="0" applyNumberFormat="1" applyFont="1" applyAlignment="1">
      <alignment/>
    </xf>
    <xf numFmtId="2" fontId="0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3" fillId="0" borderId="0" xfId="55" applyFont="1" applyAlignment="1">
      <alignment horizontal="center" wrapText="1"/>
      <protection/>
    </xf>
    <xf numFmtId="0" fontId="14" fillId="0" borderId="0" xfId="55" applyFont="1" applyAlignment="1">
      <alignment wrapText="1"/>
      <protection/>
    </xf>
    <xf numFmtId="0" fontId="5" fillId="0" borderId="0" xfId="55" applyFont="1" applyAlignment="1">
      <alignment wrapText="1"/>
      <protection/>
    </xf>
    <xf numFmtId="0" fontId="5" fillId="0" borderId="13" xfId="55" applyFont="1" applyBorder="1" applyAlignment="1">
      <alignment wrapText="1"/>
      <protection/>
    </xf>
    <xf numFmtId="0" fontId="5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12" fillId="0" borderId="0" xfId="55" applyFont="1" applyAlignment="1">
      <alignment horizontal="center" wrapText="1"/>
      <protection/>
    </xf>
    <xf numFmtId="0" fontId="14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13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1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view="pageLayout" workbookViewId="0" topLeftCell="A1">
      <selection activeCell="B36" sqref="B36"/>
    </sheetView>
  </sheetViews>
  <sheetFormatPr defaultColWidth="9.140625" defaultRowHeight="12.75"/>
  <cols>
    <col min="1" max="1" width="16.421875" style="22" customWidth="1"/>
    <col min="2" max="2" width="47.140625" style="22" customWidth="1"/>
    <col min="3" max="3" width="29.00390625" style="22" customWidth="1"/>
    <col min="4" max="16384" width="9.140625" style="22" customWidth="1"/>
  </cols>
  <sheetData>
    <row r="1" spans="1:3" ht="53.25" customHeight="1">
      <c r="A1" s="122" t="s">
        <v>108</v>
      </c>
      <c r="B1" s="123"/>
      <c r="C1" s="123"/>
    </row>
    <row r="2" ht="15.75">
      <c r="C2" s="70"/>
    </row>
    <row r="3" ht="15.75">
      <c r="C3" s="32" t="s">
        <v>106</v>
      </c>
    </row>
    <row r="4" ht="26.25">
      <c r="C4" s="72" t="s">
        <v>111</v>
      </c>
    </row>
    <row r="5" ht="15">
      <c r="C5" s="71" t="s">
        <v>107</v>
      </c>
    </row>
    <row r="6" ht="15">
      <c r="C6" s="2" t="s">
        <v>119</v>
      </c>
    </row>
    <row r="7" spans="1:3" ht="13.5" customHeight="1">
      <c r="A7" s="124" t="s">
        <v>81</v>
      </c>
      <c r="B7" s="124"/>
      <c r="C7" s="124"/>
    </row>
    <row r="9" spans="1:2" ht="15">
      <c r="A9" s="22" t="s">
        <v>0</v>
      </c>
      <c r="B9" s="24" t="s">
        <v>43</v>
      </c>
    </row>
    <row r="10" spans="1:3" ht="33.75" customHeight="1">
      <c r="A10" s="25" t="s">
        <v>1</v>
      </c>
      <c r="B10" s="125" t="s">
        <v>104</v>
      </c>
      <c r="C10" s="125"/>
    </row>
    <row r="11" spans="1:2" ht="15">
      <c r="A11" s="22" t="s">
        <v>2</v>
      </c>
      <c r="B11" s="24" t="s">
        <v>3</v>
      </c>
    </row>
    <row r="13" spans="1:3" ht="42" customHeight="1">
      <c r="A13" s="45" t="s">
        <v>4</v>
      </c>
      <c r="B13" s="45" t="s">
        <v>5</v>
      </c>
      <c r="C13" s="45" t="s">
        <v>6</v>
      </c>
    </row>
    <row r="14" spans="1:3" ht="15">
      <c r="A14" s="46">
        <v>1</v>
      </c>
      <c r="B14" s="46">
        <v>2</v>
      </c>
      <c r="C14" s="46">
        <v>3</v>
      </c>
    </row>
    <row r="15" spans="1:3" ht="15">
      <c r="A15" s="47"/>
      <c r="B15" s="46" t="s">
        <v>7</v>
      </c>
      <c r="C15" s="46" t="s">
        <v>8</v>
      </c>
    </row>
    <row r="16" spans="1:8" ht="15">
      <c r="A16" s="47">
        <v>1100</v>
      </c>
      <c r="B16" s="10" t="s">
        <v>46</v>
      </c>
      <c r="C16" s="99">
        <v>10778.75</v>
      </c>
      <c r="D16" s="26"/>
      <c r="E16" s="83"/>
      <c r="F16" s="17"/>
      <c r="G16" s="27"/>
      <c r="H16" s="27"/>
    </row>
    <row r="17" spans="1:8" ht="27.75" customHeight="1">
      <c r="A17" s="47">
        <v>1200</v>
      </c>
      <c r="B17" s="12" t="s">
        <v>47</v>
      </c>
      <c r="C17" s="99">
        <v>2596.6</v>
      </c>
      <c r="D17" s="26"/>
      <c r="E17" s="83"/>
      <c r="F17" s="1"/>
      <c r="G17" s="27"/>
      <c r="H17" s="27"/>
    </row>
    <row r="18" spans="1:8" ht="15">
      <c r="A18" s="47">
        <v>2341</v>
      </c>
      <c r="B18" s="47" t="s">
        <v>26</v>
      </c>
      <c r="C18" s="99">
        <v>885.5</v>
      </c>
      <c r="D18" s="26"/>
      <c r="E18" s="83"/>
      <c r="F18" s="18"/>
      <c r="G18" s="27"/>
      <c r="H18" s="27"/>
    </row>
    <row r="19" spans="1:8" ht="13.5" customHeight="1">
      <c r="A19" s="47">
        <v>2361</v>
      </c>
      <c r="B19" s="47" t="s">
        <v>27</v>
      </c>
      <c r="C19" s="100">
        <v>131.41</v>
      </c>
      <c r="D19" s="26"/>
      <c r="E19" s="83"/>
      <c r="F19" s="17"/>
      <c r="G19" s="27"/>
      <c r="H19" s="27"/>
    </row>
    <row r="20" spans="1:8" ht="13.5" customHeight="1">
      <c r="A20" s="47">
        <v>2363</v>
      </c>
      <c r="B20" s="47" t="s">
        <v>16</v>
      </c>
      <c r="C20" s="100">
        <v>4905.6</v>
      </c>
      <c r="D20" s="26"/>
      <c r="E20" s="83"/>
      <c r="F20" s="17"/>
      <c r="G20" s="27"/>
      <c r="H20" s="27"/>
    </row>
    <row r="21" spans="1:8" ht="13.5" customHeight="1">
      <c r="A21" s="47">
        <v>2369</v>
      </c>
      <c r="B21" s="48" t="s">
        <v>28</v>
      </c>
      <c r="C21" s="100">
        <v>1022</v>
      </c>
      <c r="D21" s="27"/>
      <c r="E21" s="83"/>
      <c r="G21" s="27"/>
      <c r="H21" s="27"/>
    </row>
    <row r="22" spans="1:8" ht="15">
      <c r="A22" s="47"/>
      <c r="B22" s="46" t="s">
        <v>10</v>
      </c>
      <c r="C22" s="101">
        <f>SUM(C16:C21)</f>
        <v>20319.86</v>
      </c>
      <c r="D22" s="27"/>
      <c r="E22" s="83"/>
      <c r="F22" s="27"/>
      <c r="G22" s="27"/>
      <c r="H22" s="27"/>
    </row>
    <row r="23" spans="1:8" ht="15">
      <c r="A23" s="47"/>
      <c r="B23" s="46" t="s">
        <v>11</v>
      </c>
      <c r="C23" s="101" t="s">
        <v>8</v>
      </c>
      <c r="D23" s="27"/>
      <c r="E23" s="83"/>
      <c r="F23" s="27"/>
      <c r="G23" s="27"/>
      <c r="H23" s="27"/>
    </row>
    <row r="24" spans="1:8" ht="15">
      <c r="A24" s="47">
        <v>1100</v>
      </c>
      <c r="B24" s="10" t="s">
        <v>46</v>
      </c>
      <c r="C24" s="100">
        <v>1161</v>
      </c>
      <c r="D24" s="27"/>
      <c r="E24" s="83"/>
      <c r="F24" s="27"/>
      <c r="G24" s="27"/>
      <c r="H24" s="27"/>
    </row>
    <row r="25" spans="1:8" ht="28.5" customHeight="1">
      <c r="A25" s="47">
        <v>1200</v>
      </c>
      <c r="B25" s="12" t="s">
        <v>47</v>
      </c>
      <c r="C25" s="100">
        <v>279.68</v>
      </c>
      <c r="D25" s="27"/>
      <c r="E25" s="83"/>
      <c r="F25" s="27"/>
      <c r="G25" s="27"/>
      <c r="H25" s="27"/>
    </row>
    <row r="26" spans="1:8" ht="15">
      <c r="A26" s="47">
        <v>2210</v>
      </c>
      <c r="B26" s="47" t="s">
        <v>17</v>
      </c>
      <c r="C26" s="100">
        <v>23.43</v>
      </c>
      <c r="D26" s="27"/>
      <c r="E26" s="83"/>
      <c r="F26" s="27"/>
      <c r="G26" s="27"/>
      <c r="H26" s="27"/>
    </row>
    <row r="27" spans="1:8" ht="15">
      <c r="A27" s="47">
        <v>2220</v>
      </c>
      <c r="B27" s="47" t="s">
        <v>30</v>
      </c>
      <c r="C27" s="100">
        <v>570.6</v>
      </c>
      <c r="D27" s="27"/>
      <c r="E27" s="83"/>
      <c r="F27" s="27"/>
      <c r="G27" s="27"/>
      <c r="H27" s="27"/>
    </row>
    <row r="28" spans="1:8" ht="15">
      <c r="A28" s="47">
        <v>2240</v>
      </c>
      <c r="B28" s="47" t="s">
        <v>48</v>
      </c>
      <c r="C28" s="99">
        <v>2861.5</v>
      </c>
      <c r="D28" s="27"/>
      <c r="E28" s="83"/>
      <c r="F28" s="27"/>
      <c r="G28" s="27"/>
      <c r="H28" s="27"/>
    </row>
    <row r="29" spans="1:8" ht="15">
      <c r="A29" s="47">
        <v>2312</v>
      </c>
      <c r="B29" s="47" t="s">
        <v>19</v>
      </c>
      <c r="C29" s="100">
        <v>21.9</v>
      </c>
      <c r="D29" s="27"/>
      <c r="E29" s="83"/>
      <c r="F29" s="27"/>
      <c r="G29" s="27"/>
      <c r="H29" s="27"/>
    </row>
    <row r="30" spans="1:8" ht="15">
      <c r="A30" s="47">
        <v>2321</v>
      </c>
      <c r="B30" s="47" t="s">
        <v>49</v>
      </c>
      <c r="C30" s="100">
        <v>3230.4</v>
      </c>
      <c r="D30" s="27"/>
      <c r="E30" s="83"/>
      <c r="F30" s="27"/>
      <c r="G30" s="27"/>
      <c r="H30" s="27"/>
    </row>
    <row r="31" spans="1:8" ht="15">
      <c r="A31" s="47">
        <v>2322</v>
      </c>
      <c r="B31" s="47" t="s">
        <v>32</v>
      </c>
      <c r="C31" s="100">
        <v>131.42</v>
      </c>
      <c r="D31" s="27"/>
      <c r="E31" s="83"/>
      <c r="F31" s="27"/>
      <c r="G31" s="27"/>
      <c r="H31" s="27"/>
    </row>
    <row r="32" spans="1:8" ht="14.25" customHeight="1">
      <c r="A32" s="47">
        <v>2500</v>
      </c>
      <c r="B32" s="47" t="s">
        <v>34</v>
      </c>
      <c r="C32" s="100">
        <v>109.51</v>
      </c>
      <c r="D32" s="27"/>
      <c r="E32" s="83"/>
      <c r="F32" s="27"/>
      <c r="G32" s="27"/>
      <c r="H32" s="27"/>
    </row>
    <row r="33" spans="1:8" ht="13.5" customHeight="1">
      <c r="A33" s="47">
        <v>2350</v>
      </c>
      <c r="B33" s="47" t="s">
        <v>23</v>
      </c>
      <c r="C33" s="100">
        <v>1460.71</v>
      </c>
      <c r="D33" s="27"/>
      <c r="E33" s="83"/>
      <c r="F33" s="27"/>
      <c r="G33" s="27"/>
      <c r="H33" s="27"/>
    </row>
    <row r="34" spans="1:8" ht="13.5" customHeight="1">
      <c r="A34" s="47">
        <v>5200</v>
      </c>
      <c r="B34" s="47" t="s">
        <v>21</v>
      </c>
      <c r="C34" s="100">
        <v>307.49</v>
      </c>
      <c r="D34" s="27"/>
      <c r="E34" s="83"/>
      <c r="F34" s="27"/>
      <c r="G34" s="27"/>
      <c r="H34" s="27"/>
    </row>
    <row r="35" spans="1:8" ht="15">
      <c r="A35" s="47"/>
      <c r="B35" s="46" t="s">
        <v>12</v>
      </c>
      <c r="C35" s="102">
        <f>SUM(C24:C34)</f>
        <v>10157.640000000001</v>
      </c>
      <c r="D35" s="27"/>
      <c r="E35" s="83"/>
      <c r="F35" s="27"/>
      <c r="G35" s="27"/>
      <c r="H35" s="27"/>
    </row>
    <row r="36" spans="1:8" ht="15">
      <c r="A36" s="47"/>
      <c r="B36" s="49" t="s">
        <v>13</v>
      </c>
      <c r="C36" s="102">
        <f>C22+C35</f>
        <v>30477.5</v>
      </c>
      <c r="D36" s="28"/>
      <c r="E36" s="83"/>
      <c r="F36" s="27"/>
      <c r="G36" s="27"/>
      <c r="H36" s="27"/>
    </row>
    <row r="37" spans="1:5" ht="15">
      <c r="A37" s="50"/>
      <c r="B37" s="50"/>
      <c r="C37" s="103"/>
      <c r="E37" s="83"/>
    </row>
    <row r="38" spans="1:5" ht="15">
      <c r="A38" s="126" t="s">
        <v>9</v>
      </c>
      <c r="B38" s="127"/>
      <c r="C38" s="99">
        <v>1825</v>
      </c>
      <c r="E38" s="83"/>
    </row>
    <row r="39" spans="1:3" ht="30.75" customHeight="1">
      <c r="A39" s="126" t="s">
        <v>41</v>
      </c>
      <c r="B39" s="127"/>
      <c r="C39" s="102">
        <f>C36/C38</f>
        <v>16.7</v>
      </c>
    </row>
  </sheetData>
  <sheetProtection/>
  <mergeCells count="5">
    <mergeCell ref="A1:C1"/>
    <mergeCell ref="A7:C7"/>
    <mergeCell ref="B10:C10"/>
    <mergeCell ref="A38:B38"/>
    <mergeCell ref="A39:B39"/>
  </mergeCells>
  <printOptions/>
  <pageMargins left="0.2362204724409449" right="0.2362204724409449" top="0.7480314960629921" bottom="0.7480314960629921" header="0.31496062992125984" footer="0.31496062992125984"/>
  <pageSetup errors="NA" horizontalDpi="600" verticalDpi="600" orientation="portrait" paperSize="9" r:id="rId1"/>
  <headerFooter scaleWithDoc="0" alignWithMargins="0">
    <oddFooter>&amp;LLMAnotp2_1_020813_cenr; 2.1.pielikums Ministru kabineta noteikumu projekta "Ilgstošas sociālās aprūpes un sociālās rehabilitācijas iestāžu sniegto maksas pakalpojumu cenrādis" anotācijai</oddFooter>
    <evenHeader>&amp;C2.1.pielikums Ministru kabineta noteikumu projekta "Ilgstošas sociālās aprūpes un sociālās rehabilitācijas iestāžu sniegto 
maksas pakalpojumu cenrādis" sākotnējās ietekmes novērtējuma ziņojumam (anotācijai)</evenHeader>
    <evenFooter>&amp;C2.1.pielikums Ministru kabineta noteikumu projekta "Ilgstošas sociālās aprūpes un sociālās rehabilitācijas iestāžu sniegto 
maksas pakalpojumu cenrādis" sākotnējās ietekmes novērtējuma ziņojumam (anotācijai)</evenFooter>
    <firstHeader>&amp;C2.1.pielikums Ministru kabineta noteikumu projekta "Ilgstošas sociālās aprūpes un sociālās rehabilitācijas iestāžu sniegto 
maksas pakalpojumu cenrādis" sākotnējās ietekmes novērtējuma ziņojumam (anotācijai)</firstHeader>
    <firstFooter>&amp;C2.1.pielikums Ministru kabineta noteikumu projekta "Ilgstošas sociālās aprūpes un sociālās rehabilitācijas iestāžu sniegto 
maksas pakalpojumu cenrādis" sākotnējās ietekmes novērtējuma ziņojumam (anotācijai)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42"/>
  <sheetViews>
    <sheetView view="pageLayout" workbookViewId="0" topLeftCell="A1">
      <selection activeCell="C4" sqref="C4"/>
    </sheetView>
  </sheetViews>
  <sheetFormatPr defaultColWidth="9.140625" defaultRowHeight="12.75"/>
  <cols>
    <col min="1" max="1" width="18.7109375" style="0" customWidth="1"/>
    <col min="2" max="2" width="50.00390625" style="0" customWidth="1"/>
    <col min="3" max="3" width="22.00390625" style="0" customWidth="1"/>
    <col min="4" max="4" width="11.421875" style="0" customWidth="1"/>
  </cols>
  <sheetData>
    <row r="1" spans="1:3" ht="15.75">
      <c r="A1" s="32" t="s">
        <v>64</v>
      </c>
      <c r="B1" s="39"/>
      <c r="C1" s="32" t="s">
        <v>106</v>
      </c>
    </row>
    <row r="2" spans="1:3" ht="39">
      <c r="A2" s="38"/>
      <c r="B2" s="13"/>
      <c r="C2" s="72" t="s">
        <v>114</v>
      </c>
    </row>
    <row r="3" ht="12.75">
      <c r="C3" s="71" t="s">
        <v>107</v>
      </c>
    </row>
    <row r="4" spans="1:3" ht="15.75">
      <c r="A4" s="40" t="s">
        <v>65</v>
      </c>
      <c r="C4" s="2" t="s">
        <v>119</v>
      </c>
    </row>
    <row r="5" spans="1:3" ht="15.75">
      <c r="A5" s="135" t="s">
        <v>81</v>
      </c>
      <c r="B5" s="135"/>
      <c r="C5" s="135"/>
    </row>
    <row r="6" ht="11.25" customHeight="1">
      <c r="B6" s="41"/>
    </row>
    <row r="7" spans="1:2" ht="15">
      <c r="A7" s="42" t="s">
        <v>66</v>
      </c>
      <c r="B7" s="3" t="s">
        <v>43</v>
      </c>
    </row>
    <row r="8" spans="1:3" ht="31.5" customHeight="1">
      <c r="A8" s="42" t="s">
        <v>67</v>
      </c>
      <c r="B8" s="132" t="s">
        <v>98</v>
      </c>
      <c r="C8" s="132"/>
    </row>
    <row r="9" spans="1:2" ht="15">
      <c r="A9" s="42" t="s">
        <v>68</v>
      </c>
      <c r="B9" s="1" t="s">
        <v>69</v>
      </c>
    </row>
    <row r="10" ht="15.75">
      <c r="A10" s="43"/>
    </row>
    <row r="11" spans="1:3" ht="51.75" customHeight="1">
      <c r="A11" s="8" t="s">
        <v>4</v>
      </c>
      <c r="B11" s="8" t="s">
        <v>5</v>
      </c>
      <c r="C11" s="8" t="s">
        <v>6</v>
      </c>
    </row>
    <row r="12" spans="1:3" ht="12.75">
      <c r="A12" s="53">
        <v>1</v>
      </c>
      <c r="B12" s="53">
        <v>2</v>
      </c>
      <c r="C12" s="53">
        <v>3</v>
      </c>
    </row>
    <row r="13" spans="1:3" ht="12.75">
      <c r="A13" s="55"/>
      <c r="B13" s="53" t="s">
        <v>7</v>
      </c>
      <c r="C13" s="53" t="s">
        <v>70</v>
      </c>
    </row>
    <row r="14" spans="1:5" ht="15">
      <c r="A14" s="9">
        <v>1100</v>
      </c>
      <c r="B14" s="10" t="s">
        <v>46</v>
      </c>
      <c r="C14" s="109">
        <v>92.47</v>
      </c>
      <c r="E14" s="88"/>
    </row>
    <row r="15" spans="1:5" ht="26.25">
      <c r="A15" s="53">
        <v>1200</v>
      </c>
      <c r="B15" s="12" t="s">
        <v>47</v>
      </c>
      <c r="C15" s="109">
        <v>22.28</v>
      </c>
      <c r="E15" s="88"/>
    </row>
    <row r="16" spans="1:5" ht="15">
      <c r="A16" s="53">
        <v>2341</v>
      </c>
      <c r="B16" s="55" t="s">
        <v>54</v>
      </c>
      <c r="C16" s="109">
        <v>4.05</v>
      </c>
      <c r="E16" s="88"/>
    </row>
    <row r="17" spans="1:5" ht="15">
      <c r="A17" s="53">
        <v>2363</v>
      </c>
      <c r="B17" s="55" t="s">
        <v>16</v>
      </c>
      <c r="C17" s="109">
        <v>17.52</v>
      </c>
      <c r="E17" s="88"/>
    </row>
    <row r="18" spans="1:5" ht="15">
      <c r="A18" s="53">
        <v>2369</v>
      </c>
      <c r="B18" s="55" t="s">
        <v>87</v>
      </c>
      <c r="C18" s="109">
        <v>1.92</v>
      </c>
      <c r="E18" s="88"/>
    </row>
    <row r="19" spans="1:5" ht="15">
      <c r="A19" s="53"/>
      <c r="B19" s="53" t="s">
        <v>10</v>
      </c>
      <c r="C19" s="110">
        <f>ROUND(SUM(C14:C18),2)</f>
        <v>138.24</v>
      </c>
      <c r="E19" s="88"/>
    </row>
    <row r="20" spans="1:5" ht="15">
      <c r="A20" s="53"/>
      <c r="B20" s="53" t="s">
        <v>11</v>
      </c>
      <c r="C20" s="109" t="s">
        <v>70</v>
      </c>
      <c r="E20" s="88"/>
    </row>
    <row r="21" spans="1:5" ht="16.5" customHeight="1">
      <c r="A21" s="53">
        <v>1119</v>
      </c>
      <c r="B21" s="10" t="s">
        <v>46</v>
      </c>
      <c r="C21" s="109">
        <v>37.71</v>
      </c>
      <c r="E21" s="88"/>
    </row>
    <row r="22" spans="1:5" ht="26.25">
      <c r="A22" s="53">
        <v>1200</v>
      </c>
      <c r="B22" s="12" t="s">
        <v>47</v>
      </c>
      <c r="C22" s="109">
        <v>9.08</v>
      </c>
      <c r="E22" s="88"/>
    </row>
    <row r="23" spans="1:5" ht="15">
      <c r="A23" s="53">
        <v>2210</v>
      </c>
      <c r="B23" s="55" t="s">
        <v>17</v>
      </c>
      <c r="C23" s="109">
        <v>0.67</v>
      </c>
      <c r="E23" s="88"/>
    </row>
    <row r="24" spans="1:5" ht="17.25" customHeight="1">
      <c r="A24" s="53">
        <v>2220</v>
      </c>
      <c r="B24" s="55" t="s">
        <v>71</v>
      </c>
      <c r="C24" s="109">
        <v>7.01</v>
      </c>
      <c r="E24" s="88"/>
    </row>
    <row r="25" spans="1:5" ht="17.25" customHeight="1">
      <c r="A25" s="53">
        <v>2230</v>
      </c>
      <c r="B25" s="55" t="s">
        <v>57</v>
      </c>
      <c r="C25" s="109">
        <v>1.13</v>
      </c>
      <c r="E25" s="88"/>
    </row>
    <row r="26" spans="1:5" ht="17.25" customHeight="1">
      <c r="A26" s="53">
        <v>2240</v>
      </c>
      <c r="B26" s="55" t="s">
        <v>72</v>
      </c>
      <c r="C26" s="109">
        <v>6.09</v>
      </c>
      <c r="E26" s="88"/>
    </row>
    <row r="27" spans="1:5" ht="17.25" customHeight="1">
      <c r="A27" s="53">
        <v>2250</v>
      </c>
      <c r="B27" s="55" t="s">
        <v>73</v>
      </c>
      <c r="C27" s="109">
        <v>0.22</v>
      </c>
      <c r="E27" s="88"/>
    </row>
    <row r="28" spans="1:5" ht="17.25" customHeight="1">
      <c r="A28" s="53">
        <v>2260</v>
      </c>
      <c r="B28" s="55" t="s">
        <v>74</v>
      </c>
      <c r="C28" s="109">
        <v>3.06</v>
      </c>
      <c r="E28" s="88"/>
    </row>
    <row r="29" spans="1:5" ht="17.25" customHeight="1">
      <c r="A29" s="53">
        <v>2270</v>
      </c>
      <c r="B29" s="55" t="s">
        <v>75</v>
      </c>
      <c r="C29" s="109">
        <v>1.59</v>
      </c>
      <c r="E29" s="88"/>
    </row>
    <row r="30" spans="1:5" ht="17.25" customHeight="1">
      <c r="A30" s="53">
        <v>2310</v>
      </c>
      <c r="B30" s="55" t="s">
        <v>76</v>
      </c>
      <c r="C30" s="109">
        <v>1.14</v>
      </c>
      <c r="E30" s="88"/>
    </row>
    <row r="31" spans="1:5" ht="15">
      <c r="A31" s="53">
        <v>2320</v>
      </c>
      <c r="B31" s="55" t="s">
        <v>59</v>
      </c>
      <c r="C31" s="109">
        <v>6.76</v>
      </c>
      <c r="E31" s="88"/>
    </row>
    <row r="32" spans="1:5" ht="15">
      <c r="A32" s="53">
        <v>2350</v>
      </c>
      <c r="B32" s="55" t="s">
        <v>77</v>
      </c>
      <c r="C32" s="109">
        <v>2.78</v>
      </c>
      <c r="E32" s="88"/>
    </row>
    <row r="33" spans="1:5" ht="15">
      <c r="A33" s="53">
        <v>2362</v>
      </c>
      <c r="B33" s="55" t="s">
        <v>78</v>
      </c>
      <c r="C33" s="109">
        <v>0.08</v>
      </c>
      <c r="E33" s="88"/>
    </row>
    <row r="34" spans="1:5" ht="15">
      <c r="A34" s="53">
        <v>2370</v>
      </c>
      <c r="B34" s="55" t="s">
        <v>79</v>
      </c>
      <c r="C34" s="109">
        <v>0.06</v>
      </c>
      <c r="E34" s="88"/>
    </row>
    <row r="35" spans="1:5" ht="15">
      <c r="A35" s="53">
        <v>2380</v>
      </c>
      <c r="B35" s="55" t="s">
        <v>88</v>
      </c>
      <c r="C35" s="109">
        <v>0.01</v>
      </c>
      <c r="E35" s="88"/>
    </row>
    <row r="36" spans="1:5" ht="15">
      <c r="A36" s="53">
        <v>2500</v>
      </c>
      <c r="B36" s="55" t="s">
        <v>34</v>
      </c>
      <c r="C36" s="109">
        <v>0.55</v>
      </c>
      <c r="E36" s="88"/>
    </row>
    <row r="37" spans="1:5" ht="15">
      <c r="A37" s="53">
        <v>5000</v>
      </c>
      <c r="B37" s="55" t="s">
        <v>61</v>
      </c>
      <c r="C37" s="109">
        <v>1.77</v>
      </c>
      <c r="E37" s="88"/>
    </row>
    <row r="38" spans="1:5" ht="15">
      <c r="A38" s="54"/>
      <c r="B38" s="53" t="s">
        <v>12</v>
      </c>
      <c r="C38" s="110">
        <f>ROUND(SUM(C21:C37),2)</f>
        <v>79.71</v>
      </c>
      <c r="E38" s="88"/>
    </row>
    <row r="39" spans="1:5" ht="15">
      <c r="A39" s="53"/>
      <c r="B39" s="62" t="s">
        <v>80</v>
      </c>
      <c r="C39" s="110">
        <f>C19+C38</f>
        <v>217.95</v>
      </c>
      <c r="E39" s="88"/>
    </row>
    <row r="40" spans="1:5" ht="15">
      <c r="A40" s="7"/>
      <c r="B40" s="39"/>
      <c r="C40" s="118"/>
      <c r="E40" s="88"/>
    </row>
    <row r="41" spans="1:5" ht="15">
      <c r="A41" s="56" t="s">
        <v>9</v>
      </c>
      <c r="B41" s="56"/>
      <c r="C41" s="112">
        <v>15</v>
      </c>
      <c r="E41" s="88"/>
    </row>
    <row r="42" spans="1:5" ht="30" customHeight="1">
      <c r="A42" s="130" t="s">
        <v>82</v>
      </c>
      <c r="B42" s="130"/>
      <c r="C42" s="69">
        <f>ROUND(C39/C41,2)</f>
        <v>14.53</v>
      </c>
      <c r="E42" s="88"/>
    </row>
  </sheetData>
  <sheetProtection/>
  <mergeCells count="3">
    <mergeCell ref="B8:C8"/>
    <mergeCell ref="A5:C5"/>
    <mergeCell ref="A42:B42"/>
  </mergeCells>
  <printOptions/>
  <pageMargins left="0.25" right="0.25" top="0.75" bottom="0.75" header="0.3" footer="0.3"/>
  <pageSetup horizontalDpi="600" verticalDpi="600" orientation="portrait" paperSize="9" r:id="rId1"/>
  <headerFooter>
    <oddFooter>&amp;LLMAnotp2_1_020813_cenr; 2.1.pielikums Ministru kabineta noteikumu projekta "Ilgstošas sociālās aprūpes un sociālās rehabilitācijas iestāžu sniegto maksas pakalpojumu cenrādis" anotācijai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38"/>
  <sheetViews>
    <sheetView view="pageLayout" workbookViewId="0" topLeftCell="A1">
      <selection activeCell="C4" sqref="C4"/>
    </sheetView>
  </sheetViews>
  <sheetFormatPr defaultColWidth="9.140625" defaultRowHeight="12.75"/>
  <cols>
    <col min="1" max="1" width="16.421875" style="1" customWidth="1"/>
    <col min="2" max="2" width="45.140625" style="1" customWidth="1"/>
    <col min="3" max="3" width="30.421875" style="1" customWidth="1"/>
    <col min="4" max="4" width="11.57421875" style="1" customWidth="1"/>
    <col min="5" max="5" width="9.28125" style="1" bestFit="1" customWidth="1"/>
    <col min="6" max="16384" width="9.140625" style="1" customWidth="1"/>
  </cols>
  <sheetData>
    <row r="1" spans="2:3" ht="15" customHeight="1">
      <c r="B1" s="32"/>
      <c r="C1" s="32" t="s">
        <v>106</v>
      </c>
    </row>
    <row r="2" spans="2:3" ht="30.75" customHeight="1">
      <c r="B2" s="40"/>
      <c r="C2" s="72" t="s">
        <v>111</v>
      </c>
    </row>
    <row r="3" ht="15" customHeight="1">
      <c r="C3" s="71" t="s">
        <v>107</v>
      </c>
    </row>
    <row r="4" ht="15" customHeight="1">
      <c r="C4" s="2" t="s">
        <v>119</v>
      </c>
    </row>
    <row r="5" ht="15">
      <c r="C5" s="2"/>
    </row>
    <row r="6" spans="1:3" ht="13.5" customHeight="1">
      <c r="A6" s="131" t="s">
        <v>81</v>
      </c>
      <c r="B6" s="131"/>
      <c r="C6" s="131"/>
    </row>
    <row r="8" spans="1:3" ht="15">
      <c r="A8" s="42" t="s">
        <v>0</v>
      </c>
      <c r="B8" s="3" t="s">
        <v>43</v>
      </c>
      <c r="C8"/>
    </row>
    <row r="9" spans="1:3" ht="33.75" customHeight="1">
      <c r="A9" s="42" t="s">
        <v>1</v>
      </c>
      <c r="B9" s="132" t="s">
        <v>97</v>
      </c>
      <c r="C9" s="132"/>
    </row>
    <row r="10" spans="1:3" ht="15">
      <c r="A10" s="42" t="s">
        <v>2</v>
      </c>
      <c r="B10" s="1" t="s">
        <v>3</v>
      </c>
      <c r="C10"/>
    </row>
    <row r="11" spans="1:3" ht="42" customHeight="1">
      <c r="A11" s="8" t="s">
        <v>4</v>
      </c>
      <c r="B11" s="8" t="s">
        <v>5</v>
      </c>
      <c r="C11" s="8" t="s">
        <v>6</v>
      </c>
    </row>
    <row r="12" spans="1:3" ht="15">
      <c r="A12" s="9">
        <v>1</v>
      </c>
      <c r="B12" s="9">
        <v>2</v>
      </c>
      <c r="C12" s="9">
        <v>3</v>
      </c>
    </row>
    <row r="13" spans="1:12" ht="15">
      <c r="A13" s="10"/>
      <c r="B13" s="9" t="s">
        <v>7</v>
      </c>
      <c r="C13" s="9" t="s">
        <v>8</v>
      </c>
      <c r="D13" s="64"/>
      <c r="E13" s="6"/>
      <c r="F13" s="6"/>
      <c r="G13" s="6"/>
      <c r="H13" s="6"/>
      <c r="I13" s="6"/>
      <c r="J13" s="6"/>
      <c r="K13" s="6"/>
      <c r="L13" s="6"/>
    </row>
    <row r="14" spans="1:12" ht="15">
      <c r="A14" s="9">
        <v>1100</v>
      </c>
      <c r="B14" s="10" t="s">
        <v>46</v>
      </c>
      <c r="C14" s="113">
        <v>619222.5</v>
      </c>
      <c r="D14" s="63"/>
      <c r="E14" s="89"/>
      <c r="F14" s="16"/>
      <c r="G14" s="16"/>
      <c r="H14" s="6"/>
      <c r="I14" s="6"/>
      <c r="J14" s="6"/>
      <c r="K14" s="6"/>
      <c r="L14" s="6"/>
    </row>
    <row r="15" spans="1:12" ht="33" customHeight="1">
      <c r="A15" s="9">
        <v>1200</v>
      </c>
      <c r="B15" s="65" t="s">
        <v>47</v>
      </c>
      <c r="C15" s="113">
        <v>149170.7</v>
      </c>
      <c r="D15" s="63"/>
      <c r="E15" s="89"/>
      <c r="F15" s="16"/>
      <c r="G15" s="16"/>
      <c r="H15" s="6"/>
      <c r="I15" s="6"/>
      <c r="J15" s="6"/>
      <c r="K15" s="6"/>
      <c r="L15" s="6"/>
    </row>
    <row r="16" spans="1:12" ht="15">
      <c r="A16" s="9">
        <v>2341</v>
      </c>
      <c r="B16" s="10" t="s">
        <v>26</v>
      </c>
      <c r="C16" s="113">
        <v>50132.5</v>
      </c>
      <c r="D16" s="63"/>
      <c r="E16" s="89"/>
      <c r="F16" s="16"/>
      <c r="G16" s="16"/>
      <c r="H16" s="6"/>
      <c r="I16" s="6"/>
      <c r="J16" s="6"/>
      <c r="K16" s="6"/>
      <c r="L16" s="6"/>
    </row>
    <row r="17" spans="1:12" ht="13.5" customHeight="1">
      <c r="A17" s="9">
        <v>2361</v>
      </c>
      <c r="B17" s="10" t="s">
        <v>27</v>
      </c>
      <c r="C17" s="114">
        <v>6351</v>
      </c>
      <c r="D17" s="63"/>
      <c r="E17" s="89"/>
      <c r="F17" s="16"/>
      <c r="G17" s="16"/>
      <c r="H17" s="6"/>
      <c r="I17" s="6"/>
      <c r="J17" s="6"/>
      <c r="K17" s="6"/>
      <c r="L17" s="6"/>
    </row>
    <row r="18" spans="1:12" ht="13.5" customHeight="1">
      <c r="A18" s="9">
        <v>2363</v>
      </c>
      <c r="B18" s="10" t="s">
        <v>16</v>
      </c>
      <c r="C18" s="114">
        <v>284736.5</v>
      </c>
      <c r="D18" s="63"/>
      <c r="E18" s="89"/>
      <c r="F18" s="16"/>
      <c r="G18" s="16"/>
      <c r="H18" s="6"/>
      <c r="I18" s="6"/>
      <c r="J18" s="6"/>
      <c r="K18" s="6"/>
      <c r="L18" s="6"/>
    </row>
    <row r="19" spans="1:12" ht="13.5" customHeight="1">
      <c r="A19" s="9">
        <v>2369</v>
      </c>
      <c r="B19" s="12" t="s">
        <v>28</v>
      </c>
      <c r="C19" s="114">
        <v>70276</v>
      </c>
      <c r="D19" s="63"/>
      <c r="E19" s="89"/>
      <c r="F19" s="16"/>
      <c r="G19" s="16"/>
      <c r="H19" s="6"/>
      <c r="I19" s="6"/>
      <c r="J19" s="6"/>
      <c r="K19" s="6"/>
      <c r="L19" s="6"/>
    </row>
    <row r="20" spans="1:12" ht="15">
      <c r="A20" s="9"/>
      <c r="B20" s="9" t="s">
        <v>10</v>
      </c>
      <c r="C20" s="115">
        <f>SUM(C14:C19)</f>
        <v>1179889.2</v>
      </c>
      <c r="D20" s="63"/>
      <c r="E20" s="89"/>
      <c r="F20" s="16"/>
      <c r="G20" s="16"/>
      <c r="H20" s="6"/>
      <c r="I20" s="6"/>
      <c r="J20" s="6"/>
      <c r="K20" s="6"/>
      <c r="L20" s="6"/>
    </row>
    <row r="21" spans="1:12" ht="15">
      <c r="A21" s="9"/>
      <c r="B21" s="9" t="s">
        <v>11</v>
      </c>
      <c r="C21" s="115" t="s">
        <v>8</v>
      </c>
      <c r="D21" s="16"/>
      <c r="E21" s="89"/>
      <c r="F21" s="16"/>
      <c r="G21" s="16"/>
      <c r="H21" s="6"/>
      <c r="I21" s="6"/>
      <c r="J21" s="6"/>
      <c r="K21" s="6"/>
      <c r="L21" s="6"/>
    </row>
    <row r="22" spans="1:12" ht="15">
      <c r="A22" s="9">
        <v>1100</v>
      </c>
      <c r="B22" s="10" t="s">
        <v>46</v>
      </c>
      <c r="C22" s="114">
        <v>58100</v>
      </c>
      <c r="D22" s="16"/>
      <c r="E22" s="89"/>
      <c r="F22" s="16"/>
      <c r="G22" s="16"/>
      <c r="H22" s="6"/>
      <c r="I22" s="6"/>
      <c r="J22" s="6"/>
      <c r="K22" s="6"/>
      <c r="L22" s="6"/>
    </row>
    <row r="23" spans="1:12" ht="30" customHeight="1">
      <c r="A23" s="9">
        <v>1200</v>
      </c>
      <c r="B23" s="65" t="s">
        <v>47</v>
      </c>
      <c r="C23" s="114">
        <v>13996.29</v>
      </c>
      <c r="D23" s="16"/>
      <c r="E23" s="89"/>
      <c r="F23" s="16"/>
      <c r="G23" s="16"/>
      <c r="H23" s="6"/>
      <c r="I23" s="6"/>
      <c r="J23" s="6"/>
      <c r="K23" s="6"/>
      <c r="L23" s="6"/>
    </row>
    <row r="24" spans="1:12" ht="15">
      <c r="A24" s="9">
        <v>2210</v>
      </c>
      <c r="B24" s="10" t="s">
        <v>17</v>
      </c>
      <c r="C24" s="114">
        <v>1058.5</v>
      </c>
      <c r="D24" s="16"/>
      <c r="E24" s="89"/>
      <c r="F24" s="16"/>
      <c r="G24" s="16"/>
      <c r="H24" s="6"/>
      <c r="I24" s="6"/>
      <c r="J24" s="6"/>
      <c r="K24" s="6"/>
      <c r="L24" s="6"/>
    </row>
    <row r="25" spans="1:12" ht="15">
      <c r="A25" s="9">
        <v>2220</v>
      </c>
      <c r="B25" s="10" t="s">
        <v>30</v>
      </c>
      <c r="C25" s="114">
        <v>20279.5</v>
      </c>
      <c r="D25" s="16"/>
      <c r="E25" s="89"/>
      <c r="F25" s="16"/>
      <c r="G25" s="16"/>
      <c r="H25" s="6"/>
      <c r="I25" s="6"/>
      <c r="J25" s="6"/>
      <c r="K25" s="6"/>
      <c r="L25" s="6"/>
    </row>
    <row r="26" spans="1:12" ht="15">
      <c r="A26" s="9">
        <v>2240</v>
      </c>
      <c r="B26" s="10" t="s">
        <v>48</v>
      </c>
      <c r="C26" s="113">
        <v>89292.5</v>
      </c>
      <c r="D26" s="16"/>
      <c r="E26" s="89"/>
      <c r="F26" s="16"/>
      <c r="G26" s="16"/>
      <c r="H26" s="6"/>
      <c r="I26" s="6"/>
      <c r="J26" s="6"/>
      <c r="K26" s="6"/>
      <c r="L26" s="6"/>
    </row>
    <row r="27" spans="1:12" ht="15">
      <c r="A27" s="9">
        <v>2312</v>
      </c>
      <c r="B27" s="10" t="s">
        <v>19</v>
      </c>
      <c r="C27" s="114">
        <v>1068.58</v>
      </c>
      <c r="D27" s="16"/>
      <c r="E27" s="89"/>
      <c r="F27" s="16"/>
      <c r="G27" s="16"/>
      <c r="H27" s="6"/>
      <c r="I27" s="6"/>
      <c r="J27" s="6"/>
      <c r="K27" s="6"/>
      <c r="L27" s="6"/>
    </row>
    <row r="28" spans="1:12" ht="15">
      <c r="A28" s="9">
        <v>2321</v>
      </c>
      <c r="B28" s="10" t="s">
        <v>49</v>
      </c>
      <c r="C28" s="114">
        <v>130429.99</v>
      </c>
      <c r="D28" s="16"/>
      <c r="E28" s="89"/>
      <c r="F28" s="16"/>
      <c r="G28" s="16"/>
      <c r="H28" s="6"/>
      <c r="I28" s="6"/>
      <c r="J28" s="6"/>
      <c r="K28" s="6"/>
      <c r="L28" s="6"/>
    </row>
    <row r="29" spans="1:12" ht="15">
      <c r="A29" s="9">
        <v>2322</v>
      </c>
      <c r="B29" s="10" t="s">
        <v>32</v>
      </c>
      <c r="C29" s="114">
        <v>6363.63</v>
      </c>
      <c r="D29" s="16"/>
      <c r="E29" s="89"/>
      <c r="F29" s="16"/>
      <c r="G29" s="16"/>
      <c r="H29" s="6"/>
      <c r="I29" s="6"/>
      <c r="J29" s="6"/>
      <c r="K29" s="6"/>
      <c r="L29" s="6"/>
    </row>
    <row r="30" spans="1:12" ht="14.25" customHeight="1">
      <c r="A30" s="9">
        <v>2500</v>
      </c>
      <c r="B30" s="10" t="s">
        <v>34</v>
      </c>
      <c r="C30" s="114">
        <v>6351.49</v>
      </c>
      <c r="D30" s="16"/>
      <c r="E30" s="89"/>
      <c r="F30" s="16"/>
      <c r="G30" s="16"/>
      <c r="H30" s="6"/>
      <c r="I30" s="6"/>
      <c r="J30" s="6"/>
      <c r="K30" s="6"/>
      <c r="L30" s="6"/>
    </row>
    <row r="31" spans="1:12" ht="13.5" customHeight="1">
      <c r="A31" s="9">
        <v>2350</v>
      </c>
      <c r="B31" s="10" t="s">
        <v>33</v>
      </c>
      <c r="C31" s="114">
        <v>66100.56</v>
      </c>
      <c r="D31" s="16"/>
      <c r="E31" s="89"/>
      <c r="F31" s="16"/>
      <c r="G31" s="16"/>
      <c r="H31" s="6"/>
      <c r="I31" s="6"/>
      <c r="J31" s="6"/>
      <c r="K31" s="6"/>
      <c r="L31" s="6"/>
    </row>
    <row r="32" spans="1:12" ht="13.5" customHeight="1">
      <c r="A32" s="9">
        <v>5200</v>
      </c>
      <c r="B32" s="10" t="s">
        <v>21</v>
      </c>
      <c r="C32" s="114">
        <v>14819.76</v>
      </c>
      <c r="D32" s="16"/>
      <c r="E32" s="89"/>
      <c r="F32" s="16"/>
      <c r="G32" s="16"/>
      <c r="H32" s="6"/>
      <c r="I32" s="6"/>
      <c r="J32" s="6"/>
      <c r="K32" s="6"/>
      <c r="L32" s="6"/>
    </row>
    <row r="33" spans="1:12" ht="15">
      <c r="A33" s="9"/>
      <c r="B33" s="9" t="s">
        <v>12</v>
      </c>
      <c r="C33" s="116">
        <f>SUM(C22:C32)</f>
        <v>407860.8</v>
      </c>
      <c r="D33" s="16"/>
      <c r="E33" s="89"/>
      <c r="F33" s="16"/>
      <c r="G33" s="16"/>
      <c r="H33" s="6"/>
      <c r="I33" s="6"/>
      <c r="J33" s="6"/>
      <c r="K33" s="6"/>
      <c r="L33" s="6"/>
    </row>
    <row r="34" spans="1:12" ht="15">
      <c r="A34" s="10"/>
      <c r="B34" s="66" t="s">
        <v>13</v>
      </c>
      <c r="C34" s="116">
        <f>C20+C33</f>
        <v>1587750</v>
      </c>
      <c r="D34" s="16"/>
      <c r="E34" s="89"/>
      <c r="F34" s="16"/>
      <c r="G34" s="16"/>
      <c r="H34" s="6"/>
      <c r="I34" s="6"/>
      <c r="J34" s="6"/>
      <c r="K34" s="6"/>
      <c r="L34" s="6"/>
    </row>
    <row r="35" spans="1:5" ht="15">
      <c r="A35" s="133" t="s">
        <v>9</v>
      </c>
      <c r="B35" s="134"/>
      <c r="C35" s="113">
        <v>105850</v>
      </c>
      <c r="D35" s="17"/>
      <c r="E35" s="89"/>
    </row>
    <row r="36" spans="1:5" ht="30.75" customHeight="1">
      <c r="A36" s="133" t="s">
        <v>41</v>
      </c>
      <c r="B36" s="134"/>
      <c r="C36" s="116">
        <f>C34/C35</f>
        <v>15</v>
      </c>
      <c r="D36" s="17"/>
      <c r="E36" s="89"/>
    </row>
    <row r="37" spans="1:3" ht="15">
      <c r="A37" s="7"/>
      <c r="B37" s="7"/>
      <c r="C37" s="7"/>
    </row>
    <row r="38" spans="1:2" ht="15">
      <c r="A38" s="7"/>
      <c r="B38" s="7"/>
    </row>
  </sheetData>
  <sheetProtection/>
  <mergeCells count="4">
    <mergeCell ref="A6:C6"/>
    <mergeCell ref="B9:C9"/>
    <mergeCell ref="A35:B35"/>
    <mergeCell ref="A36:B36"/>
  </mergeCells>
  <printOptions/>
  <pageMargins left="0.25" right="0.25" top="0.75" bottom="0.75" header="0.3" footer="0.3"/>
  <pageSetup horizontalDpi="600" verticalDpi="600" orientation="portrait" paperSize="9" r:id="rId1"/>
  <headerFooter>
    <oddFooter>&amp;L&amp;9LMAnotp2_1_020813_cenr; 2.1.pielikums Ministru kabineta noteikumu projekta "Ilgstošas sociālās aprūpes un sociālās rehabilitācijas iestāžu sniegto maksas pakalpojumu cenrādis" anotācijai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F48"/>
  <sheetViews>
    <sheetView tabSelected="1" zoomScale="85" zoomScaleNormal="85" workbookViewId="0" topLeftCell="A18">
      <selection activeCell="B32" sqref="B32"/>
    </sheetView>
  </sheetViews>
  <sheetFormatPr defaultColWidth="9.140625" defaultRowHeight="12.75"/>
  <cols>
    <col min="1" max="1" width="16.421875" style="1" customWidth="1"/>
    <col min="2" max="2" width="45.140625" style="1" customWidth="1"/>
    <col min="3" max="3" width="30.421875" style="1" customWidth="1"/>
    <col min="4" max="4" width="9.140625" style="1" customWidth="1"/>
    <col min="5" max="5" width="9.7109375" style="1" bestFit="1" customWidth="1"/>
    <col min="6" max="16384" width="9.140625" style="1" customWidth="1"/>
  </cols>
  <sheetData>
    <row r="1" spans="1:3" ht="15">
      <c r="A1" s="7"/>
      <c r="B1" s="7"/>
      <c r="C1" s="76" t="s">
        <v>106</v>
      </c>
    </row>
    <row r="2" spans="1:3" ht="84" customHeight="1">
      <c r="A2" s="7"/>
      <c r="B2" s="7"/>
      <c r="C2" s="75" t="s">
        <v>116</v>
      </c>
    </row>
    <row r="3" spans="1:3" ht="15">
      <c r="A3" s="7"/>
      <c r="B3" s="7"/>
      <c r="C3" s="76" t="s">
        <v>107</v>
      </c>
    </row>
    <row r="4" spans="1:3" ht="15">
      <c r="A4" s="7"/>
      <c r="B4" s="7"/>
      <c r="C4" s="2" t="s">
        <v>119</v>
      </c>
    </row>
    <row r="5" spans="1:3" ht="18" customHeight="1">
      <c r="A5" s="136" t="s">
        <v>81</v>
      </c>
      <c r="B5" s="136"/>
      <c r="C5" s="136"/>
    </row>
    <row r="6" spans="1:3" ht="15">
      <c r="A6" s="7"/>
      <c r="B6" s="7"/>
      <c r="C6" s="7"/>
    </row>
    <row r="7" spans="1:3" ht="15">
      <c r="A7" s="77" t="s">
        <v>0</v>
      </c>
      <c r="B7" s="78" t="s">
        <v>43</v>
      </c>
      <c r="C7" s="39"/>
    </row>
    <row r="8" spans="1:3" ht="32.25" customHeight="1">
      <c r="A8" s="77" t="s">
        <v>1</v>
      </c>
      <c r="B8" s="137" t="s">
        <v>42</v>
      </c>
      <c r="C8" s="137"/>
    </row>
    <row r="9" spans="1:3" ht="15">
      <c r="A9" s="77" t="s">
        <v>2</v>
      </c>
      <c r="B9" s="7" t="s">
        <v>3</v>
      </c>
      <c r="C9" s="39"/>
    </row>
    <row r="10" spans="1:3" ht="15">
      <c r="A10" s="7"/>
      <c r="B10" s="7"/>
      <c r="C10" s="7"/>
    </row>
    <row r="11" spans="1:3" ht="42" customHeight="1">
      <c r="A11" s="8" t="s">
        <v>4</v>
      </c>
      <c r="B11" s="8" t="s">
        <v>5</v>
      </c>
      <c r="C11" s="8" t="s">
        <v>6</v>
      </c>
    </row>
    <row r="12" spans="1:3" ht="15">
      <c r="A12" s="9">
        <v>1</v>
      </c>
      <c r="B12" s="9">
        <v>2</v>
      </c>
      <c r="C12" s="9">
        <v>3</v>
      </c>
    </row>
    <row r="13" spans="1:3" ht="15">
      <c r="A13" s="9"/>
      <c r="B13" s="9" t="s">
        <v>7</v>
      </c>
      <c r="C13" s="9" t="s">
        <v>8</v>
      </c>
    </row>
    <row r="14" spans="1:6" ht="15">
      <c r="A14" s="9">
        <v>1100</v>
      </c>
      <c r="B14" s="10" t="s">
        <v>44</v>
      </c>
      <c r="C14" s="113">
        <v>50959.6</v>
      </c>
      <c r="D14" s="6"/>
      <c r="E14" s="6"/>
      <c r="F14" s="85"/>
    </row>
    <row r="15" spans="1:6" ht="27" customHeight="1">
      <c r="A15" s="9">
        <v>1200</v>
      </c>
      <c r="B15" s="12" t="s">
        <v>45</v>
      </c>
      <c r="C15" s="113">
        <v>12276.17</v>
      </c>
      <c r="E15" s="17"/>
      <c r="F15" s="85"/>
    </row>
    <row r="16" spans="1:6" ht="15">
      <c r="A16" s="9">
        <v>2341</v>
      </c>
      <c r="B16" s="10" t="s">
        <v>26</v>
      </c>
      <c r="C16" s="113">
        <v>4423.04</v>
      </c>
      <c r="D16" s="6"/>
      <c r="E16" s="16"/>
      <c r="F16" s="85"/>
    </row>
    <row r="17" spans="1:6" ht="13.5" customHeight="1">
      <c r="A17" s="9">
        <v>2361</v>
      </c>
      <c r="B17" s="10" t="s">
        <v>27</v>
      </c>
      <c r="C17" s="114">
        <v>659.19</v>
      </c>
      <c r="E17" s="17"/>
      <c r="F17" s="85"/>
    </row>
    <row r="18" spans="1:6" ht="13.5" customHeight="1">
      <c r="A18" s="9">
        <v>2363</v>
      </c>
      <c r="B18" s="10" t="s">
        <v>16</v>
      </c>
      <c r="C18" s="114">
        <v>12998.75</v>
      </c>
      <c r="E18" s="17"/>
      <c r="F18" s="85"/>
    </row>
    <row r="19" spans="1:6" ht="13.5" customHeight="1">
      <c r="A19" s="9">
        <v>2369</v>
      </c>
      <c r="B19" s="12" t="s">
        <v>28</v>
      </c>
      <c r="C19" s="114">
        <v>7089.55</v>
      </c>
      <c r="E19" s="17"/>
      <c r="F19" s="85"/>
    </row>
    <row r="20" spans="1:6" ht="13.5" customHeight="1">
      <c r="A20" s="9">
        <v>2800</v>
      </c>
      <c r="B20" s="12" t="s">
        <v>29</v>
      </c>
      <c r="C20" s="114">
        <v>163.6</v>
      </c>
      <c r="E20" s="17"/>
      <c r="F20" s="85"/>
    </row>
    <row r="21" spans="1:6" ht="15">
      <c r="A21" s="9"/>
      <c r="B21" s="9" t="s">
        <v>10</v>
      </c>
      <c r="C21" s="115">
        <f>SUM(C14:C20)</f>
        <v>88569.90000000001</v>
      </c>
      <c r="E21" s="17"/>
      <c r="F21" s="85"/>
    </row>
    <row r="22" spans="1:6" ht="15">
      <c r="A22" s="9"/>
      <c r="B22" s="9" t="s">
        <v>11</v>
      </c>
      <c r="C22" s="115" t="s">
        <v>8</v>
      </c>
      <c r="F22" s="85"/>
    </row>
    <row r="23" spans="1:6" ht="15">
      <c r="A23" s="9">
        <v>1100</v>
      </c>
      <c r="B23" s="10" t="s">
        <v>44</v>
      </c>
      <c r="C23" s="114">
        <v>6872.89</v>
      </c>
      <c r="E23" s="17"/>
      <c r="F23" s="85"/>
    </row>
    <row r="24" spans="1:6" ht="28.5" customHeight="1">
      <c r="A24" s="9">
        <v>1200</v>
      </c>
      <c r="B24" s="12" t="s">
        <v>45</v>
      </c>
      <c r="C24" s="114">
        <v>1655.68</v>
      </c>
      <c r="E24" s="17"/>
      <c r="F24" s="85"/>
    </row>
    <row r="25" spans="1:6" ht="15">
      <c r="A25" s="9">
        <v>2210</v>
      </c>
      <c r="B25" s="10" t="s">
        <v>17</v>
      </c>
      <c r="C25" s="114">
        <v>1003.14</v>
      </c>
      <c r="E25" s="17"/>
      <c r="F25" s="85"/>
    </row>
    <row r="26" spans="1:6" ht="15">
      <c r="A26" s="9">
        <v>2220</v>
      </c>
      <c r="B26" s="10" t="s">
        <v>30</v>
      </c>
      <c r="C26" s="114">
        <v>12579.19</v>
      </c>
      <c r="E26" s="17"/>
      <c r="F26" s="85"/>
    </row>
    <row r="27" spans="1:6" ht="15">
      <c r="A27" s="9">
        <v>2240</v>
      </c>
      <c r="B27" s="10" t="s">
        <v>38</v>
      </c>
      <c r="C27" s="114">
        <v>8256.45</v>
      </c>
      <c r="E27" s="17"/>
      <c r="F27" s="85"/>
    </row>
    <row r="28" spans="1:6" ht="15">
      <c r="A28" s="9">
        <v>2242</v>
      </c>
      <c r="B28" s="10" t="s">
        <v>31</v>
      </c>
      <c r="C28" s="114">
        <v>1142.99</v>
      </c>
      <c r="E28" s="17"/>
      <c r="F28" s="85"/>
    </row>
    <row r="29" spans="1:6" ht="26.25">
      <c r="A29" s="9">
        <v>2243</v>
      </c>
      <c r="B29" s="12" t="s">
        <v>18</v>
      </c>
      <c r="C29" s="114">
        <v>4291.83</v>
      </c>
      <c r="E29" s="17"/>
      <c r="F29" s="85"/>
    </row>
    <row r="30" spans="1:6" ht="15">
      <c r="A30" s="9">
        <v>2244</v>
      </c>
      <c r="B30" s="10" t="s">
        <v>15</v>
      </c>
      <c r="C30" s="114">
        <v>4202.18</v>
      </c>
      <c r="E30" s="17"/>
      <c r="F30" s="85"/>
    </row>
    <row r="31" spans="1:6" ht="15">
      <c r="A31" s="9">
        <v>2249</v>
      </c>
      <c r="B31" s="12" t="s">
        <v>20</v>
      </c>
      <c r="C31" s="114">
        <v>1467.96</v>
      </c>
      <c r="E31" s="17"/>
      <c r="F31" s="85"/>
    </row>
    <row r="32" spans="1:6" ht="15">
      <c r="A32" s="9">
        <v>2311</v>
      </c>
      <c r="B32" s="10" t="s">
        <v>19</v>
      </c>
      <c r="C32" s="114">
        <v>1077.1</v>
      </c>
      <c r="E32" s="17"/>
      <c r="F32" s="85"/>
    </row>
    <row r="33" spans="1:6" ht="15">
      <c r="A33" s="9">
        <v>2312</v>
      </c>
      <c r="B33" s="10" t="s">
        <v>39</v>
      </c>
      <c r="C33" s="114">
        <v>1662.2</v>
      </c>
      <c r="E33" s="17"/>
      <c r="F33" s="85"/>
    </row>
    <row r="34" spans="1:6" ht="15.75" customHeight="1">
      <c r="A34" s="9">
        <v>2322</v>
      </c>
      <c r="B34" s="10" t="s">
        <v>32</v>
      </c>
      <c r="C34" s="114">
        <v>3970.6</v>
      </c>
      <c r="E34" s="17"/>
      <c r="F34" s="85"/>
    </row>
    <row r="35" spans="1:6" ht="12.75" customHeight="1">
      <c r="A35" s="9">
        <v>2350</v>
      </c>
      <c r="B35" s="10" t="s">
        <v>33</v>
      </c>
      <c r="C35" s="114">
        <v>8725.6</v>
      </c>
      <c r="E35" s="17"/>
      <c r="F35" s="85"/>
    </row>
    <row r="36" spans="1:6" ht="15" customHeight="1">
      <c r="A36" s="9">
        <v>2500</v>
      </c>
      <c r="B36" s="10" t="s">
        <v>34</v>
      </c>
      <c r="C36" s="114">
        <v>545.35</v>
      </c>
      <c r="E36" s="17"/>
      <c r="F36" s="85"/>
    </row>
    <row r="37" spans="1:6" ht="13.5" customHeight="1">
      <c r="A37" s="9">
        <v>5200</v>
      </c>
      <c r="B37" s="10" t="s">
        <v>21</v>
      </c>
      <c r="C37" s="114">
        <v>3402.84</v>
      </c>
      <c r="E37" s="17"/>
      <c r="F37" s="85"/>
    </row>
    <row r="38" spans="1:6" ht="15">
      <c r="A38" s="9"/>
      <c r="B38" s="9" t="s">
        <v>12</v>
      </c>
      <c r="C38" s="116">
        <f>SUM(C23:C37)</f>
        <v>60856</v>
      </c>
      <c r="E38" s="17"/>
      <c r="F38" s="85"/>
    </row>
    <row r="39" spans="1:6" ht="15">
      <c r="A39" s="10"/>
      <c r="B39" s="66" t="s">
        <v>13</v>
      </c>
      <c r="C39" s="116">
        <f>C21+C38</f>
        <v>149425.90000000002</v>
      </c>
      <c r="E39" s="17"/>
      <c r="F39" s="85"/>
    </row>
    <row r="40" spans="1:6" ht="11.25" customHeight="1">
      <c r="A40" s="7"/>
      <c r="B40" s="7"/>
      <c r="C40" s="117"/>
      <c r="F40" s="85"/>
    </row>
    <row r="41" spans="1:6" ht="20.25" customHeight="1">
      <c r="A41" s="133" t="s">
        <v>9</v>
      </c>
      <c r="B41" s="134"/>
      <c r="C41" s="114">
        <v>10907</v>
      </c>
      <c r="F41" s="85"/>
    </row>
    <row r="42" spans="1:6" ht="28.5" customHeight="1">
      <c r="A42" s="133" t="s">
        <v>41</v>
      </c>
      <c r="B42" s="134"/>
      <c r="C42" s="116">
        <f>C39/C41</f>
        <v>13.700000000000003</v>
      </c>
      <c r="F42" s="85"/>
    </row>
    <row r="43" spans="1:3" ht="15">
      <c r="A43" s="7"/>
      <c r="B43" s="7"/>
      <c r="C43" s="7"/>
    </row>
    <row r="44" spans="1:3" ht="38.25" customHeight="1">
      <c r="A44" s="133" t="s">
        <v>118</v>
      </c>
      <c r="B44" s="138"/>
      <c r="C44" s="138"/>
    </row>
    <row r="45" spans="1:3" ht="15">
      <c r="A45" s="7"/>
      <c r="B45" s="7"/>
      <c r="C45" s="7"/>
    </row>
    <row r="46" spans="1:3" ht="15">
      <c r="A46" s="7"/>
      <c r="B46" s="7"/>
      <c r="C46" s="7"/>
    </row>
    <row r="47" spans="1:3" ht="15">
      <c r="A47" s="7"/>
      <c r="B47" s="7"/>
      <c r="C47" s="7"/>
    </row>
    <row r="48" spans="1:3" ht="15">
      <c r="A48" s="7"/>
      <c r="B48" s="7"/>
      <c r="C48" s="7"/>
    </row>
  </sheetData>
  <sheetProtection/>
  <mergeCells count="5">
    <mergeCell ref="A5:C5"/>
    <mergeCell ref="B8:C8"/>
    <mergeCell ref="A41:B41"/>
    <mergeCell ref="A42:B42"/>
    <mergeCell ref="A44:C44"/>
  </mergeCells>
  <printOptions verticalCentered="1"/>
  <pageMargins left="0.7086614173228347" right="0.4330708661417323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G40"/>
  <sheetViews>
    <sheetView view="pageLayout" zoomScaleNormal="85" workbookViewId="0" topLeftCell="A1">
      <selection activeCell="C5" sqref="C5"/>
    </sheetView>
  </sheetViews>
  <sheetFormatPr defaultColWidth="9.140625" defaultRowHeight="12.75"/>
  <cols>
    <col min="1" max="1" width="16.421875" style="1" customWidth="1"/>
    <col min="2" max="2" width="45.140625" style="1" customWidth="1"/>
    <col min="3" max="3" width="30.421875" style="1" customWidth="1"/>
    <col min="4" max="16384" width="9.140625" style="1" customWidth="1"/>
  </cols>
  <sheetData>
    <row r="1" spans="1:3" ht="15.75">
      <c r="A1" s="7"/>
      <c r="B1" s="7"/>
      <c r="C1" s="32"/>
    </row>
    <row r="2" spans="1:3" ht="15.75">
      <c r="A2" s="7"/>
      <c r="B2" s="7"/>
      <c r="C2" s="32" t="s">
        <v>106</v>
      </c>
    </row>
    <row r="3" spans="1:3" ht="51.75">
      <c r="A3" s="7"/>
      <c r="B3" s="7"/>
      <c r="C3" s="72" t="s">
        <v>117</v>
      </c>
    </row>
    <row r="4" spans="1:3" ht="15">
      <c r="A4" s="7"/>
      <c r="B4" s="7"/>
      <c r="C4" s="71" t="s">
        <v>107</v>
      </c>
    </row>
    <row r="5" spans="1:3" ht="15">
      <c r="A5" s="7"/>
      <c r="B5" s="7"/>
      <c r="C5" s="2" t="s">
        <v>119</v>
      </c>
    </row>
    <row r="6" spans="1:3" ht="18.75" customHeight="1">
      <c r="A6" s="139" t="s">
        <v>81</v>
      </c>
      <c r="B6" s="139"/>
      <c r="C6" s="139"/>
    </row>
    <row r="7" spans="1:3" ht="15">
      <c r="A7" s="7"/>
      <c r="B7" s="7"/>
      <c r="C7" s="7"/>
    </row>
    <row r="8" spans="1:3" ht="15">
      <c r="A8" s="42" t="s">
        <v>0</v>
      </c>
      <c r="B8" s="3" t="s">
        <v>43</v>
      </c>
      <c r="C8"/>
    </row>
    <row r="9" spans="1:3" ht="33.75" customHeight="1">
      <c r="A9" s="42" t="s">
        <v>1</v>
      </c>
      <c r="B9" s="132" t="s">
        <v>35</v>
      </c>
      <c r="C9" s="132"/>
    </row>
    <row r="10" spans="1:3" ht="15">
      <c r="A10" s="42" t="s">
        <v>2</v>
      </c>
      <c r="B10" s="1" t="s">
        <v>3</v>
      </c>
      <c r="C10"/>
    </row>
    <row r="11" spans="1:3" ht="15">
      <c r="A11" s="7"/>
      <c r="B11" s="7"/>
      <c r="C11" s="7"/>
    </row>
    <row r="12" spans="1:3" ht="42" customHeight="1">
      <c r="A12" s="8" t="s">
        <v>4</v>
      </c>
      <c r="B12" s="8" t="s">
        <v>5</v>
      </c>
      <c r="C12" s="8" t="s">
        <v>6</v>
      </c>
    </row>
    <row r="13" spans="1:3" ht="15">
      <c r="A13" s="9">
        <v>1</v>
      </c>
      <c r="B13" s="9">
        <v>2</v>
      </c>
      <c r="C13" s="9">
        <v>3</v>
      </c>
    </row>
    <row r="14" spans="1:3" ht="18" customHeight="1">
      <c r="A14" s="9"/>
      <c r="B14" s="9" t="s">
        <v>7</v>
      </c>
      <c r="C14" s="9" t="s">
        <v>8</v>
      </c>
    </row>
    <row r="15" spans="1:7" ht="15">
      <c r="A15" s="9">
        <v>1100</v>
      </c>
      <c r="B15" s="10" t="s">
        <v>44</v>
      </c>
      <c r="C15" s="113">
        <v>43560.59</v>
      </c>
      <c r="D15" s="18"/>
      <c r="E15" s="91"/>
      <c r="F15" s="4"/>
      <c r="G15" s="4"/>
    </row>
    <row r="16" spans="1:5" ht="30.75" customHeight="1">
      <c r="A16" s="9">
        <v>1200</v>
      </c>
      <c r="B16" s="12" t="s">
        <v>45</v>
      </c>
      <c r="C16" s="113">
        <v>10493.74</v>
      </c>
      <c r="D16" s="17"/>
      <c r="E16" s="91"/>
    </row>
    <row r="17" spans="1:6" ht="17.25" customHeight="1">
      <c r="A17" s="9">
        <v>2341</v>
      </c>
      <c r="B17" s="10" t="s">
        <v>26</v>
      </c>
      <c r="C17" s="113">
        <v>3473.6</v>
      </c>
      <c r="D17" s="18"/>
      <c r="E17" s="91"/>
      <c r="F17" s="4"/>
    </row>
    <row r="18" spans="1:5" ht="13.5" customHeight="1">
      <c r="A18" s="9">
        <v>2361</v>
      </c>
      <c r="B18" s="10" t="s">
        <v>27</v>
      </c>
      <c r="C18" s="113">
        <v>698.73</v>
      </c>
      <c r="D18" s="17"/>
      <c r="E18" s="91"/>
    </row>
    <row r="19" spans="1:5" ht="13.5" customHeight="1">
      <c r="A19" s="9">
        <v>2363</v>
      </c>
      <c r="B19" s="10" t="s">
        <v>16</v>
      </c>
      <c r="C19" s="113">
        <v>9981.83</v>
      </c>
      <c r="D19" s="17"/>
      <c r="E19" s="91"/>
    </row>
    <row r="20" spans="1:5" ht="13.5" customHeight="1">
      <c r="A20" s="9">
        <v>2369</v>
      </c>
      <c r="B20" s="12" t="s">
        <v>28</v>
      </c>
      <c r="C20" s="113">
        <v>13552.17</v>
      </c>
      <c r="D20" s="17"/>
      <c r="E20" s="91"/>
    </row>
    <row r="21" spans="1:5" ht="15">
      <c r="A21" s="9"/>
      <c r="B21" s="9" t="s">
        <v>10</v>
      </c>
      <c r="C21" s="115">
        <f>SUM(C15:C20)</f>
        <v>81760.65999999999</v>
      </c>
      <c r="D21" s="17"/>
      <c r="E21" s="91"/>
    </row>
    <row r="22" spans="1:5" ht="15">
      <c r="A22" s="9"/>
      <c r="B22" s="9" t="s">
        <v>11</v>
      </c>
      <c r="C22" s="115" t="s">
        <v>8</v>
      </c>
      <c r="D22" s="17"/>
      <c r="E22" s="91"/>
    </row>
    <row r="23" spans="1:5" ht="15">
      <c r="A23" s="9">
        <v>1100</v>
      </c>
      <c r="B23" s="10" t="s">
        <v>44</v>
      </c>
      <c r="C23" s="113">
        <v>7106.87</v>
      </c>
      <c r="D23" s="17"/>
      <c r="E23" s="91"/>
    </row>
    <row r="24" spans="1:5" ht="29.25" customHeight="1">
      <c r="A24" s="9">
        <v>1200</v>
      </c>
      <c r="B24" s="12" t="s">
        <v>45</v>
      </c>
      <c r="C24" s="113">
        <v>1712.05</v>
      </c>
      <c r="D24" s="17"/>
      <c r="E24" s="91"/>
    </row>
    <row r="25" spans="1:5" ht="15">
      <c r="A25" s="9">
        <v>2210</v>
      </c>
      <c r="B25" s="10" t="s">
        <v>17</v>
      </c>
      <c r="C25" s="113">
        <v>12.03</v>
      </c>
      <c r="D25" s="17"/>
      <c r="E25" s="91"/>
    </row>
    <row r="26" spans="1:5" ht="15">
      <c r="A26" s="9">
        <v>2220</v>
      </c>
      <c r="B26" s="10" t="s">
        <v>30</v>
      </c>
      <c r="C26" s="113">
        <v>1358.97</v>
      </c>
      <c r="D26" s="17"/>
      <c r="E26" s="91"/>
    </row>
    <row r="27" spans="1:5" ht="15">
      <c r="A27" s="9">
        <v>2242</v>
      </c>
      <c r="B27" s="10" t="s">
        <v>31</v>
      </c>
      <c r="C27" s="113">
        <v>69.75</v>
      </c>
      <c r="D27" s="17"/>
      <c r="E27" s="91"/>
    </row>
    <row r="28" spans="1:5" ht="27.75" customHeight="1">
      <c r="A28" s="9">
        <v>2243</v>
      </c>
      <c r="B28" s="12" t="s">
        <v>18</v>
      </c>
      <c r="C28" s="113">
        <v>31.27</v>
      </c>
      <c r="D28" s="17"/>
      <c r="E28" s="91"/>
    </row>
    <row r="29" spans="1:5" ht="15">
      <c r="A29" s="9">
        <v>2244</v>
      </c>
      <c r="B29" s="10" t="s">
        <v>15</v>
      </c>
      <c r="C29" s="113">
        <v>796.74</v>
      </c>
      <c r="D29" s="17"/>
      <c r="E29" s="91"/>
    </row>
    <row r="30" spans="1:5" ht="15">
      <c r="A30" s="9">
        <v>2249</v>
      </c>
      <c r="B30" s="12" t="s">
        <v>20</v>
      </c>
      <c r="C30" s="113">
        <v>920.52</v>
      </c>
      <c r="D30" s="17"/>
      <c r="E30" s="91"/>
    </row>
    <row r="31" spans="1:5" ht="15">
      <c r="A31" s="9">
        <v>2311</v>
      </c>
      <c r="B31" s="10" t="s">
        <v>19</v>
      </c>
      <c r="C31" s="113">
        <v>26.06</v>
      </c>
      <c r="D31" s="17"/>
      <c r="E31" s="91"/>
    </row>
    <row r="32" spans="1:5" ht="15">
      <c r="A32" s="9">
        <v>2312</v>
      </c>
      <c r="B32" s="10" t="s">
        <v>40</v>
      </c>
      <c r="C32" s="113">
        <v>525.15</v>
      </c>
      <c r="D32" s="17"/>
      <c r="E32" s="91"/>
    </row>
    <row r="33" spans="1:5" ht="12.75" customHeight="1">
      <c r="A33" s="9">
        <v>2322</v>
      </c>
      <c r="B33" s="10" t="s">
        <v>32</v>
      </c>
      <c r="C33" s="113">
        <v>156.34</v>
      </c>
      <c r="D33" s="17"/>
      <c r="E33" s="91"/>
    </row>
    <row r="34" spans="1:5" ht="14.25" customHeight="1">
      <c r="A34" s="9">
        <v>2350</v>
      </c>
      <c r="B34" s="10" t="s">
        <v>23</v>
      </c>
      <c r="C34" s="113">
        <v>249.35</v>
      </c>
      <c r="D34" s="17"/>
      <c r="E34" s="91"/>
    </row>
    <row r="35" spans="1:5" ht="17.25" customHeight="1">
      <c r="A35" s="9">
        <v>2500</v>
      </c>
      <c r="B35" s="10" t="s">
        <v>34</v>
      </c>
      <c r="C35" s="113">
        <v>182.8</v>
      </c>
      <c r="D35" s="17"/>
      <c r="E35" s="91"/>
    </row>
    <row r="36" spans="1:5" ht="13.5" customHeight="1">
      <c r="A36" s="9">
        <v>5200</v>
      </c>
      <c r="B36" s="10" t="s">
        <v>21</v>
      </c>
      <c r="C36" s="113">
        <v>565.24</v>
      </c>
      <c r="D36" s="17"/>
      <c r="E36" s="91"/>
    </row>
    <row r="37" spans="1:5" ht="15">
      <c r="A37" s="10"/>
      <c r="B37" s="9" t="s">
        <v>12</v>
      </c>
      <c r="C37" s="116">
        <f>SUM(C23:C36)</f>
        <v>13713.14</v>
      </c>
      <c r="D37" s="17"/>
      <c r="E37" s="91"/>
    </row>
    <row r="38" spans="1:5" ht="15">
      <c r="A38" s="10"/>
      <c r="B38" s="66" t="s">
        <v>13</v>
      </c>
      <c r="C38" s="116">
        <f>SUM(C21,C37)</f>
        <v>95473.79999999999</v>
      </c>
      <c r="D38" s="17"/>
      <c r="E38" s="91"/>
    </row>
    <row r="39" spans="1:5" ht="21" customHeight="1">
      <c r="A39" s="133" t="s">
        <v>9</v>
      </c>
      <c r="B39" s="134"/>
      <c r="C39" s="114">
        <v>7316</v>
      </c>
      <c r="D39" s="17"/>
      <c r="E39" s="91"/>
    </row>
    <row r="40" spans="1:5" ht="30" customHeight="1">
      <c r="A40" s="133" t="s">
        <v>41</v>
      </c>
      <c r="B40" s="134"/>
      <c r="C40" s="116">
        <f>C38/C39</f>
        <v>13.049999999999999</v>
      </c>
      <c r="D40" s="17"/>
      <c r="E40" s="91"/>
    </row>
  </sheetData>
  <sheetProtection/>
  <mergeCells count="4">
    <mergeCell ref="A6:C6"/>
    <mergeCell ref="B9:C9"/>
    <mergeCell ref="A40:B40"/>
    <mergeCell ref="A39:B39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Footer>&amp;LLMAnotp2_1_020813_cenr; 2.1.pielikums Ministru kabineta noteikumu projekta "Ilgstošas sociālās aprūpes un sociālās rehabilitācijas iestāžu sniegto maksas pakalpojumu cenrādis" anotācijai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F33"/>
  <sheetViews>
    <sheetView view="pageLayout" zoomScaleNormal="85" workbookViewId="0" topLeftCell="A1">
      <selection activeCell="C4" sqref="C4"/>
    </sheetView>
  </sheetViews>
  <sheetFormatPr defaultColWidth="9.140625" defaultRowHeight="12.75"/>
  <cols>
    <col min="1" max="1" width="16.421875" style="1" customWidth="1"/>
    <col min="2" max="2" width="45.140625" style="1" customWidth="1"/>
    <col min="3" max="3" width="30.421875" style="1" customWidth="1"/>
    <col min="4" max="16384" width="9.140625" style="1" customWidth="1"/>
  </cols>
  <sheetData>
    <row r="1" ht="15.75">
      <c r="C1" s="32" t="s">
        <v>106</v>
      </c>
    </row>
    <row r="2" ht="51.75">
      <c r="C2" s="72" t="s">
        <v>117</v>
      </c>
    </row>
    <row r="3" ht="15">
      <c r="C3" s="71" t="s">
        <v>107</v>
      </c>
    </row>
    <row r="4" ht="15">
      <c r="C4" s="2" t="s">
        <v>119</v>
      </c>
    </row>
    <row r="5" spans="1:3" ht="13.5" customHeight="1">
      <c r="A5" s="139" t="s">
        <v>81</v>
      </c>
      <c r="B5" s="139"/>
      <c r="C5" s="139"/>
    </row>
    <row r="7" spans="1:3" ht="15">
      <c r="A7" s="42" t="s">
        <v>0</v>
      </c>
      <c r="B7" s="3" t="s">
        <v>43</v>
      </c>
      <c r="C7"/>
    </row>
    <row r="8" spans="1:3" ht="33.75" customHeight="1">
      <c r="A8" s="42" t="s">
        <v>1</v>
      </c>
      <c r="B8" s="132" t="s">
        <v>36</v>
      </c>
      <c r="C8" s="132"/>
    </row>
    <row r="9" spans="1:3" ht="15">
      <c r="A9" s="42" t="s">
        <v>2</v>
      </c>
      <c r="B9" s="1" t="s">
        <v>3</v>
      </c>
      <c r="C9"/>
    </row>
    <row r="11" spans="1:3" ht="42" customHeight="1">
      <c r="A11" s="8" t="s">
        <v>4</v>
      </c>
      <c r="B11" s="8" t="s">
        <v>5</v>
      </c>
      <c r="C11" s="8" t="s">
        <v>6</v>
      </c>
    </row>
    <row r="12" spans="1:3" ht="15">
      <c r="A12" s="9">
        <v>1</v>
      </c>
      <c r="B12" s="9">
        <v>2</v>
      </c>
      <c r="C12" s="9">
        <v>3</v>
      </c>
    </row>
    <row r="13" spans="1:3" ht="27" customHeight="1">
      <c r="A13" s="9"/>
      <c r="B13" s="9" t="s">
        <v>7</v>
      </c>
      <c r="C13" s="9" t="s">
        <v>8</v>
      </c>
    </row>
    <row r="14" spans="1:6" ht="15">
      <c r="A14" s="9">
        <v>1100</v>
      </c>
      <c r="B14" s="10" t="s">
        <v>44</v>
      </c>
      <c r="C14" s="113">
        <v>73.60000000000001</v>
      </c>
      <c r="D14" s="18"/>
      <c r="E14" s="90"/>
      <c r="F14" s="4"/>
    </row>
    <row r="15" spans="1:5" ht="28.5" customHeight="1">
      <c r="A15" s="9">
        <v>1200</v>
      </c>
      <c r="B15" s="12" t="s">
        <v>45</v>
      </c>
      <c r="C15" s="113">
        <v>17.73</v>
      </c>
      <c r="D15" s="17"/>
      <c r="E15" s="90"/>
    </row>
    <row r="16" spans="1:5" ht="15" customHeight="1">
      <c r="A16" s="9">
        <v>2363</v>
      </c>
      <c r="B16" s="10" t="s">
        <v>16</v>
      </c>
      <c r="C16" s="114">
        <v>21.95</v>
      </c>
      <c r="D16" s="17"/>
      <c r="E16" s="90"/>
    </row>
    <row r="17" spans="1:5" ht="15">
      <c r="A17" s="9"/>
      <c r="B17" s="9" t="s">
        <v>10</v>
      </c>
      <c r="C17" s="115">
        <f>SUM(C14:C16)</f>
        <v>113.28000000000002</v>
      </c>
      <c r="D17" s="17"/>
      <c r="E17" s="90"/>
    </row>
    <row r="18" spans="1:5" ht="15">
      <c r="A18" s="9"/>
      <c r="B18" s="9" t="s">
        <v>11</v>
      </c>
      <c r="C18" s="115" t="s">
        <v>8</v>
      </c>
      <c r="D18" s="17"/>
      <c r="E18" s="90"/>
    </row>
    <row r="19" spans="1:5" ht="15">
      <c r="A19" s="9">
        <v>1100</v>
      </c>
      <c r="B19" s="10" t="s">
        <v>44</v>
      </c>
      <c r="C19" s="113">
        <v>6.7</v>
      </c>
      <c r="D19" s="17"/>
      <c r="E19" s="90"/>
    </row>
    <row r="20" spans="1:5" ht="34.5" customHeight="1">
      <c r="A20" s="9">
        <v>1200</v>
      </c>
      <c r="B20" s="12" t="s">
        <v>45</v>
      </c>
      <c r="C20" s="113">
        <v>1.61</v>
      </c>
      <c r="D20" s="17"/>
      <c r="E20" s="90"/>
    </row>
    <row r="21" spans="1:5" ht="15">
      <c r="A21" s="9">
        <v>2210</v>
      </c>
      <c r="B21" s="10" t="s">
        <v>17</v>
      </c>
      <c r="C21" s="114">
        <v>7.93</v>
      </c>
      <c r="D21" s="17"/>
      <c r="E21" s="90"/>
    </row>
    <row r="22" spans="1:5" ht="15">
      <c r="A22" s="9">
        <v>2220</v>
      </c>
      <c r="B22" s="10" t="s">
        <v>30</v>
      </c>
      <c r="C22" s="114">
        <v>11.96</v>
      </c>
      <c r="D22" s="17"/>
      <c r="E22" s="90"/>
    </row>
    <row r="23" spans="1:5" ht="15">
      <c r="A23" s="9">
        <v>2244</v>
      </c>
      <c r="B23" s="10" t="s">
        <v>15</v>
      </c>
      <c r="C23" s="114">
        <v>7.18</v>
      </c>
      <c r="D23" s="17"/>
      <c r="E23" s="90"/>
    </row>
    <row r="24" spans="1:5" ht="15">
      <c r="A24" s="9">
        <v>2249</v>
      </c>
      <c r="B24" s="12" t="s">
        <v>20</v>
      </c>
      <c r="C24" s="114">
        <v>7.9</v>
      </c>
      <c r="D24" s="17"/>
      <c r="E24" s="90"/>
    </row>
    <row r="25" spans="1:5" ht="16.5" customHeight="1">
      <c r="A25" s="9">
        <v>2350</v>
      </c>
      <c r="B25" s="10" t="s">
        <v>23</v>
      </c>
      <c r="C25" s="114">
        <v>4.44</v>
      </c>
      <c r="D25" s="17"/>
      <c r="E25" s="90"/>
    </row>
    <row r="26" spans="1:5" ht="15">
      <c r="A26" s="9"/>
      <c r="B26" s="9" t="s">
        <v>12</v>
      </c>
      <c r="C26" s="116">
        <f>SUM(C19:C25)</f>
        <v>47.72</v>
      </c>
      <c r="D26" s="17"/>
      <c r="E26" s="90"/>
    </row>
    <row r="27" spans="1:5" ht="15">
      <c r="A27" s="10"/>
      <c r="B27" s="66" t="s">
        <v>13</v>
      </c>
      <c r="C27" s="116">
        <f>SUM(C17,C26)</f>
        <v>161</v>
      </c>
      <c r="D27" s="17"/>
      <c r="E27" s="90"/>
    </row>
    <row r="28" spans="1:5" ht="15">
      <c r="A28" s="7"/>
      <c r="B28" s="7"/>
      <c r="C28" s="117"/>
      <c r="D28" s="17"/>
      <c r="E28" s="90"/>
    </row>
    <row r="29" spans="1:5" ht="29.25" customHeight="1">
      <c r="A29" s="133" t="s">
        <v>9</v>
      </c>
      <c r="B29" s="134"/>
      <c r="C29" s="114">
        <v>23</v>
      </c>
      <c r="D29" s="17"/>
      <c r="E29" s="90"/>
    </row>
    <row r="30" spans="1:4" ht="30.75" customHeight="1">
      <c r="A30" s="133" t="s">
        <v>41</v>
      </c>
      <c r="B30" s="134"/>
      <c r="C30" s="116">
        <f>C27/C29</f>
        <v>7</v>
      </c>
      <c r="D30" s="17"/>
    </row>
    <row r="31" spans="1:3" ht="15">
      <c r="A31" s="7"/>
      <c r="B31" s="7"/>
      <c r="C31" s="7"/>
    </row>
    <row r="32" spans="1:3" ht="15">
      <c r="A32" s="7"/>
      <c r="B32" s="7"/>
      <c r="C32" s="7"/>
    </row>
    <row r="33" spans="1:3" ht="15">
      <c r="A33" s="7"/>
      <c r="B33" s="7"/>
      <c r="C33" s="7"/>
    </row>
  </sheetData>
  <sheetProtection/>
  <mergeCells count="4">
    <mergeCell ref="A29:B29"/>
    <mergeCell ref="A30:B30"/>
    <mergeCell ref="A5:C5"/>
    <mergeCell ref="B8:C8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Footer>&amp;LLMAnotp2_1_020813_cenr; 2.1.pielikums Ministru kabineta noteikumu projekta "Ilgstošas sociālās aprūpes un sociālās rehabilitācijas iestāžu sniegto maksas pakalpojumu cenrādis" anotācijai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G44"/>
  <sheetViews>
    <sheetView view="pageLayout" zoomScaleNormal="85" workbookViewId="0" topLeftCell="A1">
      <selection activeCell="C5" sqref="C5"/>
    </sheetView>
  </sheetViews>
  <sheetFormatPr defaultColWidth="9.140625" defaultRowHeight="12.75"/>
  <cols>
    <col min="1" max="1" width="16.421875" style="1" customWidth="1"/>
    <col min="2" max="2" width="45.140625" style="1" customWidth="1"/>
    <col min="3" max="3" width="30.421875" style="1" customWidth="1"/>
    <col min="4" max="16384" width="9.140625" style="1" customWidth="1"/>
  </cols>
  <sheetData>
    <row r="1" spans="1:3" ht="15.75">
      <c r="A1" s="7"/>
      <c r="B1" s="7"/>
      <c r="C1" s="32"/>
    </row>
    <row r="2" spans="1:3" ht="15.75">
      <c r="A2" s="7"/>
      <c r="B2" s="7"/>
      <c r="C2" s="32" t="s">
        <v>106</v>
      </c>
    </row>
    <row r="3" spans="1:3" ht="51.75">
      <c r="A3" s="7"/>
      <c r="B3" s="7"/>
      <c r="C3" s="72" t="s">
        <v>117</v>
      </c>
    </row>
    <row r="4" spans="1:3" ht="15">
      <c r="A4" s="7"/>
      <c r="B4" s="7"/>
      <c r="C4" s="71" t="s">
        <v>107</v>
      </c>
    </row>
    <row r="5" spans="1:3" ht="15">
      <c r="A5" s="7"/>
      <c r="B5" s="7"/>
      <c r="C5" s="2" t="s">
        <v>119</v>
      </c>
    </row>
    <row r="6" spans="1:3" ht="18" customHeight="1">
      <c r="A6" s="139" t="s">
        <v>81</v>
      </c>
      <c r="B6" s="139"/>
      <c r="C6" s="139"/>
    </row>
    <row r="7" spans="1:3" ht="18" customHeight="1">
      <c r="A7" s="7"/>
      <c r="B7" s="7"/>
      <c r="C7" s="7"/>
    </row>
    <row r="8" spans="1:3" ht="15">
      <c r="A8" s="42" t="s">
        <v>0</v>
      </c>
      <c r="B8" s="3" t="s">
        <v>43</v>
      </c>
      <c r="C8"/>
    </row>
    <row r="9" spans="1:3" ht="33.75" customHeight="1">
      <c r="A9" s="42" t="s">
        <v>1</v>
      </c>
      <c r="B9" s="132" t="s">
        <v>99</v>
      </c>
      <c r="C9" s="132"/>
    </row>
    <row r="10" spans="1:3" ht="15">
      <c r="A10" s="42" t="s">
        <v>2</v>
      </c>
      <c r="B10" s="1" t="s">
        <v>3</v>
      </c>
      <c r="C10"/>
    </row>
    <row r="11" spans="1:3" ht="17.25" customHeight="1">
      <c r="A11" s="7"/>
      <c r="B11" s="7"/>
      <c r="C11" s="7"/>
    </row>
    <row r="12" spans="1:3" ht="42" customHeight="1">
      <c r="A12" s="8" t="s">
        <v>4</v>
      </c>
      <c r="B12" s="8" t="s">
        <v>5</v>
      </c>
      <c r="C12" s="8" t="s">
        <v>6</v>
      </c>
    </row>
    <row r="13" spans="1:3" ht="15">
      <c r="A13" s="9">
        <v>1</v>
      </c>
      <c r="B13" s="9">
        <v>2</v>
      </c>
      <c r="C13" s="9">
        <v>3</v>
      </c>
    </row>
    <row r="14" spans="1:3" ht="14.25" customHeight="1">
      <c r="A14" s="10"/>
      <c r="B14" s="9" t="s">
        <v>7</v>
      </c>
      <c r="C14" s="9" t="s">
        <v>8</v>
      </c>
    </row>
    <row r="15" spans="1:7" ht="15">
      <c r="A15" s="9">
        <v>1100</v>
      </c>
      <c r="B15" s="10" t="s">
        <v>44</v>
      </c>
      <c r="C15" s="113">
        <v>46.24</v>
      </c>
      <c r="D15" s="4"/>
      <c r="E15" s="91"/>
      <c r="F15" s="4"/>
      <c r="G15" s="4"/>
    </row>
    <row r="16" spans="1:5" ht="30.75" customHeight="1">
      <c r="A16" s="9">
        <v>1200</v>
      </c>
      <c r="B16" s="12" t="s">
        <v>45</v>
      </c>
      <c r="C16" s="113">
        <v>11.14</v>
      </c>
      <c r="E16" s="91"/>
    </row>
    <row r="17" spans="1:6" ht="18.75" customHeight="1">
      <c r="A17" s="9">
        <v>2341</v>
      </c>
      <c r="B17" s="10" t="s">
        <v>26</v>
      </c>
      <c r="C17" s="113">
        <v>1.98</v>
      </c>
      <c r="D17" s="4"/>
      <c r="E17" s="91"/>
      <c r="F17" s="4"/>
    </row>
    <row r="18" spans="1:5" ht="13.5" customHeight="1">
      <c r="A18" s="9">
        <v>2361</v>
      </c>
      <c r="B18" s="10" t="s">
        <v>27</v>
      </c>
      <c r="C18" s="114">
        <v>1.92</v>
      </c>
      <c r="E18" s="91"/>
    </row>
    <row r="19" spans="1:5" ht="13.5" customHeight="1">
      <c r="A19" s="9">
        <v>2363</v>
      </c>
      <c r="B19" s="10" t="s">
        <v>16</v>
      </c>
      <c r="C19" s="114">
        <v>17.93</v>
      </c>
      <c r="E19" s="91"/>
    </row>
    <row r="20" spans="1:5" ht="13.5" customHeight="1">
      <c r="A20" s="9">
        <v>2369</v>
      </c>
      <c r="B20" s="12" t="s">
        <v>28</v>
      </c>
      <c r="C20" s="113">
        <v>3.25</v>
      </c>
      <c r="E20" s="91"/>
    </row>
    <row r="21" spans="1:5" ht="15">
      <c r="A21" s="9"/>
      <c r="B21" s="9" t="s">
        <v>10</v>
      </c>
      <c r="C21" s="115">
        <f>SUM(C15:C20)</f>
        <v>82.46000000000001</v>
      </c>
      <c r="E21" s="91"/>
    </row>
    <row r="22" spans="1:5" ht="15">
      <c r="A22" s="9"/>
      <c r="B22" s="9" t="s">
        <v>11</v>
      </c>
      <c r="C22" s="115" t="s">
        <v>8</v>
      </c>
      <c r="E22" s="91"/>
    </row>
    <row r="23" spans="1:5" ht="15">
      <c r="A23" s="9">
        <v>1100</v>
      </c>
      <c r="B23" s="10" t="s">
        <v>44</v>
      </c>
      <c r="C23" s="113">
        <v>2.51</v>
      </c>
      <c r="E23" s="91"/>
    </row>
    <row r="24" spans="1:5" ht="31.5" customHeight="1">
      <c r="A24" s="9">
        <v>1200</v>
      </c>
      <c r="B24" s="12" t="s">
        <v>45</v>
      </c>
      <c r="C24" s="113">
        <v>0.6</v>
      </c>
      <c r="E24" s="91"/>
    </row>
    <row r="25" spans="1:5" ht="15">
      <c r="A25" s="9">
        <v>2210</v>
      </c>
      <c r="B25" s="10" t="s">
        <v>17</v>
      </c>
      <c r="C25" s="113">
        <v>0.68</v>
      </c>
      <c r="E25" s="91"/>
    </row>
    <row r="26" spans="1:5" ht="15">
      <c r="A26" s="9">
        <v>2220</v>
      </c>
      <c r="B26" s="10" t="s">
        <v>30</v>
      </c>
      <c r="C26" s="113">
        <v>26.78</v>
      </c>
      <c r="E26" s="91"/>
    </row>
    <row r="27" spans="1:5" ht="15">
      <c r="A27" s="9">
        <v>2242</v>
      </c>
      <c r="B27" s="10" t="s">
        <v>31</v>
      </c>
      <c r="C27" s="113">
        <v>0.22</v>
      </c>
      <c r="E27" s="91"/>
    </row>
    <row r="28" spans="1:5" ht="26.25">
      <c r="A28" s="9">
        <v>2243</v>
      </c>
      <c r="B28" s="12" t="s">
        <v>18</v>
      </c>
      <c r="C28" s="113">
        <v>1.4300000000000002</v>
      </c>
      <c r="E28" s="91"/>
    </row>
    <row r="29" spans="1:5" ht="15">
      <c r="A29" s="9">
        <v>2244</v>
      </c>
      <c r="B29" s="10" t="s">
        <v>15</v>
      </c>
      <c r="C29" s="113">
        <v>5.720000000000001</v>
      </c>
      <c r="E29" s="91"/>
    </row>
    <row r="30" spans="1:5" ht="15">
      <c r="A30" s="9">
        <v>2249</v>
      </c>
      <c r="B30" s="12" t="s">
        <v>20</v>
      </c>
      <c r="C30" s="113">
        <v>2.85</v>
      </c>
      <c r="E30" s="91"/>
    </row>
    <row r="31" spans="1:5" ht="15">
      <c r="A31" s="9">
        <v>2311</v>
      </c>
      <c r="B31" s="10" t="s">
        <v>19</v>
      </c>
      <c r="C31" s="113">
        <v>1.32</v>
      </c>
      <c r="E31" s="91"/>
    </row>
    <row r="32" spans="1:5" ht="15">
      <c r="A32" s="9">
        <v>2312</v>
      </c>
      <c r="B32" s="10" t="s">
        <v>40</v>
      </c>
      <c r="C32" s="113">
        <v>3.41</v>
      </c>
      <c r="E32" s="91"/>
    </row>
    <row r="33" spans="1:5" ht="16.5" customHeight="1">
      <c r="A33" s="9">
        <v>2233</v>
      </c>
      <c r="B33" s="10" t="s">
        <v>32</v>
      </c>
      <c r="C33" s="113">
        <v>0.39</v>
      </c>
      <c r="E33" s="91"/>
    </row>
    <row r="34" spans="1:5" ht="16.5" customHeight="1">
      <c r="A34" s="9">
        <v>2350</v>
      </c>
      <c r="B34" s="10" t="s">
        <v>33</v>
      </c>
      <c r="C34" s="113">
        <v>2.31</v>
      </c>
      <c r="E34" s="91"/>
    </row>
    <row r="35" spans="1:5" ht="13.5" customHeight="1">
      <c r="A35" s="9">
        <v>2500</v>
      </c>
      <c r="B35" s="10" t="s">
        <v>34</v>
      </c>
      <c r="C35" s="113">
        <v>0.22</v>
      </c>
      <c r="E35" s="91"/>
    </row>
    <row r="36" spans="1:5" ht="15">
      <c r="A36" s="9"/>
      <c r="B36" s="9" t="s">
        <v>12</v>
      </c>
      <c r="C36" s="116">
        <f>SUM(C23:C35)</f>
        <v>48.44</v>
      </c>
      <c r="E36" s="91"/>
    </row>
    <row r="37" spans="1:5" ht="15">
      <c r="A37" s="10"/>
      <c r="B37" s="66" t="s">
        <v>13</v>
      </c>
      <c r="C37" s="116">
        <f>C21+C36</f>
        <v>130.9</v>
      </c>
      <c r="E37" s="91"/>
    </row>
    <row r="38" spans="1:5" ht="20.25" customHeight="1">
      <c r="A38" s="133" t="s">
        <v>9</v>
      </c>
      <c r="B38" s="134"/>
      <c r="C38" s="114">
        <v>11</v>
      </c>
      <c r="E38" s="91"/>
    </row>
    <row r="39" spans="1:5" ht="30.75" customHeight="1">
      <c r="A39" s="133" t="s">
        <v>41</v>
      </c>
      <c r="B39" s="134"/>
      <c r="C39" s="116">
        <f>C37/C38</f>
        <v>11.9</v>
      </c>
      <c r="E39" s="91"/>
    </row>
    <row r="40" spans="1:3" ht="15">
      <c r="A40" s="7"/>
      <c r="B40" s="7"/>
      <c r="C40" s="7"/>
    </row>
    <row r="41" spans="1:3" ht="15">
      <c r="A41" s="7"/>
      <c r="B41" s="7"/>
      <c r="C41" s="7"/>
    </row>
    <row r="42" spans="1:3" ht="15">
      <c r="A42" s="7"/>
      <c r="B42" s="7"/>
      <c r="C42" s="7"/>
    </row>
    <row r="43" spans="1:3" ht="15">
      <c r="A43" s="7"/>
      <c r="B43" s="7"/>
      <c r="C43" s="7"/>
    </row>
    <row r="44" spans="1:3" ht="15">
      <c r="A44" s="7"/>
      <c r="B44" s="7"/>
      <c r="C44" s="7"/>
    </row>
  </sheetData>
  <sheetProtection/>
  <mergeCells count="4">
    <mergeCell ref="A6:C6"/>
    <mergeCell ref="B9:C9"/>
    <mergeCell ref="A38:B38"/>
    <mergeCell ref="A39:B39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Footer>&amp;LLMAnotp2_1_020813_cenr; 2.1.pielikums Ministru kabineta noteikumu projekta "Ilgstošas sociālās aprūpes un sociālās rehabilitācijas iestāžu sniegto maksas pakalpojumu cenrādis" anotācijai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L35"/>
  <sheetViews>
    <sheetView view="pageLayout" zoomScaleNormal="85" workbookViewId="0" topLeftCell="A1">
      <selection activeCell="C6" sqref="C6"/>
    </sheetView>
  </sheetViews>
  <sheetFormatPr defaultColWidth="9.140625" defaultRowHeight="12.75"/>
  <cols>
    <col min="1" max="1" width="16.421875" style="1" customWidth="1"/>
    <col min="2" max="2" width="45.140625" style="1" customWidth="1"/>
    <col min="3" max="3" width="30.421875" style="1" customWidth="1"/>
    <col min="4" max="16384" width="9.140625" style="1" customWidth="1"/>
  </cols>
  <sheetData>
    <row r="1" ht="15.75">
      <c r="C1" s="32"/>
    </row>
    <row r="2" ht="15.75">
      <c r="C2" s="32"/>
    </row>
    <row r="3" ht="15.75">
      <c r="C3" s="32" t="s">
        <v>106</v>
      </c>
    </row>
    <row r="4" ht="26.25">
      <c r="C4" s="72" t="s">
        <v>111</v>
      </c>
    </row>
    <row r="5" ht="15">
      <c r="C5" s="71" t="s">
        <v>107</v>
      </c>
    </row>
    <row r="6" ht="15">
      <c r="C6" s="2" t="s">
        <v>119</v>
      </c>
    </row>
    <row r="7" spans="1:3" ht="21.75" customHeight="1">
      <c r="A7" s="139" t="s">
        <v>81</v>
      </c>
      <c r="B7" s="139"/>
      <c r="C7" s="139"/>
    </row>
    <row r="9" spans="1:3" ht="15">
      <c r="A9" s="42" t="s">
        <v>0</v>
      </c>
      <c r="B9" s="3" t="s">
        <v>43</v>
      </c>
      <c r="C9"/>
    </row>
    <row r="10" spans="1:3" ht="33.75" customHeight="1">
      <c r="A10" s="42" t="s">
        <v>1</v>
      </c>
      <c r="B10" s="132" t="s">
        <v>100</v>
      </c>
      <c r="C10" s="132"/>
    </row>
    <row r="11" spans="1:3" ht="15">
      <c r="A11" s="42" t="s">
        <v>2</v>
      </c>
      <c r="B11" s="1" t="s">
        <v>3</v>
      </c>
      <c r="C11"/>
    </row>
    <row r="13" spans="1:3" ht="42" customHeight="1">
      <c r="A13" s="8" t="s">
        <v>4</v>
      </c>
      <c r="B13" s="8" t="s">
        <v>5</v>
      </c>
      <c r="C13" s="8" t="s">
        <v>6</v>
      </c>
    </row>
    <row r="14" spans="1:3" ht="15">
      <c r="A14" s="9">
        <v>1</v>
      </c>
      <c r="B14" s="9">
        <v>2</v>
      </c>
      <c r="C14" s="9">
        <v>3</v>
      </c>
    </row>
    <row r="15" spans="1:3" ht="15">
      <c r="A15" s="10"/>
      <c r="B15" s="9" t="s">
        <v>7</v>
      </c>
      <c r="C15" s="9" t="s">
        <v>8</v>
      </c>
    </row>
    <row r="16" spans="1:12" ht="15">
      <c r="A16" s="9">
        <v>1100</v>
      </c>
      <c r="B16" s="10" t="s">
        <v>44</v>
      </c>
      <c r="C16" s="119">
        <v>50212</v>
      </c>
      <c r="D16" s="19"/>
      <c r="E16" s="92"/>
      <c r="F16" s="15"/>
      <c r="G16" s="15"/>
      <c r="H16" s="15"/>
      <c r="I16" s="15"/>
      <c r="J16" s="15"/>
      <c r="K16" s="15"/>
      <c r="L16" s="15"/>
    </row>
    <row r="17" spans="1:12" ht="34.5" customHeight="1">
      <c r="A17" s="9">
        <v>1200</v>
      </c>
      <c r="B17" s="12" t="s">
        <v>45</v>
      </c>
      <c r="C17" s="119">
        <v>12096.07</v>
      </c>
      <c r="D17" s="19"/>
      <c r="E17" s="92"/>
      <c r="F17" s="15"/>
      <c r="G17" s="15"/>
      <c r="H17" s="15"/>
      <c r="I17" s="15"/>
      <c r="J17" s="15"/>
      <c r="K17" s="15"/>
      <c r="L17" s="15"/>
    </row>
    <row r="18" spans="1:12" ht="15">
      <c r="A18" s="9">
        <v>2363</v>
      </c>
      <c r="B18" s="10" t="s">
        <v>16</v>
      </c>
      <c r="C18" s="120">
        <v>27470.97</v>
      </c>
      <c r="D18" s="95"/>
      <c r="E18" s="92"/>
      <c r="F18" s="14"/>
      <c r="G18" s="14"/>
      <c r="H18" s="14"/>
      <c r="I18" s="14"/>
      <c r="J18" s="5"/>
      <c r="K18" s="5"/>
      <c r="L18" s="5"/>
    </row>
    <row r="19" spans="1:5" ht="15">
      <c r="A19" s="9"/>
      <c r="B19" s="9" t="s">
        <v>10</v>
      </c>
      <c r="C19" s="121">
        <f>SUM(C16:C18)</f>
        <v>89779.04000000001</v>
      </c>
      <c r="D19" s="17"/>
      <c r="E19" s="92"/>
    </row>
    <row r="20" spans="1:5" ht="15">
      <c r="A20" s="9"/>
      <c r="B20" s="9" t="s">
        <v>11</v>
      </c>
      <c r="C20" s="121" t="s">
        <v>8</v>
      </c>
      <c r="D20" s="17"/>
      <c r="E20" s="92"/>
    </row>
    <row r="21" spans="1:5" ht="15">
      <c r="A21" s="9">
        <v>1100</v>
      </c>
      <c r="B21" s="10" t="s">
        <v>44</v>
      </c>
      <c r="C21" s="119">
        <v>1603</v>
      </c>
      <c r="D21" s="17"/>
      <c r="E21" s="92"/>
    </row>
    <row r="22" spans="1:5" ht="27.75" customHeight="1">
      <c r="A22" s="9">
        <v>1200</v>
      </c>
      <c r="B22" s="12" t="s">
        <v>45</v>
      </c>
      <c r="C22" s="119">
        <v>386.16</v>
      </c>
      <c r="D22" s="17"/>
      <c r="E22" s="92"/>
    </row>
    <row r="23" spans="1:5" ht="15">
      <c r="A23" s="9">
        <v>2221</v>
      </c>
      <c r="B23" s="10" t="s">
        <v>25</v>
      </c>
      <c r="C23" s="119">
        <v>91</v>
      </c>
      <c r="D23" s="17"/>
      <c r="E23" s="92"/>
    </row>
    <row r="24" spans="1:5" ht="15">
      <c r="A24" s="9">
        <v>2222</v>
      </c>
      <c r="B24" s="10" t="s">
        <v>24</v>
      </c>
      <c r="C24" s="120">
        <v>46.07</v>
      </c>
      <c r="D24" s="17"/>
      <c r="E24" s="92"/>
    </row>
    <row r="25" spans="1:5" ht="15">
      <c r="A25" s="9">
        <v>2223</v>
      </c>
      <c r="B25" s="12" t="s">
        <v>22</v>
      </c>
      <c r="C25" s="120">
        <v>35.91</v>
      </c>
      <c r="D25" s="17"/>
      <c r="E25" s="92"/>
    </row>
    <row r="26" spans="1:5" ht="26.25">
      <c r="A26" s="9">
        <v>2243</v>
      </c>
      <c r="B26" s="12" t="s">
        <v>18</v>
      </c>
      <c r="C26" s="120">
        <v>21.18</v>
      </c>
      <c r="D26" s="17"/>
      <c r="E26" s="92"/>
    </row>
    <row r="27" spans="1:5" ht="15">
      <c r="A27" s="9">
        <v>2244</v>
      </c>
      <c r="B27" s="10" t="s">
        <v>15</v>
      </c>
      <c r="C27" s="120">
        <v>11.14</v>
      </c>
      <c r="D27" s="17"/>
      <c r="E27" s="92"/>
    </row>
    <row r="28" spans="1:5" ht="15">
      <c r="A28" s="9">
        <v>2350</v>
      </c>
      <c r="B28" s="10" t="s">
        <v>23</v>
      </c>
      <c r="C28" s="120">
        <v>6.5</v>
      </c>
      <c r="D28" s="17"/>
      <c r="E28" s="92"/>
    </row>
    <row r="29" spans="1:5" ht="15">
      <c r="A29" s="9"/>
      <c r="B29" s="9" t="s">
        <v>12</v>
      </c>
      <c r="C29" s="112">
        <f>SUM(C21:C28)</f>
        <v>2200.9599999999996</v>
      </c>
      <c r="D29" s="17"/>
      <c r="E29" s="92"/>
    </row>
    <row r="30" spans="1:5" ht="15">
      <c r="A30" s="10"/>
      <c r="B30" s="66" t="s">
        <v>13</v>
      </c>
      <c r="C30" s="112">
        <f>C19+C29</f>
        <v>91980.00000000001</v>
      </c>
      <c r="D30" s="17"/>
      <c r="E30" s="92"/>
    </row>
    <row r="31" spans="1:5" ht="15">
      <c r="A31" s="7"/>
      <c r="B31" s="7"/>
      <c r="C31" s="97"/>
      <c r="D31" s="17"/>
      <c r="E31" s="92"/>
    </row>
    <row r="32" spans="1:5" ht="15">
      <c r="A32" s="133" t="s">
        <v>9</v>
      </c>
      <c r="B32" s="133"/>
      <c r="C32" s="119">
        <v>20440</v>
      </c>
      <c r="D32" s="17"/>
      <c r="E32" s="92"/>
    </row>
    <row r="33" spans="1:5" ht="30.75" customHeight="1">
      <c r="A33" s="133" t="s">
        <v>41</v>
      </c>
      <c r="B33" s="133"/>
      <c r="C33" s="112">
        <f>C30/C32</f>
        <v>4.500000000000001</v>
      </c>
      <c r="D33" s="17"/>
      <c r="E33" s="92"/>
    </row>
    <row r="34" spans="1:3" ht="15">
      <c r="A34" s="7"/>
      <c r="B34" s="7"/>
      <c r="C34" s="7"/>
    </row>
    <row r="35" spans="1:3" ht="15">
      <c r="A35" s="7"/>
      <c r="B35" s="7"/>
      <c r="C35" s="7"/>
    </row>
  </sheetData>
  <sheetProtection/>
  <mergeCells count="4">
    <mergeCell ref="A7:C7"/>
    <mergeCell ref="B10:C10"/>
    <mergeCell ref="A33:B33"/>
    <mergeCell ref="A32:B32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Footer>&amp;LLMAnotp2_1_020813_cenr; 2.1.pielikums Ministru kabineta noteikumu projekta "Ilgstošas sociālās aprūpes un sociālās rehabilitācijas iestāžu sniegto maksas pakalpojumu cenrādis" anotācijai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165"/>
  <sheetViews>
    <sheetView view="pageLayout" zoomScaleNormal="85" workbookViewId="0" topLeftCell="A1">
      <selection activeCell="C6" sqref="C6"/>
    </sheetView>
  </sheetViews>
  <sheetFormatPr defaultColWidth="9.140625" defaultRowHeight="12.75"/>
  <cols>
    <col min="1" max="1" width="16.421875" style="1" customWidth="1"/>
    <col min="2" max="2" width="45.140625" style="1" customWidth="1"/>
    <col min="3" max="3" width="30.421875" style="1" customWidth="1"/>
    <col min="4" max="16384" width="9.140625" style="1" customWidth="1"/>
  </cols>
  <sheetData>
    <row r="1" spans="1:10" ht="15.75">
      <c r="A1" s="7"/>
      <c r="B1" s="7"/>
      <c r="C1" s="32"/>
      <c r="D1" s="7"/>
      <c r="E1" s="7"/>
      <c r="F1" s="7"/>
      <c r="G1" s="7"/>
      <c r="H1" s="7"/>
      <c r="I1" s="7"/>
      <c r="J1" s="7"/>
    </row>
    <row r="2" spans="1:10" ht="15.75">
      <c r="A2" s="7"/>
      <c r="B2" s="7"/>
      <c r="C2" s="32"/>
      <c r="D2" s="7"/>
      <c r="E2" s="7"/>
      <c r="F2" s="7"/>
      <c r="G2" s="7"/>
      <c r="H2" s="7"/>
      <c r="I2" s="7"/>
      <c r="J2" s="7"/>
    </row>
    <row r="3" spans="1:10" ht="15.75">
      <c r="A3" s="7"/>
      <c r="B3" s="7"/>
      <c r="C3" s="32" t="s">
        <v>106</v>
      </c>
      <c r="D3" s="7"/>
      <c r="E3" s="7"/>
      <c r="F3" s="7"/>
      <c r="G3" s="7"/>
      <c r="H3" s="7"/>
      <c r="I3" s="7"/>
      <c r="J3" s="7"/>
    </row>
    <row r="4" spans="1:10" ht="26.25">
      <c r="A4" s="7"/>
      <c r="B4" s="7"/>
      <c r="C4" s="72" t="s">
        <v>111</v>
      </c>
      <c r="D4" s="7"/>
      <c r="E4" s="7"/>
      <c r="F4" s="7"/>
      <c r="G4" s="7"/>
      <c r="H4" s="7"/>
      <c r="I4" s="7"/>
      <c r="J4" s="7"/>
    </row>
    <row r="5" spans="1:10" ht="15">
      <c r="A5" s="7"/>
      <c r="B5" s="7"/>
      <c r="C5" s="71" t="s">
        <v>107</v>
      </c>
      <c r="D5" s="7"/>
      <c r="E5" s="7"/>
      <c r="F5" s="7"/>
      <c r="G5" s="7"/>
      <c r="H5" s="7"/>
      <c r="I5" s="7"/>
      <c r="J5" s="7"/>
    </row>
    <row r="6" spans="1:10" ht="15">
      <c r="A6" s="7"/>
      <c r="B6" s="7"/>
      <c r="C6" s="2" t="s">
        <v>119</v>
      </c>
      <c r="D6" s="7"/>
      <c r="E6" s="7"/>
      <c r="F6" s="7"/>
      <c r="G6" s="7"/>
      <c r="H6" s="7"/>
      <c r="I6" s="7"/>
      <c r="J6" s="7"/>
    </row>
    <row r="7" spans="1:10" ht="13.5" customHeight="1">
      <c r="A7" s="139" t="s">
        <v>81</v>
      </c>
      <c r="B7" s="139"/>
      <c r="C7" s="139"/>
      <c r="D7" s="7"/>
      <c r="E7" s="7"/>
      <c r="F7" s="7"/>
      <c r="G7" s="7"/>
      <c r="H7" s="7"/>
      <c r="I7" s="7"/>
      <c r="J7" s="7"/>
    </row>
    <row r="8" spans="1:10" ht="1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15">
      <c r="A9" s="42" t="s">
        <v>0</v>
      </c>
      <c r="B9" s="3" t="s">
        <v>43</v>
      </c>
      <c r="C9"/>
      <c r="D9" s="7"/>
      <c r="E9" s="7"/>
      <c r="F9" s="7"/>
      <c r="G9" s="7"/>
      <c r="H9" s="7"/>
      <c r="I9" s="7"/>
      <c r="J9" s="7"/>
    </row>
    <row r="10" spans="1:10" ht="33.75" customHeight="1">
      <c r="A10" s="42" t="s">
        <v>1</v>
      </c>
      <c r="B10" s="132" t="s">
        <v>101</v>
      </c>
      <c r="C10" s="132"/>
      <c r="D10" s="7"/>
      <c r="E10" s="7"/>
      <c r="F10" s="7"/>
      <c r="G10" s="7"/>
      <c r="H10" s="7"/>
      <c r="I10" s="7"/>
      <c r="J10" s="7"/>
    </row>
    <row r="11" spans="1:10" ht="15">
      <c r="A11" s="42" t="s">
        <v>2</v>
      </c>
      <c r="B11" s="1" t="s">
        <v>3</v>
      </c>
      <c r="C11"/>
      <c r="D11" s="7"/>
      <c r="E11" s="7"/>
      <c r="F11" s="7"/>
      <c r="G11" s="7"/>
      <c r="H11" s="7"/>
      <c r="I11" s="7"/>
      <c r="J11" s="7"/>
    </row>
    <row r="12" spans="1:10" ht="1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42" customHeight="1">
      <c r="A13" s="8" t="s">
        <v>4</v>
      </c>
      <c r="B13" s="8" t="s">
        <v>5</v>
      </c>
      <c r="C13" s="8" t="s">
        <v>6</v>
      </c>
      <c r="D13" s="7"/>
      <c r="E13" s="7"/>
      <c r="F13" s="7"/>
      <c r="G13" s="7"/>
      <c r="H13" s="7"/>
      <c r="I13" s="7"/>
      <c r="J13" s="7"/>
    </row>
    <row r="14" spans="1:10" ht="15">
      <c r="A14" s="9">
        <v>1</v>
      </c>
      <c r="B14" s="9">
        <v>2</v>
      </c>
      <c r="C14" s="9">
        <v>3</v>
      </c>
      <c r="D14" s="7"/>
      <c r="E14" s="7"/>
      <c r="F14" s="7"/>
      <c r="G14" s="7"/>
      <c r="H14" s="7"/>
      <c r="I14" s="7"/>
      <c r="J14" s="7"/>
    </row>
    <row r="15" spans="1:10" ht="15" customHeight="1">
      <c r="A15" s="10"/>
      <c r="B15" s="9" t="s">
        <v>7</v>
      </c>
      <c r="C15" s="9" t="s">
        <v>8</v>
      </c>
      <c r="D15" s="7"/>
      <c r="E15" s="7"/>
      <c r="F15" s="7"/>
      <c r="G15" s="7"/>
      <c r="H15" s="7"/>
      <c r="I15" s="7"/>
      <c r="J15" s="7"/>
    </row>
    <row r="16" spans="1:10" ht="15">
      <c r="A16" s="9">
        <v>1100</v>
      </c>
      <c r="B16" s="10" t="s">
        <v>44</v>
      </c>
      <c r="C16" s="113">
        <v>42.5</v>
      </c>
      <c r="D16" s="96"/>
      <c r="E16" s="93"/>
      <c r="F16" s="11"/>
      <c r="G16" s="11"/>
      <c r="H16" s="11"/>
      <c r="I16" s="11"/>
      <c r="J16" s="11"/>
    </row>
    <row r="17" spans="1:10" ht="29.25" customHeight="1">
      <c r="A17" s="9">
        <v>1200</v>
      </c>
      <c r="B17" s="12" t="s">
        <v>45</v>
      </c>
      <c r="C17" s="113">
        <v>10.24</v>
      </c>
      <c r="D17" s="97"/>
      <c r="E17" s="93"/>
      <c r="F17" s="7"/>
      <c r="G17" s="7"/>
      <c r="H17" s="7"/>
      <c r="I17" s="7"/>
      <c r="J17" s="7"/>
    </row>
    <row r="18" spans="1:10" ht="18.75" customHeight="1">
      <c r="A18" s="9">
        <v>2341</v>
      </c>
      <c r="B18" s="10" t="s">
        <v>26</v>
      </c>
      <c r="C18" s="113">
        <v>1.8</v>
      </c>
      <c r="D18" s="96"/>
      <c r="E18" s="93"/>
      <c r="F18" s="11"/>
      <c r="G18" s="11"/>
      <c r="H18" s="11"/>
      <c r="I18" s="11"/>
      <c r="J18" s="7"/>
    </row>
    <row r="19" spans="1:10" ht="13.5" customHeight="1">
      <c r="A19" s="9">
        <v>2361</v>
      </c>
      <c r="B19" s="10" t="s">
        <v>27</v>
      </c>
      <c r="C19" s="114">
        <v>1.39</v>
      </c>
      <c r="D19" s="97"/>
      <c r="E19" s="93"/>
      <c r="F19" s="7"/>
      <c r="G19" s="7"/>
      <c r="H19" s="7"/>
      <c r="I19" s="7"/>
      <c r="J19" s="7"/>
    </row>
    <row r="20" spans="1:10" ht="13.5" customHeight="1">
      <c r="A20" s="9">
        <v>2363</v>
      </c>
      <c r="B20" s="10" t="s">
        <v>16</v>
      </c>
      <c r="C20" s="114">
        <v>28</v>
      </c>
      <c r="D20" s="97"/>
      <c r="E20" s="93"/>
      <c r="F20" s="7"/>
      <c r="G20" s="7"/>
      <c r="H20" s="7"/>
      <c r="I20" s="7"/>
      <c r="J20" s="7"/>
    </row>
    <row r="21" spans="1:10" ht="13.5" customHeight="1">
      <c r="A21" s="9">
        <v>2369</v>
      </c>
      <c r="B21" s="12" t="s">
        <v>28</v>
      </c>
      <c r="C21" s="113">
        <v>1.31</v>
      </c>
      <c r="D21" s="97"/>
      <c r="E21" s="93"/>
      <c r="F21" s="7"/>
      <c r="G21" s="7"/>
      <c r="H21" s="7"/>
      <c r="I21" s="7"/>
      <c r="J21" s="7"/>
    </row>
    <row r="22" spans="1:10" ht="15">
      <c r="A22" s="9"/>
      <c r="B22" s="9" t="s">
        <v>10</v>
      </c>
      <c r="C22" s="115">
        <f>SUM(C16:C21)</f>
        <v>85.24000000000001</v>
      </c>
      <c r="D22" s="97"/>
      <c r="E22" s="93"/>
      <c r="F22" s="7"/>
      <c r="G22" s="7"/>
      <c r="H22" s="7"/>
      <c r="I22" s="7"/>
      <c r="J22" s="7"/>
    </row>
    <row r="23" spans="1:10" ht="15">
      <c r="A23" s="9"/>
      <c r="B23" s="9" t="s">
        <v>11</v>
      </c>
      <c r="C23" s="115" t="s">
        <v>8</v>
      </c>
      <c r="D23" s="97"/>
      <c r="E23" s="93"/>
      <c r="F23" s="7"/>
      <c r="G23" s="7"/>
      <c r="H23" s="7"/>
      <c r="I23" s="7"/>
      <c r="J23" s="7"/>
    </row>
    <row r="24" spans="1:10" ht="15">
      <c r="A24" s="9">
        <v>1100</v>
      </c>
      <c r="B24" s="10" t="s">
        <v>44</v>
      </c>
      <c r="C24" s="113">
        <v>1.76</v>
      </c>
      <c r="D24" s="97"/>
      <c r="E24" s="93"/>
      <c r="F24" s="7"/>
      <c r="G24" s="7"/>
      <c r="H24" s="7"/>
      <c r="I24" s="7"/>
      <c r="J24" s="7"/>
    </row>
    <row r="25" spans="1:10" ht="30" customHeight="1">
      <c r="A25" s="9">
        <v>1200</v>
      </c>
      <c r="B25" s="12" t="s">
        <v>45</v>
      </c>
      <c r="C25" s="113">
        <v>0.42</v>
      </c>
      <c r="D25" s="97"/>
      <c r="E25" s="93"/>
      <c r="F25" s="7"/>
      <c r="G25" s="7"/>
      <c r="H25" s="7"/>
      <c r="I25" s="7"/>
      <c r="J25" s="7"/>
    </row>
    <row r="26" spans="1:10" ht="15">
      <c r="A26" s="9">
        <v>2210</v>
      </c>
      <c r="B26" s="10" t="s">
        <v>17</v>
      </c>
      <c r="C26" s="113">
        <v>0.6</v>
      </c>
      <c r="D26" s="97"/>
      <c r="E26" s="93"/>
      <c r="F26" s="7"/>
      <c r="G26" s="7"/>
      <c r="H26" s="7"/>
      <c r="I26" s="7"/>
      <c r="J26" s="7"/>
    </row>
    <row r="27" spans="1:10" ht="15">
      <c r="A27" s="9">
        <v>2220</v>
      </c>
      <c r="B27" s="10" t="s">
        <v>30</v>
      </c>
      <c r="C27" s="113">
        <v>14</v>
      </c>
      <c r="D27" s="97"/>
      <c r="E27" s="93"/>
      <c r="F27" s="7"/>
      <c r="G27" s="7"/>
      <c r="H27" s="7"/>
      <c r="I27" s="7"/>
      <c r="J27" s="7"/>
    </row>
    <row r="28" spans="1:10" ht="15">
      <c r="A28" s="9">
        <v>2242</v>
      </c>
      <c r="B28" s="10" t="s">
        <v>31</v>
      </c>
      <c r="C28" s="113">
        <v>0.2</v>
      </c>
      <c r="D28" s="97"/>
      <c r="E28" s="93"/>
      <c r="F28" s="7"/>
      <c r="G28" s="7"/>
      <c r="H28" s="7"/>
      <c r="I28" s="7"/>
      <c r="J28" s="7"/>
    </row>
    <row r="29" spans="1:10" ht="26.25">
      <c r="A29" s="9">
        <v>2243</v>
      </c>
      <c r="B29" s="12" t="s">
        <v>18</v>
      </c>
      <c r="C29" s="113">
        <v>1.3</v>
      </c>
      <c r="D29" s="97"/>
      <c r="E29" s="93"/>
      <c r="F29" s="7"/>
      <c r="G29" s="7"/>
      <c r="H29" s="7"/>
      <c r="I29" s="7"/>
      <c r="J29" s="7"/>
    </row>
    <row r="30" spans="1:10" ht="15">
      <c r="A30" s="9">
        <v>2244</v>
      </c>
      <c r="B30" s="10" t="s">
        <v>15</v>
      </c>
      <c r="C30" s="113">
        <v>4.7</v>
      </c>
      <c r="D30" s="97"/>
      <c r="E30" s="93"/>
      <c r="F30" s="7"/>
      <c r="G30" s="7"/>
      <c r="H30" s="7"/>
      <c r="I30" s="7"/>
      <c r="J30" s="7"/>
    </row>
    <row r="31" spans="1:10" ht="15">
      <c r="A31" s="9">
        <v>2249</v>
      </c>
      <c r="B31" s="12" t="s">
        <v>20</v>
      </c>
      <c r="C31" s="113">
        <v>1.63</v>
      </c>
      <c r="D31" s="97"/>
      <c r="E31" s="93"/>
      <c r="F31" s="7"/>
      <c r="G31" s="7"/>
      <c r="H31" s="7"/>
      <c r="I31" s="7"/>
      <c r="J31" s="7"/>
    </row>
    <row r="32" spans="1:10" ht="15">
      <c r="A32" s="9">
        <v>2311</v>
      </c>
      <c r="B32" s="10" t="s">
        <v>19</v>
      </c>
      <c r="C32" s="113">
        <v>1</v>
      </c>
      <c r="D32" s="97"/>
      <c r="E32" s="93"/>
      <c r="F32" s="7"/>
      <c r="G32" s="7"/>
      <c r="H32" s="7"/>
      <c r="I32" s="7"/>
      <c r="J32" s="7"/>
    </row>
    <row r="33" spans="1:10" ht="15">
      <c r="A33" s="9">
        <v>2312</v>
      </c>
      <c r="B33" s="10" t="s">
        <v>40</v>
      </c>
      <c r="C33" s="113">
        <v>4.85</v>
      </c>
      <c r="D33" s="97"/>
      <c r="E33" s="93"/>
      <c r="F33" s="7"/>
      <c r="G33" s="7"/>
      <c r="H33" s="7"/>
      <c r="I33" s="7"/>
      <c r="J33" s="7"/>
    </row>
    <row r="34" spans="1:10" ht="16.5" customHeight="1">
      <c r="A34" s="9">
        <v>2233</v>
      </c>
      <c r="B34" s="10" t="s">
        <v>32</v>
      </c>
      <c r="C34" s="113">
        <v>3.1</v>
      </c>
      <c r="D34" s="97"/>
      <c r="E34" s="93"/>
      <c r="F34" s="7"/>
      <c r="G34" s="7"/>
      <c r="H34" s="7"/>
      <c r="I34" s="7"/>
      <c r="J34" s="7"/>
    </row>
    <row r="35" spans="1:10" ht="16.5" customHeight="1">
      <c r="A35" s="9">
        <v>2350</v>
      </c>
      <c r="B35" s="10" t="s">
        <v>33</v>
      </c>
      <c r="C35" s="113">
        <v>1</v>
      </c>
      <c r="D35" s="97"/>
      <c r="E35" s="93"/>
      <c r="F35" s="7"/>
      <c r="G35" s="7"/>
      <c r="H35" s="7"/>
      <c r="I35" s="7"/>
      <c r="J35" s="7"/>
    </row>
    <row r="36" spans="1:10" ht="13.5" customHeight="1">
      <c r="A36" s="9">
        <v>2500</v>
      </c>
      <c r="B36" s="10" t="s">
        <v>34</v>
      </c>
      <c r="C36" s="113">
        <v>0.2</v>
      </c>
      <c r="D36" s="97"/>
      <c r="E36" s="93"/>
      <c r="F36" s="7"/>
      <c r="G36" s="7"/>
      <c r="H36" s="7"/>
      <c r="I36" s="7"/>
      <c r="J36" s="7"/>
    </row>
    <row r="37" spans="1:10" ht="15">
      <c r="A37" s="10"/>
      <c r="B37" s="9" t="s">
        <v>12</v>
      </c>
      <c r="C37" s="116">
        <f>SUM(C24:C36)</f>
        <v>34.760000000000005</v>
      </c>
      <c r="D37" s="97"/>
      <c r="E37" s="93"/>
      <c r="F37" s="7"/>
      <c r="G37" s="7"/>
      <c r="H37" s="7"/>
      <c r="I37" s="7"/>
      <c r="J37" s="7"/>
    </row>
    <row r="38" spans="1:10" ht="15">
      <c r="A38" s="10"/>
      <c r="B38" s="66" t="s">
        <v>13</v>
      </c>
      <c r="C38" s="116">
        <f>C22+C37</f>
        <v>120.00000000000001</v>
      </c>
      <c r="D38" s="97"/>
      <c r="E38" s="93"/>
      <c r="F38" s="7"/>
      <c r="G38" s="7"/>
      <c r="H38" s="7"/>
      <c r="I38" s="7"/>
      <c r="J38" s="7"/>
    </row>
    <row r="39" spans="1:10" ht="24" customHeight="1">
      <c r="A39" s="140" t="s">
        <v>9</v>
      </c>
      <c r="B39" s="141"/>
      <c r="C39" s="114">
        <v>10</v>
      </c>
      <c r="D39" s="97"/>
      <c r="E39" s="93"/>
      <c r="F39" s="7"/>
      <c r="G39" s="7"/>
      <c r="H39" s="7"/>
      <c r="I39" s="7"/>
      <c r="J39" s="7"/>
    </row>
    <row r="40" spans="1:10" ht="30" customHeight="1">
      <c r="A40" s="140" t="s">
        <v>41</v>
      </c>
      <c r="B40" s="141"/>
      <c r="C40" s="116">
        <f>C38/C39</f>
        <v>12.000000000000002</v>
      </c>
      <c r="D40" s="97"/>
      <c r="E40" s="93"/>
      <c r="F40" s="7"/>
      <c r="G40" s="7"/>
      <c r="H40" s="7"/>
      <c r="I40" s="7"/>
      <c r="J40" s="7"/>
    </row>
    <row r="41" spans="1:10" ht="1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1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1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t="1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1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1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5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ht="15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ht="15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ht="1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1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ht="15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ht="15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ht="15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ht="15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ht="15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ht="15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ht="15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ht="15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ht="15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ht="15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ht="15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ht="15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ht="15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ht="15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ht="15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ht="15">
      <c r="A86" s="7"/>
      <c r="B86" s="7"/>
      <c r="C86" s="7"/>
      <c r="D86" s="7"/>
      <c r="E86" s="7"/>
      <c r="F86" s="7"/>
      <c r="G86" s="7"/>
      <c r="H86" s="7"/>
      <c r="I86" s="7"/>
      <c r="J86" s="7"/>
    </row>
    <row r="87" spans="1:10" ht="15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ht="15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ht="15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ht="15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ht="15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ht="15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ht="15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ht="15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ht="15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spans="1:10" ht="15">
      <c r="A96" s="7"/>
      <c r="B96" s="7"/>
      <c r="C96" s="7"/>
      <c r="D96" s="7"/>
      <c r="E96" s="7"/>
      <c r="F96" s="7"/>
      <c r="G96" s="7"/>
      <c r="H96" s="7"/>
      <c r="I96" s="7"/>
      <c r="J96" s="7"/>
    </row>
    <row r="97" spans="1:10" ht="15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ht="15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ht="15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ht="15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spans="1:10" ht="15">
      <c r="A101" s="7"/>
      <c r="B101" s="7"/>
      <c r="C101" s="7"/>
      <c r="D101" s="7"/>
      <c r="E101" s="7"/>
      <c r="F101" s="7"/>
      <c r="G101" s="7"/>
      <c r="H101" s="7"/>
      <c r="I101" s="7"/>
      <c r="J101" s="7"/>
    </row>
    <row r="102" spans="1:10" ht="15">
      <c r="A102" s="7"/>
      <c r="B102" s="7"/>
      <c r="C102" s="7"/>
      <c r="D102" s="7"/>
      <c r="E102" s="7"/>
      <c r="F102" s="7"/>
      <c r="G102" s="7"/>
      <c r="H102" s="7"/>
      <c r="I102" s="7"/>
      <c r="J102" s="7"/>
    </row>
    <row r="103" spans="1:10" ht="15">
      <c r="A103" s="7"/>
      <c r="B103" s="7"/>
      <c r="C103" s="7"/>
      <c r="D103" s="7"/>
      <c r="E103" s="7"/>
      <c r="F103" s="7"/>
      <c r="G103" s="7"/>
      <c r="H103" s="7"/>
      <c r="I103" s="7"/>
      <c r="J103" s="7"/>
    </row>
    <row r="104" spans="1:10" ht="15">
      <c r="A104" s="7"/>
      <c r="B104" s="7"/>
      <c r="C104" s="7"/>
      <c r="D104" s="7"/>
      <c r="E104" s="7"/>
      <c r="F104" s="7"/>
      <c r="G104" s="7"/>
      <c r="H104" s="7"/>
      <c r="I104" s="7"/>
      <c r="J104" s="7"/>
    </row>
    <row r="105" spans="1:10" ht="15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10" ht="15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0" ht="15">
      <c r="A107" s="7"/>
      <c r="B107" s="7"/>
      <c r="C107" s="7"/>
      <c r="D107" s="7"/>
      <c r="E107" s="7"/>
      <c r="F107" s="7"/>
      <c r="G107" s="7"/>
      <c r="H107" s="7"/>
      <c r="I107" s="7"/>
      <c r="J107" s="7"/>
    </row>
    <row r="108" spans="1:10" ht="15">
      <c r="A108" s="7"/>
      <c r="B108" s="7"/>
      <c r="C108" s="7"/>
      <c r="D108" s="7"/>
      <c r="E108" s="7"/>
      <c r="F108" s="7"/>
      <c r="G108" s="7"/>
      <c r="H108" s="7"/>
      <c r="I108" s="7"/>
      <c r="J108" s="7"/>
    </row>
    <row r="109" spans="1:10" ht="15">
      <c r="A109" s="7"/>
      <c r="B109" s="7"/>
      <c r="C109" s="7"/>
      <c r="D109" s="7"/>
      <c r="E109" s="7"/>
      <c r="F109" s="7"/>
      <c r="G109" s="7"/>
      <c r="H109" s="7"/>
      <c r="I109" s="7"/>
      <c r="J109" s="7"/>
    </row>
    <row r="110" spans="1:10" ht="15">
      <c r="A110" s="7"/>
      <c r="B110" s="7"/>
      <c r="C110" s="7"/>
      <c r="D110" s="7"/>
      <c r="E110" s="7"/>
      <c r="F110" s="7"/>
      <c r="G110" s="7"/>
      <c r="H110" s="7"/>
      <c r="I110" s="7"/>
      <c r="J110" s="7"/>
    </row>
    <row r="111" spans="1:10" ht="15">
      <c r="A111" s="7"/>
      <c r="B111" s="7"/>
      <c r="C111" s="7"/>
      <c r="D111" s="7"/>
      <c r="E111" s="7"/>
      <c r="F111" s="7"/>
      <c r="G111" s="7"/>
      <c r="H111" s="7"/>
      <c r="I111" s="7"/>
      <c r="J111" s="7"/>
    </row>
    <row r="112" spans="1:10" ht="15">
      <c r="A112" s="7"/>
      <c r="B112" s="7"/>
      <c r="C112" s="7"/>
      <c r="D112" s="7"/>
      <c r="E112" s="7"/>
      <c r="F112" s="7"/>
      <c r="G112" s="7"/>
      <c r="H112" s="7"/>
      <c r="I112" s="7"/>
      <c r="J112" s="7"/>
    </row>
    <row r="113" spans="1:10" ht="15">
      <c r="A113" s="7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5">
      <c r="A114" s="7"/>
      <c r="B114" s="7"/>
      <c r="C114" s="7"/>
      <c r="D114" s="7"/>
      <c r="E114" s="7"/>
      <c r="F114" s="7"/>
      <c r="G114" s="7"/>
      <c r="H114" s="7"/>
      <c r="I114" s="7"/>
      <c r="J114" s="7"/>
    </row>
    <row r="115" spans="1:10" ht="15">
      <c r="A115" s="7"/>
      <c r="B115" s="7"/>
      <c r="C115" s="7"/>
      <c r="D115" s="7"/>
      <c r="E115" s="7"/>
      <c r="F115" s="7"/>
      <c r="G115" s="7"/>
      <c r="H115" s="7"/>
      <c r="I115" s="7"/>
      <c r="J115" s="7"/>
    </row>
    <row r="116" spans="1:10" ht="15">
      <c r="A116" s="7"/>
      <c r="B116" s="7"/>
      <c r="C116" s="7"/>
      <c r="D116" s="7"/>
      <c r="E116" s="7"/>
      <c r="F116" s="7"/>
      <c r="G116" s="7"/>
      <c r="H116" s="7"/>
      <c r="I116" s="7"/>
      <c r="J116" s="7"/>
    </row>
    <row r="117" spans="1:10" ht="15">
      <c r="A117" s="7"/>
      <c r="B117" s="7"/>
      <c r="C117" s="7"/>
      <c r="D117" s="7"/>
      <c r="E117" s="7"/>
      <c r="F117" s="7"/>
      <c r="G117" s="7"/>
      <c r="H117" s="7"/>
      <c r="I117" s="7"/>
      <c r="J117" s="7"/>
    </row>
    <row r="118" spans="1:10" ht="15">
      <c r="A118" s="7"/>
      <c r="B118" s="7"/>
      <c r="C118" s="7"/>
      <c r="D118" s="7"/>
      <c r="E118" s="7"/>
      <c r="F118" s="7"/>
      <c r="G118" s="7"/>
      <c r="H118" s="7"/>
      <c r="I118" s="7"/>
      <c r="J118" s="7"/>
    </row>
    <row r="119" spans="1:10" ht="15">
      <c r="A119" s="7"/>
      <c r="B119" s="7"/>
      <c r="C119" s="7"/>
      <c r="D119" s="7"/>
      <c r="E119" s="7"/>
      <c r="F119" s="7"/>
      <c r="G119" s="7"/>
      <c r="H119" s="7"/>
      <c r="I119" s="7"/>
      <c r="J119" s="7"/>
    </row>
    <row r="120" spans="1:10" ht="15">
      <c r="A120" s="7"/>
      <c r="B120" s="7"/>
      <c r="C120" s="7"/>
      <c r="D120" s="7"/>
      <c r="E120" s="7"/>
      <c r="F120" s="7"/>
      <c r="G120" s="7"/>
      <c r="H120" s="7"/>
      <c r="I120" s="7"/>
      <c r="J120" s="7"/>
    </row>
    <row r="121" spans="1:10" ht="15">
      <c r="A121" s="7"/>
      <c r="B121" s="7"/>
      <c r="C121" s="7"/>
      <c r="D121" s="7"/>
      <c r="E121" s="7"/>
      <c r="F121" s="7"/>
      <c r="G121" s="7"/>
      <c r="H121" s="7"/>
      <c r="I121" s="7"/>
      <c r="J121" s="7"/>
    </row>
    <row r="122" spans="1:10" ht="15">
      <c r="A122" s="7"/>
      <c r="B122" s="7"/>
      <c r="C122" s="7"/>
      <c r="D122" s="7"/>
      <c r="E122" s="7"/>
      <c r="F122" s="7"/>
      <c r="G122" s="7"/>
      <c r="H122" s="7"/>
      <c r="I122" s="7"/>
      <c r="J122" s="7"/>
    </row>
    <row r="123" spans="1:10" ht="15">
      <c r="A123" s="7"/>
      <c r="B123" s="7"/>
      <c r="C123" s="7"/>
      <c r="D123" s="7"/>
      <c r="E123" s="7"/>
      <c r="F123" s="7"/>
      <c r="G123" s="7"/>
      <c r="H123" s="7"/>
      <c r="I123" s="7"/>
      <c r="J123" s="7"/>
    </row>
    <row r="124" spans="1:10" ht="15">
      <c r="A124" s="7"/>
      <c r="B124" s="7"/>
      <c r="C124" s="7"/>
      <c r="D124" s="7"/>
      <c r="E124" s="7"/>
      <c r="F124" s="7"/>
      <c r="G124" s="7"/>
      <c r="H124" s="7"/>
      <c r="I124" s="7"/>
      <c r="J124" s="7"/>
    </row>
    <row r="125" spans="1:10" ht="15">
      <c r="A125" s="7"/>
      <c r="B125" s="7"/>
      <c r="C125" s="7"/>
      <c r="D125" s="7"/>
      <c r="E125" s="7"/>
      <c r="F125" s="7"/>
      <c r="G125" s="7"/>
      <c r="H125" s="7"/>
      <c r="I125" s="7"/>
      <c r="J125" s="7"/>
    </row>
    <row r="126" spans="1:10" ht="15">
      <c r="A126" s="7"/>
      <c r="B126" s="7"/>
      <c r="C126" s="7"/>
      <c r="D126" s="7"/>
      <c r="E126" s="7"/>
      <c r="F126" s="7"/>
      <c r="G126" s="7"/>
      <c r="H126" s="7"/>
      <c r="I126" s="7"/>
      <c r="J126" s="7"/>
    </row>
    <row r="127" spans="1:10" ht="15">
      <c r="A127" s="7"/>
      <c r="B127" s="7"/>
      <c r="C127" s="7"/>
      <c r="D127" s="7"/>
      <c r="E127" s="7"/>
      <c r="F127" s="7"/>
      <c r="G127" s="7"/>
      <c r="H127" s="7"/>
      <c r="I127" s="7"/>
      <c r="J127" s="7"/>
    </row>
    <row r="128" spans="1:10" ht="15">
      <c r="A128" s="7"/>
      <c r="B128" s="7"/>
      <c r="C128" s="7"/>
      <c r="D128" s="7"/>
      <c r="E128" s="7"/>
      <c r="F128" s="7"/>
      <c r="G128" s="7"/>
      <c r="H128" s="7"/>
      <c r="I128" s="7"/>
      <c r="J128" s="7"/>
    </row>
    <row r="129" spans="1:10" ht="15">
      <c r="A129" s="7"/>
      <c r="B129" s="7"/>
      <c r="C129" s="7"/>
      <c r="D129" s="7"/>
      <c r="E129" s="7"/>
      <c r="F129" s="7"/>
      <c r="G129" s="7"/>
      <c r="H129" s="7"/>
      <c r="I129" s="7"/>
      <c r="J129" s="7"/>
    </row>
    <row r="130" spans="1:10" ht="15">
      <c r="A130" s="7"/>
      <c r="B130" s="7"/>
      <c r="C130" s="7"/>
      <c r="D130" s="7"/>
      <c r="E130" s="7"/>
      <c r="F130" s="7"/>
      <c r="G130" s="7"/>
      <c r="H130" s="7"/>
      <c r="I130" s="7"/>
      <c r="J130" s="7"/>
    </row>
    <row r="131" spans="1:10" ht="15">
      <c r="A131" s="7"/>
      <c r="B131" s="7"/>
      <c r="C131" s="7"/>
      <c r="D131" s="7"/>
      <c r="E131" s="7"/>
      <c r="F131" s="7"/>
      <c r="G131" s="7"/>
      <c r="H131" s="7"/>
      <c r="I131" s="7"/>
      <c r="J131" s="7"/>
    </row>
    <row r="132" spans="1:10" ht="15">
      <c r="A132" s="7"/>
      <c r="B132" s="7"/>
      <c r="C132" s="7"/>
      <c r="D132" s="7"/>
      <c r="E132" s="7"/>
      <c r="F132" s="7"/>
      <c r="G132" s="7"/>
      <c r="H132" s="7"/>
      <c r="I132" s="7"/>
      <c r="J132" s="7"/>
    </row>
    <row r="133" spans="1:10" ht="15">
      <c r="A133" s="7"/>
      <c r="B133" s="7"/>
      <c r="C133" s="7"/>
      <c r="D133" s="7"/>
      <c r="E133" s="7"/>
      <c r="F133" s="7"/>
      <c r="G133" s="7"/>
      <c r="H133" s="7"/>
      <c r="I133" s="7"/>
      <c r="J133" s="7"/>
    </row>
    <row r="134" spans="1:10" ht="15">
      <c r="A134" s="7"/>
      <c r="B134" s="7"/>
      <c r="C134" s="7"/>
      <c r="D134" s="7"/>
      <c r="E134" s="7"/>
      <c r="F134" s="7"/>
      <c r="G134" s="7"/>
      <c r="H134" s="7"/>
      <c r="I134" s="7"/>
      <c r="J134" s="7"/>
    </row>
    <row r="135" spans="1:10" ht="15">
      <c r="A135" s="7"/>
      <c r="B135" s="7"/>
      <c r="C135" s="7"/>
      <c r="D135" s="7"/>
      <c r="E135" s="7"/>
      <c r="F135" s="7"/>
      <c r="G135" s="7"/>
      <c r="H135" s="7"/>
      <c r="I135" s="7"/>
      <c r="J135" s="7"/>
    </row>
    <row r="136" spans="1:10" ht="15">
      <c r="A136" s="7"/>
      <c r="B136" s="7"/>
      <c r="C136" s="7"/>
      <c r="D136" s="7"/>
      <c r="E136" s="7"/>
      <c r="F136" s="7"/>
      <c r="G136" s="7"/>
      <c r="H136" s="7"/>
      <c r="I136" s="7"/>
      <c r="J136" s="7"/>
    </row>
    <row r="137" spans="1:10" ht="15">
      <c r="A137" s="7"/>
      <c r="B137" s="7"/>
      <c r="C137" s="7"/>
      <c r="D137" s="7"/>
      <c r="E137" s="7"/>
      <c r="F137" s="7"/>
      <c r="G137" s="7"/>
      <c r="H137" s="7"/>
      <c r="I137" s="7"/>
      <c r="J137" s="7"/>
    </row>
    <row r="138" spans="1:10" ht="15">
      <c r="A138" s="7"/>
      <c r="B138" s="7"/>
      <c r="C138" s="7"/>
      <c r="D138" s="7"/>
      <c r="E138" s="7"/>
      <c r="F138" s="7"/>
      <c r="G138" s="7"/>
      <c r="H138" s="7"/>
      <c r="I138" s="7"/>
      <c r="J138" s="7"/>
    </row>
    <row r="139" spans="1:10" ht="15">
      <c r="A139" s="7"/>
      <c r="B139" s="7"/>
      <c r="C139" s="7"/>
      <c r="D139" s="7"/>
      <c r="E139" s="7"/>
      <c r="F139" s="7"/>
      <c r="G139" s="7"/>
      <c r="H139" s="7"/>
      <c r="I139" s="7"/>
      <c r="J139" s="7"/>
    </row>
    <row r="140" spans="1:10" ht="15">
      <c r="A140" s="7"/>
      <c r="B140" s="7"/>
      <c r="C140" s="7"/>
      <c r="D140" s="7"/>
      <c r="E140" s="7"/>
      <c r="F140" s="7"/>
      <c r="G140" s="7"/>
      <c r="H140" s="7"/>
      <c r="I140" s="7"/>
      <c r="J140" s="7"/>
    </row>
    <row r="141" spans="1:10" ht="15">
      <c r="A141" s="7"/>
      <c r="B141" s="7"/>
      <c r="C141" s="7"/>
      <c r="D141" s="7"/>
      <c r="E141" s="7"/>
      <c r="F141" s="7"/>
      <c r="G141" s="7"/>
      <c r="H141" s="7"/>
      <c r="I141" s="7"/>
      <c r="J141" s="7"/>
    </row>
    <row r="142" spans="1:10" ht="15">
      <c r="A142" s="7"/>
      <c r="B142" s="7"/>
      <c r="C142" s="7"/>
      <c r="D142" s="7"/>
      <c r="E142" s="7"/>
      <c r="F142" s="7"/>
      <c r="G142" s="7"/>
      <c r="H142" s="7"/>
      <c r="I142" s="7"/>
      <c r="J142" s="7"/>
    </row>
    <row r="143" spans="1:10" ht="15">
      <c r="A143" s="7"/>
      <c r="B143" s="7"/>
      <c r="C143" s="7"/>
      <c r="D143" s="7"/>
      <c r="E143" s="7"/>
      <c r="F143" s="7"/>
      <c r="G143" s="7"/>
      <c r="H143" s="7"/>
      <c r="I143" s="7"/>
      <c r="J143" s="7"/>
    </row>
    <row r="144" spans="1:10" ht="15">
      <c r="A144" s="7"/>
      <c r="B144" s="7"/>
      <c r="C144" s="7"/>
      <c r="D144" s="7"/>
      <c r="E144" s="7"/>
      <c r="F144" s="7"/>
      <c r="G144" s="7"/>
      <c r="H144" s="7"/>
      <c r="I144" s="7"/>
      <c r="J144" s="7"/>
    </row>
    <row r="145" spans="1:10" ht="15">
      <c r="A145" s="7"/>
      <c r="B145" s="7"/>
      <c r="C145" s="7"/>
      <c r="D145" s="7"/>
      <c r="E145" s="7"/>
      <c r="F145" s="7"/>
      <c r="G145" s="7"/>
      <c r="H145" s="7"/>
      <c r="I145" s="7"/>
      <c r="J145" s="7"/>
    </row>
    <row r="146" spans="1:10" ht="15">
      <c r="A146" s="7"/>
      <c r="B146" s="7"/>
      <c r="C146" s="7"/>
      <c r="D146" s="7"/>
      <c r="E146" s="7"/>
      <c r="F146" s="7"/>
      <c r="G146" s="7"/>
      <c r="H146" s="7"/>
      <c r="I146" s="7"/>
      <c r="J146" s="7"/>
    </row>
    <row r="147" spans="1:10" ht="15">
      <c r="A147" s="7"/>
      <c r="B147" s="7"/>
      <c r="C147" s="7"/>
      <c r="D147" s="7"/>
      <c r="E147" s="7"/>
      <c r="F147" s="7"/>
      <c r="G147" s="7"/>
      <c r="H147" s="7"/>
      <c r="I147" s="7"/>
      <c r="J147" s="7"/>
    </row>
    <row r="148" spans="1:10" ht="15">
      <c r="A148" s="7"/>
      <c r="B148" s="7"/>
      <c r="C148" s="7"/>
      <c r="D148" s="7"/>
      <c r="E148" s="7"/>
      <c r="F148" s="7"/>
      <c r="G148" s="7"/>
      <c r="H148" s="7"/>
      <c r="I148" s="7"/>
      <c r="J148" s="7"/>
    </row>
    <row r="149" spans="1:10" ht="15">
      <c r="A149" s="7"/>
      <c r="B149" s="7"/>
      <c r="C149" s="7"/>
      <c r="D149" s="7"/>
      <c r="E149" s="7"/>
      <c r="F149" s="7"/>
      <c r="G149" s="7"/>
      <c r="H149" s="7"/>
      <c r="I149" s="7"/>
      <c r="J149" s="7"/>
    </row>
    <row r="150" spans="1:10" ht="15">
      <c r="A150" s="7"/>
      <c r="B150" s="7"/>
      <c r="C150" s="7"/>
      <c r="D150" s="7"/>
      <c r="E150" s="7"/>
      <c r="F150" s="7"/>
      <c r="G150" s="7"/>
      <c r="H150" s="7"/>
      <c r="I150" s="7"/>
      <c r="J150" s="7"/>
    </row>
    <row r="151" spans="1:10" ht="15">
      <c r="A151" s="7"/>
      <c r="B151" s="7"/>
      <c r="C151" s="7"/>
      <c r="D151" s="7"/>
      <c r="E151" s="7"/>
      <c r="F151" s="7"/>
      <c r="G151" s="7"/>
      <c r="H151" s="7"/>
      <c r="I151" s="7"/>
      <c r="J151" s="7"/>
    </row>
    <row r="152" spans="1:10" ht="15">
      <c r="A152" s="7"/>
      <c r="B152" s="7"/>
      <c r="C152" s="7"/>
      <c r="D152" s="7"/>
      <c r="E152" s="7"/>
      <c r="F152" s="7"/>
      <c r="G152" s="7"/>
      <c r="H152" s="7"/>
      <c r="I152" s="7"/>
      <c r="J152" s="7"/>
    </row>
    <row r="153" spans="1:10" ht="15">
      <c r="A153" s="7"/>
      <c r="B153" s="7"/>
      <c r="C153" s="7"/>
      <c r="D153" s="7"/>
      <c r="E153" s="7"/>
      <c r="F153" s="7"/>
      <c r="G153" s="7"/>
      <c r="H153" s="7"/>
      <c r="I153" s="7"/>
      <c r="J153" s="7"/>
    </row>
    <row r="154" spans="1:10" ht="15">
      <c r="A154" s="7"/>
      <c r="B154" s="7"/>
      <c r="C154" s="7"/>
      <c r="D154" s="7"/>
      <c r="E154" s="7"/>
      <c r="F154" s="7"/>
      <c r="G154" s="7"/>
      <c r="H154" s="7"/>
      <c r="I154" s="7"/>
      <c r="J154" s="7"/>
    </row>
    <row r="155" spans="1:10" ht="15">
      <c r="A155" s="7"/>
      <c r="B155" s="7"/>
      <c r="C155" s="7"/>
      <c r="D155" s="7"/>
      <c r="E155" s="7"/>
      <c r="F155" s="7"/>
      <c r="G155" s="7"/>
      <c r="H155" s="7"/>
      <c r="I155" s="7"/>
      <c r="J155" s="7"/>
    </row>
    <row r="156" spans="1:10" ht="15">
      <c r="A156" s="7"/>
      <c r="B156" s="7"/>
      <c r="C156" s="7"/>
      <c r="D156" s="7"/>
      <c r="E156" s="7"/>
      <c r="F156" s="7"/>
      <c r="G156" s="7"/>
      <c r="H156" s="7"/>
      <c r="I156" s="7"/>
      <c r="J156" s="7"/>
    </row>
    <row r="157" spans="1:10" ht="15">
      <c r="A157" s="7"/>
      <c r="B157" s="7"/>
      <c r="C157" s="7"/>
      <c r="D157" s="7"/>
      <c r="E157" s="7"/>
      <c r="F157" s="7"/>
      <c r="G157" s="7"/>
      <c r="H157" s="7"/>
      <c r="I157" s="7"/>
      <c r="J157" s="7"/>
    </row>
    <row r="158" spans="1:10" ht="15">
      <c r="A158" s="7"/>
      <c r="B158" s="7"/>
      <c r="C158" s="7"/>
      <c r="D158" s="7"/>
      <c r="E158" s="7"/>
      <c r="F158" s="7"/>
      <c r="G158" s="7"/>
      <c r="H158" s="7"/>
      <c r="I158" s="7"/>
      <c r="J158" s="7"/>
    </row>
    <row r="159" spans="1:10" ht="15">
      <c r="A159" s="7"/>
      <c r="B159" s="7"/>
      <c r="C159" s="7"/>
      <c r="D159" s="7"/>
      <c r="E159" s="7"/>
      <c r="F159" s="7"/>
      <c r="G159" s="7"/>
      <c r="H159" s="7"/>
      <c r="I159" s="7"/>
      <c r="J159" s="7"/>
    </row>
    <row r="160" spans="1:10" ht="15">
      <c r="A160" s="7"/>
      <c r="B160" s="7"/>
      <c r="C160" s="7"/>
      <c r="D160" s="7"/>
      <c r="E160" s="7"/>
      <c r="F160" s="7"/>
      <c r="G160" s="7"/>
      <c r="H160" s="7"/>
      <c r="I160" s="7"/>
      <c r="J160" s="7"/>
    </row>
    <row r="161" spans="1:10" ht="15">
      <c r="A161" s="7"/>
      <c r="B161" s="7"/>
      <c r="C161" s="7"/>
      <c r="D161" s="7"/>
      <c r="E161" s="7"/>
      <c r="F161" s="7"/>
      <c r="G161" s="7"/>
      <c r="H161" s="7"/>
      <c r="I161" s="7"/>
      <c r="J161" s="7"/>
    </row>
    <row r="162" spans="1:10" ht="15">
      <c r="A162" s="7"/>
      <c r="B162" s="7"/>
      <c r="C162" s="7"/>
      <c r="D162" s="7"/>
      <c r="E162" s="7"/>
      <c r="F162" s="7"/>
      <c r="G162" s="7"/>
      <c r="H162" s="7"/>
      <c r="I162" s="7"/>
      <c r="J162" s="7"/>
    </row>
    <row r="163" spans="1:10" ht="15">
      <c r="A163" s="7"/>
      <c r="B163" s="7"/>
      <c r="C163" s="7"/>
      <c r="D163" s="7"/>
      <c r="E163" s="7"/>
      <c r="F163" s="7"/>
      <c r="G163" s="7"/>
      <c r="H163" s="7"/>
      <c r="I163" s="7"/>
      <c r="J163" s="7"/>
    </row>
    <row r="164" spans="1:10" ht="15">
      <c r="A164" s="7"/>
      <c r="B164" s="7"/>
      <c r="C164" s="7"/>
      <c r="D164" s="7"/>
      <c r="E164" s="7"/>
      <c r="F164" s="7"/>
      <c r="G164" s="7"/>
      <c r="H164" s="7"/>
      <c r="I164" s="7"/>
      <c r="J164" s="7"/>
    </row>
    <row r="165" spans="1:10" ht="15">
      <c r="A165" s="7"/>
      <c r="B165" s="7"/>
      <c r="C165" s="7"/>
      <c r="D165" s="7"/>
      <c r="E165" s="7"/>
      <c r="F165" s="7"/>
      <c r="G165" s="7"/>
      <c r="H165" s="7"/>
      <c r="I165" s="7"/>
      <c r="J165" s="7"/>
    </row>
  </sheetData>
  <sheetProtection/>
  <mergeCells count="4">
    <mergeCell ref="A39:B39"/>
    <mergeCell ref="A40:B40"/>
    <mergeCell ref="A7:C7"/>
    <mergeCell ref="B10:C10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Footer>&amp;LLMAnotp2_1_020813_cenr; 2.1.pielikums Ministru kabineta noteikumu projekta "Ilgstošas sociālās aprūpes un sociālās rehabilitācijas iestāžu sniegto maksas pakalpojumu cenrādis" anotācijai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J39"/>
  <sheetViews>
    <sheetView view="pageLayout" zoomScaleNormal="85" workbookViewId="0" topLeftCell="A1">
      <selection activeCell="C5" sqref="C5"/>
    </sheetView>
  </sheetViews>
  <sheetFormatPr defaultColWidth="9.140625" defaultRowHeight="12.75"/>
  <cols>
    <col min="1" max="1" width="16.421875" style="1" customWidth="1"/>
    <col min="2" max="2" width="45.140625" style="1" customWidth="1"/>
    <col min="3" max="3" width="30.421875" style="1" customWidth="1"/>
    <col min="4" max="16384" width="9.140625" style="1" customWidth="1"/>
  </cols>
  <sheetData>
    <row r="1" spans="1:3" ht="15.75">
      <c r="A1" s="7"/>
      <c r="B1" s="7"/>
      <c r="C1" s="32"/>
    </row>
    <row r="2" spans="1:3" ht="15.75">
      <c r="A2" s="7"/>
      <c r="B2" s="7"/>
      <c r="C2" s="32" t="s">
        <v>106</v>
      </c>
    </row>
    <row r="3" spans="1:3" ht="26.25">
      <c r="A3" s="7"/>
      <c r="B3" s="7"/>
      <c r="C3" s="72" t="s">
        <v>111</v>
      </c>
    </row>
    <row r="4" spans="1:3" ht="15">
      <c r="A4" s="7"/>
      <c r="B4" s="7"/>
      <c r="C4" s="71" t="s">
        <v>107</v>
      </c>
    </row>
    <row r="5" spans="1:3" ht="15">
      <c r="A5" s="7"/>
      <c r="B5" s="7"/>
      <c r="C5" s="2" t="s">
        <v>119</v>
      </c>
    </row>
    <row r="6" spans="1:3" ht="19.5" customHeight="1">
      <c r="A6" s="139" t="s">
        <v>81</v>
      </c>
      <c r="B6" s="139"/>
      <c r="C6" s="139"/>
    </row>
    <row r="7" spans="1:3" ht="15">
      <c r="A7" s="7"/>
      <c r="B7" s="7"/>
      <c r="C7" s="7"/>
    </row>
    <row r="8" spans="1:3" ht="15">
      <c r="A8" s="42" t="s">
        <v>0</v>
      </c>
      <c r="B8" s="3" t="s">
        <v>43</v>
      </c>
      <c r="C8"/>
    </row>
    <row r="9" spans="1:3" ht="33.75" customHeight="1">
      <c r="A9" s="42" t="s">
        <v>1</v>
      </c>
      <c r="B9" s="132" t="s">
        <v>37</v>
      </c>
      <c r="C9" s="132"/>
    </row>
    <row r="10" spans="1:3" ht="15.75" customHeight="1">
      <c r="A10" s="42" t="s">
        <v>2</v>
      </c>
      <c r="B10" s="1" t="s">
        <v>3</v>
      </c>
      <c r="C10"/>
    </row>
    <row r="11" spans="1:3" ht="15">
      <c r="A11" s="7"/>
      <c r="B11" s="7"/>
      <c r="C11" s="7"/>
    </row>
    <row r="12" spans="1:3" ht="42" customHeight="1">
      <c r="A12" s="8" t="s">
        <v>4</v>
      </c>
      <c r="B12" s="8" t="s">
        <v>5</v>
      </c>
      <c r="C12" s="8" t="s">
        <v>6</v>
      </c>
    </row>
    <row r="13" spans="1:3" ht="15">
      <c r="A13" s="9">
        <v>1</v>
      </c>
      <c r="B13" s="9">
        <v>2</v>
      </c>
      <c r="C13" s="9">
        <v>3</v>
      </c>
    </row>
    <row r="14" spans="1:3" ht="17.25" customHeight="1">
      <c r="A14" s="10"/>
      <c r="B14" s="9" t="s">
        <v>7</v>
      </c>
      <c r="C14" s="9" t="s">
        <v>8</v>
      </c>
    </row>
    <row r="15" spans="1:10" ht="15">
      <c r="A15" s="9">
        <v>1100</v>
      </c>
      <c r="B15" s="20" t="s">
        <v>44</v>
      </c>
      <c r="C15" s="113">
        <v>54</v>
      </c>
      <c r="D15" s="18"/>
      <c r="E15" s="91"/>
      <c r="F15" s="4"/>
      <c r="G15" s="4"/>
      <c r="H15" s="4"/>
      <c r="I15" s="4"/>
      <c r="J15" s="4"/>
    </row>
    <row r="16" spans="1:5" ht="29.25" customHeight="1">
      <c r="A16" s="9">
        <v>1200</v>
      </c>
      <c r="B16" s="21" t="s">
        <v>45</v>
      </c>
      <c r="C16" s="113">
        <v>13.01</v>
      </c>
      <c r="D16" s="17"/>
      <c r="E16" s="91"/>
    </row>
    <row r="17" spans="1:9" ht="24" customHeight="1">
      <c r="A17" s="9">
        <v>2341</v>
      </c>
      <c r="B17" s="20" t="s">
        <v>26</v>
      </c>
      <c r="C17" s="113">
        <v>17.55</v>
      </c>
      <c r="D17" s="18"/>
      <c r="E17" s="91"/>
      <c r="F17" s="4"/>
      <c r="G17" s="4"/>
      <c r="H17" s="4"/>
      <c r="I17" s="4"/>
    </row>
    <row r="18" spans="1:5" ht="13.5" customHeight="1">
      <c r="A18" s="9">
        <v>2361</v>
      </c>
      <c r="B18" s="20" t="s">
        <v>27</v>
      </c>
      <c r="C18" s="114">
        <v>2.73</v>
      </c>
      <c r="D18" s="17"/>
      <c r="E18" s="91"/>
    </row>
    <row r="19" spans="1:5" ht="13.5" customHeight="1">
      <c r="A19" s="9">
        <v>2363</v>
      </c>
      <c r="B19" s="20" t="s">
        <v>16</v>
      </c>
      <c r="C19" s="114">
        <v>18</v>
      </c>
      <c r="D19" s="17"/>
      <c r="E19" s="91"/>
    </row>
    <row r="20" spans="1:5" ht="13.5" customHeight="1">
      <c r="A20" s="9">
        <v>2369</v>
      </c>
      <c r="B20" s="21" t="s">
        <v>28</v>
      </c>
      <c r="C20" s="114">
        <v>21.3</v>
      </c>
      <c r="D20" s="17"/>
      <c r="E20" s="91"/>
    </row>
    <row r="21" spans="1:5" ht="15">
      <c r="A21" s="9"/>
      <c r="B21" s="9" t="s">
        <v>10</v>
      </c>
      <c r="C21" s="115">
        <f>SUM(C15:C20)</f>
        <v>126.59</v>
      </c>
      <c r="D21" s="17"/>
      <c r="E21" s="91"/>
    </row>
    <row r="22" spans="1:5" ht="15">
      <c r="A22" s="9"/>
      <c r="B22" s="9" t="s">
        <v>11</v>
      </c>
      <c r="C22" s="115" t="s">
        <v>8</v>
      </c>
      <c r="D22" s="17"/>
      <c r="E22" s="91"/>
    </row>
    <row r="23" spans="1:5" ht="15">
      <c r="A23" s="9">
        <v>1100</v>
      </c>
      <c r="B23" s="20" t="s">
        <v>44</v>
      </c>
      <c r="C23" s="114">
        <v>8.93</v>
      </c>
      <c r="D23" s="17"/>
      <c r="E23" s="91"/>
    </row>
    <row r="24" spans="1:5" ht="27" customHeight="1">
      <c r="A24" s="9">
        <v>1200</v>
      </c>
      <c r="B24" s="21" t="s">
        <v>45</v>
      </c>
      <c r="C24" s="114">
        <v>2.15</v>
      </c>
      <c r="D24" s="17"/>
      <c r="E24" s="91"/>
    </row>
    <row r="25" spans="1:5" ht="15">
      <c r="A25" s="9">
        <v>2210</v>
      </c>
      <c r="B25" s="20" t="s">
        <v>17</v>
      </c>
      <c r="C25" s="114">
        <v>0.22</v>
      </c>
      <c r="D25" s="17"/>
      <c r="E25" s="91"/>
    </row>
    <row r="26" spans="1:5" ht="15">
      <c r="A26" s="9">
        <v>2220</v>
      </c>
      <c r="B26" s="20" t="s">
        <v>30</v>
      </c>
      <c r="C26" s="114">
        <v>18.97</v>
      </c>
      <c r="D26" s="17"/>
      <c r="E26" s="91"/>
    </row>
    <row r="27" spans="1:5" ht="15">
      <c r="A27" s="9">
        <v>2242</v>
      </c>
      <c r="B27" s="20" t="s">
        <v>31</v>
      </c>
      <c r="C27" s="114">
        <v>0.19</v>
      </c>
      <c r="D27" s="17"/>
      <c r="E27" s="91"/>
    </row>
    <row r="28" spans="1:5" ht="26.25">
      <c r="A28" s="9">
        <v>2243</v>
      </c>
      <c r="B28" s="21" t="s">
        <v>18</v>
      </c>
      <c r="C28" s="114">
        <v>7.73</v>
      </c>
      <c r="D28" s="17"/>
      <c r="E28" s="91"/>
    </row>
    <row r="29" spans="1:5" ht="15">
      <c r="A29" s="9">
        <v>2244</v>
      </c>
      <c r="B29" s="10" t="s">
        <v>15</v>
      </c>
      <c r="C29" s="114">
        <v>14.73</v>
      </c>
      <c r="D29" s="17"/>
      <c r="E29" s="91"/>
    </row>
    <row r="30" spans="1:5" ht="15">
      <c r="A30" s="9">
        <v>2249</v>
      </c>
      <c r="B30" s="12" t="s">
        <v>20</v>
      </c>
      <c r="C30" s="114">
        <v>11.48</v>
      </c>
      <c r="D30" s="17"/>
      <c r="E30" s="91"/>
    </row>
    <row r="31" spans="1:5" ht="15">
      <c r="A31" s="9">
        <v>2311</v>
      </c>
      <c r="B31" s="10" t="s">
        <v>19</v>
      </c>
      <c r="C31" s="114">
        <v>0.42</v>
      </c>
      <c r="D31" s="17"/>
      <c r="E31" s="91"/>
    </row>
    <row r="32" spans="1:5" ht="15.75" customHeight="1">
      <c r="A32" s="9">
        <v>2322</v>
      </c>
      <c r="B32" s="10" t="s">
        <v>32</v>
      </c>
      <c r="C32" s="114">
        <v>0.7</v>
      </c>
      <c r="D32" s="17"/>
      <c r="E32" s="91"/>
    </row>
    <row r="33" spans="1:5" ht="15" customHeight="1">
      <c r="A33" s="9">
        <v>2500</v>
      </c>
      <c r="B33" s="10" t="s">
        <v>34</v>
      </c>
      <c r="C33" s="114">
        <v>0.49</v>
      </c>
      <c r="D33" s="17"/>
      <c r="E33" s="91"/>
    </row>
    <row r="34" spans="1:5" ht="13.5" customHeight="1">
      <c r="A34" s="9">
        <v>2350</v>
      </c>
      <c r="B34" s="10" t="s">
        <v>33</v>
      </c>
      <c r="C34" s="114">
        <v>15.08</v>
      </c>
      <c r="D34" s="17"/>
      <c r="E34" s="91"/>
    </row>
    <row r="35" spans="1:5" ht="13.5" customHeight="1">
      <c r="A35" s="9">
        <v>5200</v>
      </c>
      <c r="B35" s="10" t="s">
        <v>21</v>
      </c>
      <c r="C35" s="114">
        <v>3.07</v>
      </c>
      <c r="D35" s="17"/>
      <c r="E35" s="91"/>
    </row>
    <row r="36" spans="1:5" ht="15">
      <c r="A36" s="10"/>
      <c r="B36" s="9" t="s">
        <v>12</v>
      </c>
      <c r="C36" s="116">
        <f>SUM(C23:C35)</f>
        <v>84.16</v>
      </c>
      <c r="D36" s="17"/>
      <c r="E36" s="91"/>
    </row>
    <row r="37" spans="1:5" ht="15">
      <c r="A37" s="10"/>
      <c r="B37" s="66" t="s">
        <v>13</v>
      </c>
      <c r="C37" s="116">
        <f>C21+C36</f>
        <v>210.75</v>
      </c>
      <c r="D37" s="17"/>
      <c r="E37" s="91"/>
    </row>
    <row r="38" spans="1:5" ht="18.75" customHeight="1">
      <c r="A38" s="133" t="s">
        <v>9</v>
      </c>
      <c r="B38" s="134"/>
      <c r="C38" s="114">
        <v>15</v>
      </c>
      <c r="D38" s="17"/>
      <c r="E38" s="91"/>
    </row>
    <row r="39" spans="1:5" ht="30.75" customHeight="1">
      <c r="A39" s="133" t="s">
        <v>41</v>
      </c>
      <c r="B39" s="134"/>
      <c r="C39" s="116">
        <f>C37/C38</f>
        <v>14.05</v>
      </c>
      <c r="D39" s="17"/>
      <c r="E39" s="91"/>
    </row>
  </sheetData>
  <sheetProtection/>
  <mergeCells count="4">
    <mergeCell ref="A6:C6"/>
    <mergeCell ref="B9:C9"/>
    <mergeCell ref="A38:B38"/>
    <mergeCell ref="A39:B39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Footer>&amp;LLMAnotp2_1_020813_cenr; 2.1.pielikums Ministru kabineta noteikumu projekta "Ilgstošas sociālās aprūpes un sociālās rehabilitācijas iestāžu sniegto maksas pakalpojumu cenrādis" anotācijai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61"/>
  <sheetViews>
    <sheetView view="pageLayout" workbookViewId="0" topLeftCell="A4">
      <selection activeCell="C6" sqref="C6"/>
    </sheetView>
  </sheetViews>
  <sheetFormatPr defaultColWidth="9.140625" defaultRowHeight="12.75"/>
  <cols>
    <col min="1" max="1" width="17.00390625" style="1" customWidth="1"/>
    <col min="2" max="2" width="42.28125" style="1" customWidth="1"/>
    <col min="3" max="3" width="30.00390625" style="1" customWidth="1"/>
    <col min="4" max="16384" width="9.140625" style="1" customWidth="1"/>
  </cols>
  <sheetData>
    <row r="1" ht="16.5" customHeight="1">
      <c r="C1" s="32"/>
    </row>
    <row r="2" ht="14.25" customHeight="1">
      <c r="C2" s="32"/>
    </row>
    <row r="3" ht="14.25" customHeight="1">
      <c r="C3" s="32" t="s">
        <v>106</v>
      </c>
    </row>
    <row r="4" ht="33.75" customHeight="1">
      <c r="C4" s="72" t="s">
        <v>111</v>
      </c>
    </row>
    <row r="5" ht="15.75" customHeight="1">
      <c r="C5" s="71" t="s">
        <v>107</v>
      </c>
    </row>
    <row r="6" ht="15.75" customHeight="1">
      <c r="C6" s="2" t="s">
        <v>119</v>
      </c>
    </row>
    <row r="7" spans="1:10" ht="17.25" customHeight="1">
      <c r="A7" s="139" t="s">
        <v>81</v>
      </c>
      <c r="B7" s="139"/>
      <c r="C7" s="139"/>
      <c r="D7" s="7"/>
      <c r="E7" s="7"/>
      <c r="F7" s="7"/>
      <c r="G7" s="7"/>
      <c r="H7" s="7"/>
      <c r="I7" s="7"/>
      <c r="J7" s="7"/>
    </row>
    <row r="8" spans="1:10" ht="19.5" customHeight="1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13.5" customHeight="1">
      <c r="A9" s="42" t="s">
        <v>0</v>
      </c>
      <c r="B9" s="3" t="s">
        <v>89</v>
      </c>
      <c r="C9"/>
      <c r="D9" s="7"/>
      <c r="E9" s="7"/>
      <c r="F9" s="7"/>
      <c r="G9" s="7"/>
      <c r="H9" s="7"/>
      <c r="I9" s="7"/>
      <c r="J9" s="7"/>
    </row>
    <row r="10" spans="1:10" ht="29.25" customHeight="1">
      <c r="A10" s="42" t="s">
        <v>1</v>
      </c>
      <c r="B10" s="132" t="s">
        <v>102</v>
      </c>
      <c r="C10" s="132"/>
      <c r="D10" s="7"/>
      <c r="E10" s="7"/>
      <c r="F10" s="7"/>
      <c r="G10" s="7"/>
      <c r="H10" s="7"/>
      <c r="I10" s="7"/>
      <c r="J10" s="7"/>
    </row>
    <row r="11" spans="1:10" ht="15" customHeight="1">
      <c r="A11" s="42" t="s">
        <v>2</v>
      </c>
      <c r="B11" s="1" t="s">
        <v>3</v>
      </c>
      <c r="C11"/>
      <c r="D11" s="7"/>
      <c r="E11" s="7"/>
      <c r="F11" s="7"/>
      <c r="G11" s="7"/>
      <c r="H11" s="7"/>
      <c r="I11" s="7"/>
      <c r="J11" s="7"/>
    </row>
    <row r="12" spans="1:10" ht="15.75" customHeight="1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45.75" customHeight="1">
      <c r="A13" s="8" t="s">
        <v>4</v>
      </c>
      <c r="B13" s="8" t="s">
        <v>5</v>
      </c>
      <c r="C13" s="8" t="s">
        <v>6</v>
      </c>
      <c r="D13" s="7"/>
      <c r="E13" s="7"/>
      <c r="F13" s="7"/>
      <c r="G13" s="7"/>
      <c r="H13" s="7"/>
      <c r="I13" s="7"/>
      <c r="J13" s="7"/>
    </row>
    <row r="14" spans="1:10" ht="12" customHeight="1">
      <c r="A14" s="9">
        <v>1</v>
      </c>
      <c r="B14" s="9">
        <v>2</v>
      </c>
      <c r="C14" s="9">
        <v>3</v>
      </c>
      <c r="D14" s="7"/>
      <c r="E14" s="7"/>
      <c r="F14" s="7"/>
      <c r="G14" s="7"/>
      <c r="H14" s="7"/>
      <c r="I14" s="7"/>
      <c r="J14" s="7"/>
    </row>
    <row r="15" spans="1:10" ht="14.25" customHeight="1">
      <c r="A15" s="10"/>
      <c r="B15" s="9" t="s">
        <v>7</v>
      </c>
      <c r="C15" s="9" t="s">
        <v>8</v>
      </c>
      <c r="D15" s="7"/>
      <c r="E15" s="7"/>
      <c r="F15" s="7"/>
      <c r="G15" s="7"/>
      <c r="H15" s="7"/>
      <c r="I15" s="7"/>
      <c r="J15" s="7"/>
    </row>
    <row r="16" spans="1:10" ht="16.5" customHeight="1">
      <c r="A16" s="9">
        <v>1100</v>
      </c>
      <c r="B16" s="10" t="s">
        <v>46</v>
      </c>
      <c r="C16" s="113">
        <v>134.9</v>
      </c>
      <c r="D16" s="96"/>
      <c r="E16" s="93"/>
      <c r="F16" s="11"/>
      <c r="G16" s="11"/>
      <c r="H16" s="11"/>
      <c r="I16" s="11"/>
      <c r="J16" s="11"/>
    </row>
    <row r="17" spans="1:10" ht="27.75" customHeight="1">
      <c r="A17" s="9">
        <v>1200</v>
      </c>
      <c r="B17" s="12" t="s">
        <v>47</v>
      </c>
      <c r="C17" s="113">
        <v>32.5</v>
      </c>
      <c r="D17" s="97"/>
      <c r="E17" s="93"/>
      <c r="F17" s="7"/>
      <c r="G17" s="7"/>
      <c r="H17" s="7"/>
      <c r="I17" s="7"/>
      <c r="J17" s="7"/>
    </row>
    <row r="18" spans="1:10" ht="15" customHeight="1">
      <c r="A18" s="9"/>
      <c r="B18" s="9" t="s">
        <v>10</v>
      </c>
      <c r="C18" s="115">
        <f>SUM(C16:C17)</f>
        <v>167.4</v>
      </c>
      <c r="D18" s="97"/>
      <c r="E18" s="93"/>
      <c r="F18" s="7"/>
      <c r="G18" s="7"/>
      <c r="H18" s="7"/>
      <c r="I18" s="7"/>
      <c r="J18" s="7"/>
    </row>
    <row r="19" spans="1:10" ht="13.5" customHeight="1">
      <c r="A19" s="9"/>
      <c r="B19" s="9" t="s">
        <v>11</v>
      </c>
      <c r="C19" s="115" t="s">
        <v>8</v>
      </c>
      <c r="D19" s="97"/>
      <c r="E19" s="93"/>
      <c r="F19" s="7"/>
      <c r="G19" s="7"/>
      <c r="H19" s="7"/>
      <c r="I19" s="7"/>
      <c r="J19" s="7"/>
    </row>
    <row r="20" spans="1:10" ht="15.75" customHeight="1">
      <c r="A20" s="9">
        <v>1100</v>
      </c>
      <c r="B20" s="10" t="s">
        <v>46</v>
      </c>
      <c r="C20" s="114">
        <v>9.46</v>
      </c>
      <c r="D20" s="97"/>
      <c r="E20" s="93"/>
      <c r="F20" s="7"/>
      <c r="G20" s="7"/>
      <c r="H20" s="7"/>
      <c r="I20" s="7"/>
      <c r="J20" s="7"/>
    </row>
    <row r="21" spans="1:10" ht="27.75" customHeight="1">
      <c r="A21" s="9">
        <v>1200</v>
      </c>
      <c r="B21" s="12" t="s">
        <v>47</v>
      </c>
      <c r="C21" s="114">
        <v>2.28</v>
      </c>
      <c r="D21" s="97"/>
      <c r="E21" s="93"/>
      <c r="F21" s="7"/>
      <c r="G21" s="7"/>
      <c r="H21" s="7"/>
      <c r="I21" s="7"/>
      <c r="J21" s="7"/>
    </row>
    <row r="22" spans="1:10" ht="14.25" customHeight="1">
      <c r="A22" s="9">
        <v>2210</v>
      </c>
      <c r="B22" s="10" t="s">
        <v>17</v>
      </c>
      <c r="C22" s="114">
        <v>0.8</v>
      </c>
      <c r="D22" s="97"/>
      <c r="E22" s="93"/>
      <c r="F22" s="7"/>
      <c r="G22" s="7"/>
      <c r="H22" s="7"/>
      <c r="I22" s="7"/>
      <c r="J22" s="7"/>
    </row>
    <row r="23" spans="1:10" ht="19.5" customHeight="1">
      <c r="A23" s="9">
        <v>2220</v>
      </c>
      <c r="B23" s="10" t="s">
        <v>30</v>
      </c>
      <c r="C23" s="114">
        <v>30.29</v>
      </c>
      <c r="D23" s="97"/>
      <c r="E23" s="93"/>
      <c r="F23" s="7"/>
      <c r="G23" s="7"/>
      <c r="H23" s="7"/>
      <c r="I23" s="7"/>
      <c r="J23" s="7"/>
    </row>
    <row r="24" spans="1:10" ht="15" customHeight="1">
      <c r="A24" s="9">
        <v>2240</v>
      </c>
      <c r="B24" s="10" t="s">
        <v>38</v>
      </c>
      <c r="C24" s="114">
        <v>24.6</v>
      </c>
      <c r="D24" s="97"/>
      <c r="E24" s="93"/>
      <c r="F24" s="7"/>
      <c r="G24" s="7"/>
      <c r="H24" s="7"/>
      <c r="I24" s="7"/>
      <c r="J24" s="7"/>
    </row>
    <row r="25" spans="1:10" ht="29.25" customHeight="1">
      <c r="A25" s="9">
        <v>2243</v>
      </c>
      <c r="B25" s="21" t="s">
        <v>18</v>
      </c>
      <c r="C25" s="114">
        <v>8.98</v>
      </c>
      <c r="D25" s="97"/>
      <c r="E25" s="93"/>
      <c r="F25" s="7"/>
      <c r="G25" s="7"/>
      <c r="H25" s="7"/>
      <c r="I25" s="7"/>
      <c r="J25" s="7"/>
    </row>
    <row r="26" spans="1:10" ht="12.75" customHeight="1">
      <c r="A26" s="9">
        <v>2244</v>
      </c>
      <c r="B26" s="10" t="s">
        <v>15</v>
      </c>
      <c r="C26" s="114">
        <v>3.45</v>
      </c>
      <c r="D26" s="97"/>
      <c r="E26" s="93"/>
      <c r="F26" s="7"/>
      <c r="G26" s="7"/>
      <c r="H26" s="7"/>
      <c r="I26" s="7"/>
      <c r="J26" s="7"/>
    </row>
    <row r="27" spans="1:10" ht="26.25">
      <c r="A27" s="9">
        <v>2249</v>
      </c>
      <c r="B27" s="12" t="s">
        <v>20</v>
      </c>
      <c r="C27" s="114">
        <v>1.07</v>
      </c>
      <c r="D27" s="97"/>
      <c r="E27" s="93"/>
      <c r="F27" s="7"/>
      <c r="G27" s="7"/>
      <c r="H27" s="7"/>
      <c r="I27" s="7"/>
      <c r="J27" s="7"/>
    </row>
    <row r="28" spans="1:10" ht="15">
      <c r="A28" s="9">
        <v>2311</v>
      </c>
      <c r="B28" s="10" t="s">
        <v>19</v>
      </c>
      <c r="C28" s="114">
        <v>2.54</v>
      </c>
      <c r="D28" s="97"/>
      <c r="E28" s="93"/>
      <c r="F28" s="7"/>
      <c r="G28" s="7"/>
      <c r="H28" s="7"/>
      <c r="I28" s="7"/>
      <c r="J28" s="7"/>
    </row>
    <row r="29" spans="1:10" ht="15" customHeight="1">
      <c r="A29" s="9">
        <v>2322</v>
      </c>
      <c r="B29" s="10" t="s">
        <v>32</v>
      </c>
      <c r="C29" s="114">
        <v>6.91</v>
      </c>
      <c r="D29" s="97"/>
      <c r="E29" s="93"/>
      <c r="F29" s="7"/>
      <c r="G29" s="7"/>
      <c r="H29" s="7"/>
      <c r="I29" s="7"/>
      <c r="J29" s="7"/>
    </row>
    <row r="30" spans="1:10" ht="17.25" customHeight="1">
      <c r="A30" s="9">
        <v>2341</v>
      </c>
      <c r="B30" s="10" t="s">
        <v>90</v>
      </c>
      <c r="C30" s="114">
        <v>8.5</v>
      </c>
      <c r="D30" s="97"/>
      <c r="E30" s="93"/>
      <c r="F30" s="7"/>
      <c r="G30" s="7"/>
      <c r="H30" s="7"/>
      <c r="I30" s="7"/>
      <c r="J30" s="7"/>
    </row>
    <row r="31" spans="1:10" ht="15" customHeight="1">
      <c r="A31" s="9">
        <v>2350</v>
      </c>
      <c r="B31" s="10" t="s">
        <v>33</v>
      </c>
      <c r="C31" s="114">
        <v>6.91</v>
      </c>
      <c r="D31" s="97"/>
      <c r="E31" s="93"/>
      <c r="F31" s="7"/>
      <c r="G31" s="7"/>
      <c r="H31" s="7"/>
      <c r="I31" s="7"/>
      <c r="J31" s="7"/>
    </row>
    <row r="32" spans="1:10" ht="14.25" customHeight="1">
      <c r="A32" s="9">
        <v>2312</v>
      </c>
      <c r="B32" s="10" t="s">
        <v>91</v>
      </c>
      <c r="C32" s="114">
        <v>1.18</v>
      </c>
      <c r="D32" s="97"/>
      <c r="E32" s="93"/>
      <c r="F32" s="7"/>
      <c r="G32" s="7"/>
      <c r="H32" s="7"/>
      <c r="I32" s="7"/>
      <c r="J32" s="7"/>
    </row>
    <row r="33" spans="1:10" ht="15.75" customHeight="1">
      <c r="A33" s="9">
        <v>5200</v>
      </c>
      <c r="B33" s="10" t="s">
        <v>21</v>
      </c>
      <c r="C33" s="114">
        <v>3.13</v>
      </c>
      <c r="D33" s="97"/>
      <c r="E33" s="93"/>
      <c r="F33" s="7"/>
      <c r="G33" s="7"/>
      <c r="H33" s="7"/>
      <c r="I33" s="7"/>
      <c r="J33" s="7"/>
    </row>
    <row r="34" spans="1:10" ht="12.75" customHeight="1">
      <c r="A34" s="9"/>
      <c r="B34" s="9" t="s">
        <v>12</v>
      </c>
      <c r="C34" s="116">
        <f>SUM(C20:C33)</f>
        <v>110.10000000000001</v>
      </c>
      <c r="D34" s="97"/>
      <c r="E34" s="93"/>
      <c r="F34" s="7"/>
      <c r="G34" s="7"/>
      <c r="H34" s="7"/>
      <c r="I34" s="7"/>
      <c r="J34" s="7"/>
    </row>
    <row r="35" spans="1:10" ht="12" customHeight="1">
      <c r="A35" s="10"/>
      <c r="B35" s="66" t="s">
        <v>13</v>
      </c>
      <c r="C35" s="116">
        <f>C34+C18</f>
        <v>277.5</v>
      </c>
      <c r="D35" s="97"/>
      <c r="E35" s="93"/>
      <c r="F35" s="7"/>
      <c r="G35" s="7"/>
      <c r="H35" s="7"/>
      <c r="I35" s="7"/>
      <c r="J35" s="7"/>
    </row>
    <row r="36" spans="1:10" ht="12" customHeight="1">
      <c r="A36" s="67"/>
      <c r="B36" s="81"/>
      <c r="C36" s="82"/>
      <c r="D36" s="97"/>
      <c r="E36" s="93"/>
      <c r="F36" s="7"/>
      <c r="G36" s="7"/>
      <c r="H36" s="7"/>
      <c r="I36" s="7"/>
      <c r="J36" s="7"/>
    </row>
    <row r="37" spans="1:10" ht="15.75" customHeight="1">
      <c r="A37" s="133" t="s">
        <v>9</v>
      </c>
      <c r="B37" s="134"/>
      <c r="C37" s="114">
        <v>50</v>
      </c>
      <c r="D37" s="97"/>
      <c r="E37" s="93"/>
      <c r="F37" s="7"/>
      <c r="G37" s="7"/>
      <c r="H37" s="7"/>
      <c r="I37" s="7"/>
      <c r="J37" s="7"/>
    </row>
    <row r="38" spans="1:10" ht="29.25" customHeight="1">
      <c r="A38" s="133" t="s">
        <v>41</v>
      </c>
      <c r="B38" s="134"/>
      <c r="C38" s="116">
        <f>C35/C37</f>
        <v>5.55</v>
      </c>
      <c r="D38" s="96"/>
      <c r="E38" s="93"/>
      <c r="F38" s="11"/>
      <c r="G38" s="7"/>
      <c r="H38" s="7"/>
      <c r="I38" s="7"/>
      <c r="J38" s="7"/>
    </row>
    <row r="39" spans="1:10" ht="1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1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1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t="1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1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5">
      <c r="A61" s="7"/>
      <c r="B61" s="7"/>
      <c r="C61" s="7"/>
      <c r="D61" s="7"/>
      <c r="E61" s="7"/>
      <c r="F61" s="7"/>
      <c r="G61" s="7"/>
      <c r="H61" s="7"/>
      <c r="I61" s="7"/>
      <c r="J61" s="7"/>
    </row>
  </sheetData>
  <sheetProtection/>
  <mergeCells count="4">
    <mergeCell ref="A7:C7"/>
    <mergeCell ref="B10:C10"/>
    <mergeCell ref="A37:B37"/>
    <mergeCell ref="A38:B38"/>
  </mergeCells>
  <printOptions/>
  <pageMargins left="0.7" right="0.7" top="0.75" bottom="0.75" header="0.3" footer="0.3"/>
  <pageSetup horizontalDpi="600" verticalDpi="600" orientation="portrait" paperSize="9" r:id="rId1"/>
  <headerFooter>
    <oddFooter>&amp;LLMAnotp2_1_020813_cenr; 2.1.pielikums Ministru kabineta noteikumu projekta "Ilgstošas sociālās aprūpes un sociālās rehabilitācijas iestāžu sniegto maksas pakalpojumu cenrādis" anotācijai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view="pageLayout" workbookViewId="0" topLeftCell="A1">
      <selection activeCell="C4" sqref="C4"/>
    </sheetView>
  </sheetViews>
  <sheetFormatPr defaultColWidth="9.140625" defaultRowHeight="12.75"/>
  <cols>
    <col min="1" max="1" width="16.421875" style="22" customWidth="1"/>
    <col min="2" max="2" width="45.140625" style="22" customWidth="1"/>
    <col min="3" max="3" width="30.421875" style="22" customWidth="1"/>
    <col min="4" max="16384" width="9.140625" style="22" customWidth="1"/>
  </cols>
  <sheetData>
    <row r="1" ht="15.75">
      <c r="C1" s="32" t="s">
        <v>106</v>
      </c>
    </row>
    <row r="2" ht="26.25">
      <c r="C2" s="72" t="s">
        <v>111</v>
      </c>
    </row>
    <row r="3" ht="15">
      <c r="C3" s="71" t="s">
        <v>107</v>
      </c>
    </row>
    <row r="4" ht="15">
      <c r="C4" s="2" t="s">
        <v>119</v>
      </c>
    </row>
    <row r="5" ht="15">
      <c r="C5" s="2"/>
    </row>
    <row r="6" ht="15">
      <c r="C6" s="23"/>
    </row>
    <row r="7" spans="1:3" ht="13.5" customHeight="1">
      <c r="A7" s="124" t="s">
        <v>81</v>
      </c>
      <c r="B7" s="124"/>
      <c r="C7" s="124"/>
    </row>
    <row r="9" spans="1:2" ht="15">
      <c r="A9" s="22" t="s">
        <v>0</v>
      </c>
      <c r="B9" s="24" t="s">
        <v>43</v>
      </c>
    </row>
    <row r="10" spans="1:3" ht="33.75" customHeight="1">
      <c r="A10" s="25" t="s">
        <v>1</v>
      </c>
      <c r="B10" s="125" t="s">
        <v>105</v>
      </c>
      <c r="C10" s="125"/>
    </row>
    <row r="11" spans="1:2" ht="15">
      <c r="A11" s="22" t="s">
        <v>2</v>
      </c>
      <c r="B11" s="24" t="s">
        <v>3</v>
      </c>
    </row>
    <row r="13" spans="1:8" ht="42" customHeight="1">
      <c r="A13" s="45" t="s">
        <v>4</v>
      </c>
      <c r="B13" s="45" t="s">
        <v>5</v>
      </c>
      <c r="C13" s="45" t="s">
        <v>6</v>
      </c>
      <c r="D13" s="29"/>
      <c r="E13" s="29"/>
      <c r="F13" s="29"/>
      <c r="G13" s="29"/>
      <c r="H13" s="29"/>
    </row>
    <row r="14" spans="1:8" ht="15">
      <c r="A14" s="46">
        <v>1</v>
      </c>
      <c r="B14" s="46">
        <v>2</v>
      </c>
      <c r="C14" s="46">
        <v>3</v>
      </c>
      <c r="D14" s="29"/>
      <c r="E14" s="29"/>
      <c r="F14" s="29"/>
      <c r="G14" s="29"/>
      <c r="H14" s="29"/>
    </row>
    <row r="15" spans="1:8" ht="15">
      <c r="A15" s="47"/>
      <c r="B15" s="46" t="s">
        <v>7</v>
      </c>
      <c r="C15" s="46" t="s">
        <v>8</v>
      </c>
      <c r="D15" s="29"/>
      <c r="E15" s="29"/>
      <c r="F15" s="29"/>
      <c r="G15" s="29"/>
      <c r="H15" s="29"/>
    </row>
    <row r="16" spans="1:8" ht="15">
      <c r="A16" s="47">
        <v>1100</v>
      </c>
      <c r="B16" s="10" t="s">
        <v>46</v>
      </c>
      <c r="C16" s="99">
        <v>10642</v>
      </c>
      <c r="D16" s="104"/>
      <c r="E16" s="83"/>
      <c r="F16" s="29"/>
      <c r="G16" s="29"/>
      <c r="H16" s="29"/>
    </row>
    <row r="17" spans="1:8" ht="26.25">
      <c r="A17" s="47">
        <v>1200</v>
      </c>
      <c r="B17" s="12" t="s">
        <v>47</v>
      </c>
      <c r="C17" s="99">
        <v>2563.66</v>
      </c>
      <c r="D17" s="104"/>
      <c r="E17" s="83"/>
      <c r="F17" s="29"/>
      <c r="G17" s="29"/>
      <c r="H17" s="29"/>
    </row>
    <row r="18" spans="1:8" ht="15">
      <c r="A18" s="47">
        <v>2341</v>
      </c>
      <c r="B18" s="47" t="s">
        <v>26</v>
      </c>
      <c r="C18" s="99">
        <v>894.25</v>
      </c>
      <c r="D18" s="104"/>
      <c r="E18" s="83"/>
      <c r="F18" s="29"/>
      <c r="G18" s="29"/>
      <c r="H18" s="29"/>
    </row>
    <row r="19" spans="1:8" ht="13.5" customHeight="1">
      <c r="A19" s="47">
        <v>2361</v>
      </c>
      <c r="B19" s="47" t="s">
        <v>27</v>
      </c>
      <c r="C19" s="100">
        <v>127.75</v>
      </c>
      <c r="D19" s="104"/>
      <c r="E19" s="83"/>
      <c r="F19" s="29"/>
      <c r="G19" s="29"/>
      <c r="H19" s="29"/>
    </row>
    <row r="20" spans="1:8" ht="13.5" customHeight="1">
      <c r="A20" s="47">
        <v>2363</v>
      </c>
      <c r="B20" s="47" t="s">
        <v>16</v>
      </c>
      <c r="C20" s="100">
        <v>4905.6</v>
      </c>
      <c r="D20" s="104"/>
      <c r="E20" s="83"/>
      <c r="F20" s="29"/>
      <c r="G20" s="29"/>
      <c r="H20" s="29"/>
    </row>
    <row r="21" spans="1:8" ht="13.5" customHeight="1">
      <c r="A21" s="47">
        <v>2369</v>
      </c>
      <c r="B21" s="48" t="s">
        <v>28</v>
      </c>
      <c r="C21" s="100">
        <v>1022</v>
      </c>
      <c r="D21" s="104"/>
      <c r="E21" s="83"/>
      <c r="F21" s="29"/>
      <c r="G21" s="29"/>
      <c r="H21" s="29"/>
    </row>
    <row r="22" spans="1:8" ht="15">
      <c r="A22" s="47"/>
      <c r="B22" s="46" t="s">
        <v>10</v>
      </c>
      <c r="C22" s="101">
        <f>SUM(C16:C21)</f>
        <v>20155.260000000002</v>
      </c>
      <c r="D22" s="104"/>
      <c r="E22" s="83"/>
      <c r="F22" s="29"/>
      <c r="G22" s="29"/>
      <c r="H22" s="29"/>
    </row>
    <row r="23" spans="1:8" ht="15">
      <c r="A23" s="47"/>
      <c r="B23" s="46" t="s">
        <v>11</v>
      </c>
      <c r="C23" s="101" t="s">
        <v>8</v>
      </c>
      <c r="D23" s="104"/>
      <c r="E23" s="83"/>
      <c r="F23" s="29"/>
      <c r="G23" s="29"/>
      <c r="H23" s="29"/>
    </row>
    <row r="24" spans="1:8" ht="15">
      <c r="A24" s="47">
        <v>1100</v>
      </c>
      <c r="B24" s="10" t="s">
        <v>46</v>
      </c>
      <c r="C24" s="100">
        <v>1161</v>
      </c>
      <c r="D24" s="104"/>
      <c r="E24" s="83"/>
      <c r="F24" s="29"/>
      <c r="G24" s="29"/>
      <c r="H24" s="29"/>
    </row>
    <row r="25" spans="1:8" ht="26.25">
      <c r="A25" s="47">
        <v>1200</v>
      </c>
      <c r="B25" s="12" t="s">
        <v>47</v>
      </c>
      <c r="C25" s="100">
        <v>279.68</v>
      </c>
      <c r="D25" s="104"/>
      <c r="E25" s="83"/>
      <c r="F25" s="29"/>
      <c r="G25" s="29"/>
      <c r="H25" s="29"/>
    </row>
    <row r="26" spans="1:8" ht="15">
      <c r="A26" s="47">
        <v>2210</v>
      </c>
      <c r="B26" s="47" t="s">
        <v>17</v>
      </c>
      <c r="C26" s="100">
        <v>23.43</v>
      </c>
      <c r="D26" s="104"/>
      <c r="E26" s="83"/>
      <c r="F26" s="29"/>
      <c r="G26" s="29"/>
      <c r="H26" s="29"/>
    </row>
    <row r="27" spans="1:8" ht="15">
      <c r="A27" s="47">
        <v>2220</v>
      </c>
      <c r="B27" s="47" t="s">
        <v>30</v>
      </c>
      <c r="C27" s="100">
        <v>471.3</v>
      </c>
      <c r="D27" s="104"/>
      <c r="E27" s="83"/>
      <c r="F27" s="29"/>
      <c r="G27" s="29"/>
      <c r="H27" s="29"/>
    </row>
    <row r="28" spans="1:8" ht="15">
      <c r="A28" s="47">
        <v>2240</v>
      </c>
      <c r="B28" s="47" t="s">
        <v>48</v>
      </c>
      <c r="C28" s="100">
        <v>1807.66</v>
      </c>
      <c r="D28" s="104"/>
      <c r="E28" s="83"/>
      <c r="F28" s="29"/>
      <c r="G28" s="29"/>
      <c r="H28" s="29"/>
    </row>
    <row r="29" spans="1:8" ht="15">
      <c r="A29" s="47">
        <v>2312</v>
      </c>
      <c r="B29" s="47" t="s">
        <v>19</v>
      </c>
      <c r="C29" s="100">
        <v>21.9</v>
      </c>
      <c r="D29" s="104"/>
      <c r="E29" s="83"/>
      <c r="F29" s="29"/>
      <c r="G29" s="29"/>
      <c r="H29" s="29"/>
    </row>
    <row r="30" spans="1:8" ht="15">
      <c r="A30" s="47">
        <v>2321</v>
      </c>
      <c r="B30" s="47" t="s">
        <v>49</v>
      </c>
      <c r="C30" s="100">
        <v>2950.2</v>
      </c>
      <c r="D30" s="104"/>
      <c r="E30" s="83"/>
      <c r="F30" s="29"/>
      <c r="G30" s="29"/>
      <c r="H30" s="29"/>
    </row>
    <row r="31" spans="1:8" ht="17.25" customHeight="1">
      <c r="A31" s="47">
        <v>2322</v>
      </c>
      <c r="B31" s="47" t="s">
        <v>32</v>
      </c>
      <c r="C31" s="100">
        <v>133.4</v>
      </c>
      <c r="D31" s="104"/>
      <c r="E31" s="83"/>
      <c r="F31" s="29"/>
      <c r="G31" s="29"/>
      <c r="H31" s="29"/>
    </row>
    <row r="32" spans="1:8" ht="14.25" customHeight="1">
      <c r="A32" s="47">
        <v>2500</v>
      </c>
      <c r="B32" s="47" t="s">
        <v>34</v>
      </c>
      <c r="C32" s="100">
        <v>109.5</v>
      </c>
      <c r="D32" s="104"/>
      <c r="E32" s="83"/>
      <c r="F32" s="29"/>
      <c r="G32" s="29"/>
      <c r="H32" s="29"/>
    </row>
    <row r="33" spans="1:8" ht="13.5" customHeight="1">
      <c r="A33" s="47">
        <v>2350</v>
      </c>
      <c r="B33" s="47" t="s">
        <v>33</v>
      </c>
      <c r="C33" s="100">
        <v>1232.57</v>
      </c>
      <c r="D33" s="104"/>
      <c r="E33" s="83"/>
      <c r="F33" s="29"/>
      <c r="G33" s="29"/>
      <c r="H33" s="29"/>
    </row>
    <row r="34" spans="1:8" ht="13.5" customHeight="1">
      <c r="A34" s="47">
        <v>5200</v>
      </c>
      <c r="B34" s="47" t="s">
        <v>21</v>
      </c>
      <c r="C34" s="100">
        <v>306.6</v>
      </c>
      <c r="D34" s="104"/>
      <c r="E34" s="83"/>
      <c r="F34" s="29"/>
      <c r="G34" s="29"/>
      <c r="H34" s="29"/>
    </row>
    <row r="35" spans="1:8" ht="15">
      <c r="A35" s="47"/>
      <c r="B35" s="46" t="s">
        <v>12</v>
      </c>
      <c r="C35" s="102">
        <f>SUM(C24:C34)</f>
        <v>8497.24</v>
      </c>
      <c r="D35" s="104"/>
      <c r="E35" s="83"/>
      <c r="F35" s="29"/>
      <c r="G35" s="29"/>
      <c r="H35" s="29"/>
    </row>
    <row r="36" spans="1:8" ht="15">
      <c r="A36" s="47"/>
      <c r="B36" s="49" t="s">
        <v>13</v>
      </c>
      <c r="C36" s="102">
        <f>C22+C35</f>
        <v>28652.5</v>
      </c>
      <c r="D36" s="104"/>
      <c r="E36" s="83"/>
      <c r="F36" s="29"/>
      <c r="G36" s="29"/>
      <c r="H36" s="29"/>
    </row>
    <row r="37" spans="1:5" ht="15">
      <c r="A37" s="50"/>
      <c r="B37" s="50"/>
      <c r="C37" s="103"/>
      <c r="D37" s="105"/>
      <c r="E37" s="83"/>
    </row>
    <row r="38" spans="1:5" ht="15">
      <c r="A38" s="126" t="s">
        <v>9</v>
      </c>
      <c r="B38" s="127"/>
      <c r="C38" s="99">
        <v>1825</v>
      </c>
      <c r="D38" s="105"/>
      <c r="E38" s="83"/>
    </row>
    <row r="39" spans="1:5" ht="30.75" customHeight="1">
      <c r="A39" s="126" t="s">
        <v>41</v>
      </c>
      <c r="B39" s="127"/>
      <c r="C39" s="102">
        <f>C36/C38</f>
        <v>15.7</v>
      </c>
      <c r="D39" s="105"/>
      <c r="E39" s="83"/>
    </row>
  </sheetData>
  <sheetProtection/>
  <mergeCells count="4">
    <mergeCell ref="A7:C7"/>
    <mergeCell ref="B10:C10"/>
    <mergeCell ref="A38:B38"/>
    <mergeCell ref="A39:B39"/>
  </mergeCells>
  <printOptions/>
  <pageMargins left="0.25" right="0.25" top="0.75" bottom="0.75" header="0.3" footer="0.3"/>
  <pageSetup horizontalDpi="600" verticalDpi="600" orientation="portrait" paperSize="9" r:id="rId1"/>
  <headerFooter>
    <oddFooter>&amp;LLMAnotp2_1_020813_cenr; 2.1.pielikums Ministru kabineta noteikumu projekta "Ilgstošas sociālās aprūpes un sociālās rehabilitācijas iestāžu sniegto maksas pakalpojumu cenrādis" anotācijai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34"/>
  <sheetViews>
    <sheetView view="pageLayout" workbookViewId="0" topLeftCell="A1">
      <selection activeCell="C4" sqref="C4"/>
    </sheetView>
  </sheetViews>
  <sheetFormatPr defaultColWidth="9.140625" defaultRowHeight="12.75"/>
  <cols>
    <col min="1" max="1" width="16.421875" style="1" customWidth="1"/>
    <col min="2" max="2" width="51.8515625" style="1" customWidth="1"/>
    <col min="3" max="3" width="27.8515625" style="1" customWidth="1"/>
    <col min="4" max="4" width="9.140625" style="1" customWidth="1"/>
    <col min="5" max="5" width="10.140625" style="1" bestFit="1" customWidth="1"/>
    <col min="6" max="16384" width="9.140625" style="1" customWidth="1"/>
  </cols>
  <sheetData>
    <row r="1" ht="15.75">
      <c r="C1" s="32" t="s">
        <v>106</v>
      </c>
    </row>
    <row r="2" ht="26.25">
      <c r="C2" s="72" t="s">
        <v>111</v>
      </c>
    </row>
    <row r="3" ht="15">
      <c r="C3" s="71" t="s">
        <v>107</v>
      </c>
    </row>
    <row r="4" ht="15">
      <c r="C4" s="2" t="s">
        <v>119</v>
      </c>
    </row>
    <row r="5" ht="15">
      <c r="C5" s="2"/>
    </row>
    <row r="6" spans="1:3" ht="13.5" customHeight="1">
      <c r="A6" s="139" t="s">
        <v>81</v>
      </c>
      <c r="B6" s="139"/>
      <c r="C6" s="139"/>
    </row>
    <row r="8" spans="1:3" ht="15">
      <c r="A8" s="42" t="s">
        <v>0</v>
      </c>
      <c r="B8" s="3" t="s">
        <v>89</v>
      </c>
      <c r="C8"/>
    </row>
    <row r="9" spans="1:3" ht="31.5" customHeight="1">
      <c r="A9" s="42" t="s">
        <v>1</v>
      </c>
      <c r="B9" s="132" t="s">
        <v>103</v>
      </c>
      <c r="C9" s="132"/>
    </row>
    <row r="10" spans="1:3" ht="15">
      <c r="A10" s="42" t="s">
        <v>2</v>
      </c>
      <c r="B10" s="1" t="s">
        <v>3</v>
      </c>
      <c r="C10"/>
    </row>
    <row r="12" spans="1:3" ht="42" customHeight="1">
      <c r="A12" s="8" t="s">
        <v>4</v>
      </c>
      <c r="B12" s="8" t="s">
        <v>5</v>
      </c>
      <c r="C12" s="8" t="s">
        <v>6</v>
      </c>
    </row>
    <row r="13" spans="1:3" ht="15">
      <c r="A13" s="9">
        <v>1</v>
      </c>
      <c r="B13" s="9">
        <v>2</v>
      </c>
      <c r="C13" s="9">
        <v>3</v>
      </c>
    </row>
    <row r="14" spans="1:3" ht="15">
      <c r="A14" s="10"/>
      <c r="B14" s="9" t="s">
        <v>7</v>
      </c>
      <c r="C14" s="9" t="s">
        <v>8</v>
      </c>
    </row>
    <row r="15" spans="1:5" ht="15">
      <c r="A15" s="9">
        <v>1100</v>
      </c>
      <c r="B15" s="10" t="s">
        <v>46</v>
      </c>
      <c r="C15" s="113">
        <v>1138.86</v>
      </c>
      <c r="D15" s="17"/>
      <c r="E15" s="88"/>
    </row>
    <row r="16" spans="1:5" ht="29.25" customHeight="1">
      <c r="A16" s="9">
        <v>1200</v>
      </c>
      <c r="B16" s="12" t="s">
        <v>47</v>
      </c>
      <c r="C16" s="113">
        <v>274.35</v>
      </c>
      <c r="D16" s="17"/>
      <c r="E16" s="88"/>
    </row>
    <row r="17" spans="1:5" ht="15">
      <c r="A17" s="9">
        <v>2264</v>
      </c>
      <c r="B17" s="10" t="s">
        <v>92</v>
      </c>
      <c r="C17" s="113">
        <v>2.63</v>
      </c>
      <c r="D17" s="17"/>
      <c r="E17" s="88"/>
    </row>
    <row r="18" spans="1:5" ht="15">
      <c r="A18" s="9"/>
      <c r="B18" s="9" t="s">
        <v>10</v>
      </c>
      <c r="C18" s="116">
        <f>SUM(C15:C17)</f>
        <v>1415.8400000000001</v>
      </c>
      <c r="D18" s="17"/>
      <c r="E18" s="88"/>
    </row>
    <row r="19" spans="1:5" ht="13.5" customHeight="1">
      <c r="A19" s="9"/>
      <c r="B19" s="9" t="s">
        <v>11</v>
      </c>
      <c r="C19" s="116" t="s">
        <v>8</v>
      </c>
      <c r="D19" s="17"/>
      <c r="E19" s="88"/>
    </row>
    <row r="20" spans="1:5" ht="13.5" customHeight="1">
      <c r="A20" s="9">
        <v>1100</v>
      </c>
      <c r="B20" s="10" t="s">
        <v>46</v>
      </c>
      <c r="C20" s="114">
        <v>50.39</v>
      </c>
      <c r="D20" s="17"/>
      <c r="E20" s="88"/>
    </row>
    <row r="21" spans="1:5" ht="29.25" customHeight="1">
      <c r="A21" s="9">
        <v>1200</v>
      </c>
      <c r="B21" s="12" t="s">
        <v>47</v>
      </c>
      <c r="C21" s="114">
        <v>12.14</v>
      </c>
      <c r="D21" s="17"/>
      <c r="E21" s="88"/>
    </row>
    <row r="22" spans="1:5" ht="15">
      <c r="A22" s="9">
        <v>2220</v>
      </c>
      <c r="B22" s="10" t="s">
        <v>93</v>
      </c>
      <c r="C22" s="113">
        <v>65.63</v>
      </c>
      <c r="D22" s="17"/>
      <c r="E22" s="88"/>
    </row>
    <row r="23" spans="1:5" ht="15">
      <c r="A23" s="9">
        <v>2311</v>
      </c>
      <c r="B23" s="10" t="s">
        <v>19</v>
      </c>
      <c r="C23" s="113">
        <v>16</v>
      </c>
      <c r="D23" s="17"/>
      <c r="E23" s="88"/>
    </row>
    <row r="24" spans="1:5" ht="15">
      <c r="A24" s="9"/>
      <c r="B24" s="9" t="s">
        <v>12</v>
      </c>
      <c r="C24" s="116">
        <f>SUM(C20:C23)</f>
        <v>144.16</v>
      </c>
      <c r="D24" s="17"/>
      <c r="E24" s="88"/>
    </row>
    <row r="25" spans="1:5" ht="15">
      <c r="A25" s="10"/>
      <c r="B25" s="66" t="s">
        <v>13</v>
      </c>
      <c r="C25" s="116">
        <f>SUM(C18,C24)</f>
        <v>1560.0000000000002</v>
      </c>
      <c r="D25" s="17"/>
      <c r="E25" s="88"/>
    </row>
    <row r="26" spans="1:5" ht="15">
      <c r="A26" s="7"/>
      <c r="B26" s="7"/>
      <c r="C26" s="117"/>
      <c r="D26" s="17"/>
      <c r="E26" s="88"/>
    </row>
    <row r="27" spans="1:5" ht="15">
      <c r="A27" s="133" t="s">
        <v>9</v>
      </c>
      <c r="B27" s="134"/>
      <c r="C27" s="114">
        <v>120</v>
      </c>
      <c r="D27" s="17"/>
      <c r="E27" s="88"/>
    </row>
    <row r="28" spans="1:5" ht="26.25" customHeight="1">
      <c r="A28" s="133" t="s">
        <v>41</v>
      </c>
      <c r="B28" s="134"/>
      <c r="C28" s="116">
        <f>C25/C27</f>
        <v>13.000000000000002</v>
      </c>
      <c r="D28" s="17"/>
      <c r="E28" s="88"/>
    </row>
    <row r="34" spans="1:3" ht="15">
      <c r="A34" s="142" t="s">
        <v>109</v>
      </c>
      <c r="B34" s="123"/>
      <c r="C34" s="1" t="s">
        <v>110</v>
      </c>
    </row>
  </sheetData>
  <sheetProtection/>
  <mergeCells count="5">
    <mergeCell ref="A34:B34"/>
    <mergeCell ref="A6:C6"/>
    <mergeCell ref="B9:C9"/>
    <mergeCell ref="A27:B27"/>
    <mergeCell ref="A28:B28"/>
  </mergeCells>
  <printOptions/>
  <pageMargins left="0.25" right="0.25" top="0.75" bottom="0.75" header="0.3" footer="0.3"/>
  <pageSetup horizontalDpi="600" verticalDpi="600" orientation="portrait" paperSize="9" r:id="rId1"/>
  <headerFooter>
    <oddFooter>&amp;LLMAnotp2_1_020813_cenr; 2.1.pielikums Ministru kabineta noteikumu projekta "Ilgstošas sociālās aprūpes un sociālās rehabilitācijas iestāžu sniegto maksas pakalpojumu cenrādis" anotācijai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view="pageLayout" workbookViewId="0" topLeftCell="A1">
      <selection activeCell="C5" sqref="C5"/>
    </sheetView>
  </sheetViews>
  <sheetFormatPr defaultColWidth="9.140625" defaultRowHeight="12.75"/>
  <cols>
    <col min="1" max="1" width="17.8515625" style="30" customWidth="1"/>
    <col min="2" max="2" width="45.421875" style="0" customWidth="1"/>
    <col min="3" max="3" width="26.57421875" style="0" customWidth="1"/>
    <col min="247" max="247" width="9.8515625" style="0" customWidth="1"/>
    <col min="248" max="248" width="6.28125" style="0" customWidth="1"/>
    <col min="250" max="250" width="9.421875" style="0" customWidth="1"/>
  </cols>
  <sheetData>
    <row r="1" ht="15.75">
      <c r="C1" s="32"/>
    </row>
    <row r="2" spans="2:3" ht="15.75">
      <c r="B2" s="31"/>
      <c r="C2" s="32" t="s">
        <v>106</v>
      </c>
    </row>
    <row r="3" ht="76.5">
      <c r="C3" s="72" t="s">
        <v>112</v>
      </c>
    </row>
    <row r="4" ht="12.75">
      <c r="C4" s="71" t="s">
        <v>107</v>
      </c>
    </row>
    <row r="5" ht="15">
      <c r="C5" s="2" t="s">
        <v>119</v>
      </c>
    </row>
    <row r="7" spans="1:3" ht="14.25">
      <c r="A7" s="124" t="s">
        <v>81</v>
      </c>
      <c r="B7" s="124"/>
      <c r="C7" s="124"/>
    </row>
    <row r="8" spans="1:3" ht="15">
      <c r="A8" s="22"/>
      <c r="B8" s="22"/>
      <c r="C8" s="22"/>
    </row>
    <row r="9" spans="1:3" ht="15">
      <c r="A9" s="22" t="s">
        <v>0</v>
      </c>
      <c r="B9" s="24" t="s">
        <v>43</v>
      </c>
      <c r="C9" s="22"/>
    </row>
    <row r="10" spans="1:3" ht="31.5" customHeight="1">
      <c r="A10" s="25" t="s">
        <v>50</v>
      </c>
      <c r="B10" s="125" t="s">
        <v>96</v>
      </c>
      <c r="C10" s="125"/>
    </row>
    <row r="11" spans="1:3" ht="15">
      <c r="A11" s="25" t="s">
        <v>51</v>
      </c>
      <c r="B11" s="68" t="s">
        <v>52</v>
      </c>
      <c r="C11" s="22"/>
    </row>
    <row r="12" ht="12.75">
      <c r="C12" s="34"/>
    </row>
    <row r="13" spans="1:3" ht="48.75" customHeight="1">
      <c r="A13" s="35" t="s">
        <v>53</v>
      </c>
      <c r="B13" s="35" t="s">
        <v>5</v>
      </c>
      <c r="C13" s="36" t="s">
        <v>6</v>
      </c>
    </row>
    <row r="14" spans="1:3" ht="18" customHeight="1">
      <c r="A14" s="35">
        <v>1</v>
      </c>
      <c r="B14" s="35">
        <v>2</v>
      </c>
      <c r="C14" s="36">
        <v>3</v>
      </c>
    </row>
    <row r="15" spans="1:3" ht="15" customHeight="1">
      <c r="A15" s="35"/>
      <c r="B15" s="35" t="s">
        <v>7</v>
      </c>
      <c r="C15" s="36" t="s">
        <v>8</v>
      </c>
    </row>
    <row r="16" spans="1:6" ht="18.75" customHeight="1">
      <c r="A16" s="58">
        <v>1100</v>
      </c>
      <c r="B16" s="10" t="s">
        <v>46</v>
      </c>
      <c r="C16" s="106">
        <v>3722.56</v>
      </c>
      <c r="F16" s="83"/>
    </row>
    <row r="17" spans="1:6" ht="32.25" customHeight="1">
      <c r="A17" s="58">
        <v>1200</v>
      </c>
      <c r="B17" s="12" t="s">
        <v>47</v>
      </c>
      <c r="C17" s="106">
        <v>896.76</v>
      </c>
      <c r="F17" s="83"/>
    </row>
    <row r="18" spans="1:6" ht="15" customHeight="1">
      <c r="A18" s="36">
        <v>2341</v>
      </c>
      <c r="B18" s="59" t="s">
        <v>54</v>
      </c>
      <c r="C18" s="106">
        <v>146.2</v>
      </c>
      <c r="F18" s="83"/>
    </row>
    <row r="19" spans="1:6" ht="15" customHeight="1">
      <c r="A19" s="58">
        <v>2361</v>
      </c>
      <c r="B19" s="59" t="s">
        <v>27</v>
      </c>
      <c r="C19" s="106">
        <v>66.09</v>
      </c>
      <c r="F19" s="83"/>
    </row>
    <row r="20" spans="1:6" ht="12.75">
      <c r="A20" s="36">
        <v>2363</v>
      </c>
      <c r="B20" s="59" t="s">
        <v>55</v>
      </c>
      <c r="C20" s="106">
        <v>987.35</v>
      </c>
      <c r="F20" s="83"/>
    </row>
    <row r="21" spans="1:6" ht="15.75" customHeight="1">
      <c r="A21" s="58">
        <v>2369</v>
      </c>
      <c r="B21" s="60" t="s">
        <v>56</v>
      </c>
      <c r="C21" s="106">
        <v>438.6</v>
      </c>
      <c r="F21" s="83"/>
    </row>
    <row r="22" spans="1:6" ht="15" customHeight="1">
      <c r="A22" s="36"/>
      <c r="B22" s="36" t="s">
        <v>10</v>
      </c>
      <c r="C22" s="107">
        <f>SUM(C16:C21)</f>
        <v>6257.56</v>
      </c>
      <c r="F22" s="83"/>
    </row>
    <row r="23" spans="1:6" ht="15" customHeight="1">
      <c r="A23" s="36"/>
      <c r="B23" s="36" t="s">
        <v>11</v>
      </c>
      <c r="C23" s="106" t="s">
        <v>8</v>
      </c>
      <c r="F23" s="83"/>
    </row>
    <row r="24" spans="1:6" ht="12.75">
      <c r="A24" s="36">
        <v>1100</v>
      </c>
      <c r="B24" s="20" t="s">
        <v>46</v>
      </c>
      <c r="C24" s="106">
        <v>1508.22</v>
      </c>
      <c r="F24" s="83"/>
    </row>
    <row r="25" spans="1:6" ht="25.5">
      <c r="A25" s="35">
        <v>1200</v>
      </c>
      <c r="B25" s="21" t="s">
        <v>47</v>
      </c>
      <c r="C25" s="106">
        <v>363.33</v>
      </c>
      <c r="F25" s="83"/>
    </row>
    <row r="26" spans="1:6" ht="15" customHeight="1">
      <c r="A26" s="35">
        <v>2220</v>
      </c>
      <c r="B26" s="37" t="s">
        <v>30</v>
      </c>
      <c r="C26" s="106">
        <v>392.54</v>
      </c>
      <c r="F26" s="83"/>
    </row>
    <row r="27" spans="1:6" ht="15" customHeight="1">
      <c r="A27" s="35">
        <v>2230</v>
      </c>
      <c r="B27" s="37" t="s">
        <v>57</v>
      </c>
      <c r="C27" s="106">
        <v>15.02</v>
      </c>
      <c r="F27" s="83"/>
    </row>
    <row r="28" spans="1:6" ht="15" customHeight="1">
      <c r="A28" s="35">
        <v>2240</v>
      </c>
      <c r="B28" s="37" t="s">
        <v>58</v>
      </c>
      <c r="C28" s="106">
        <v>66.09</v>
      </c>
      <c r="F28" s="83"/>
    </row>
    <row r="29" spans="1:6" ht="29.25" customHeight="1">
      <c r="A29" s="35">
        <v>2800</v>
      </c>
      <c r="B29" s="37" t="s">
        <v>29</v>
      </c>
      <c r="C29" s="106">
        <v>73.1</v>
      </c>
      <c r="F29" s="83"/>
    </row>
    <row r="30" spans="1:6" ht="15" customHeight="1">
      <c r="A30" s="35">
        <v>2320</v>
      </c>
      <c r="B30" s="37" t="s">
        <v>59</v>
      </c>
      <c r="C30" s="106">
        <v>655.8</v>
      </c>
      <c r="F30" s="83"/>
    </row>
    <row r="31" spans="1:6" ht="15" customHeight="1">
      <c r="A31" s="35">
        <v>2350</v>
      </c>
      <c r="B31" s="37" t="s">
        <v>60</v>
      </c>
      <c r="C31" s="106">
        <v>183.26</v>
      </c>
      <c r="F31" s="83"/>
    </row>
    <row r="32" spans="1:6" ht="15" customHeight="1">
      <c r="A32" s="35">
        <v>5000</v>
      </c>
      <c r="B32" s="37" t="s">
        <v>61</v>
      </c>
      <c r="C32" s="106">
        <v>10.01</v>
      </c>
      <c r="F32" s="83"/>
    </row>
    <row r="33" spans="1:6" ht="15" customHeight="1">
      <c r="A33" s="35"/>
      <c r="B33" s="35" t="s">
        <v>12</v>
      </c>
      <c r="C33" s="107">
        <f>SUM(C24:C32)</f>
        <v>3267.370000000001</v>
      </c>
      <c r="F33" s="83"/>
    </row>
    <row r="34" spans="1:6" ht="15" customHeight="1">
      <c r="A34" s="35"/>
      <c r="B34" s="57" t="s">
        <v>62</v>
      </c>
      <c r="C34" s="107">
        <f>SUM(C22+C33)</f>
        <v>9524.93</v>
      </c>
      <c r="F34" s="83"/>
    </row>
    <row r="35" spans="1:6" ht="12.75">
      <c r="A35" s="33"/>
      <c r="B35" s="39"/>
      <c r="C35" s="108"/>
      <c r="F35" s="83"/>
    </row>
    <row r="36" spans="1:6" ht="18.75" customHeight="1">
      <c r="A36" s="128" t="s">
        <v>9</v>
      </c>
      <c r="B36" s="129"/>
      <c r="C36" s="106">
        <v>731</v>
      </c>
      <c r="F36" s="83"/>
    </row>
    <row r="37" spans="1:6" ht="29.25" customHeight="1">
      <c r="A37" s="128" t="s">
        <v>63</v>
      </c>
      <c r="B37" s="129"/>
      <c r="C37" s="107">
        <f>C34/C36</f>
        <v>13.030000000000001</v>
      </c>
      <c r="F37" s="83"/>
    </row>
    <row r="38" spans="1:6" ht="12.75">
      <c r="A38" s="33"/>
      <c r="B38" s="39"/>
      <c r="C38" s="39"/>
      <c r="F38" s="83"/>
    </row>
    <row r="39" spans="1:6" ht="12.75">
      <c r="A39" s="33"/>
      <c r="B39" s="39"/>
      <c r="C39" s="39"/>
      <c r="F39" s="83"/>
    </row>
  </sheetData>
  <sheetProtection/>
  <mergeCells count="4">
    <mergeCell ref="A7:C7"/>
    <mergeCell ref="A36:B36"/>
    <mergeCell ref="A37:B37"/>
    <mergeCell ref="B10:C10"/>
  </mergeCells>
  <printOptions/>
  <pageMargins left="0.25" right="0.25" top="0.75" bottom="0.75" header="0.3" footer="0.3"/>
  <pageSetup horizontalDpi="600" verticalDpi="600" orientation="portrait" paperSize="9" r:id="rId1"/>
  <headerFooter>
    <oddFooter>&amp;LLMAnotp2_1_020813_cenr; 2.1.pielikums Ministru kabineta noteikumu projekta "Ilgstošas sociālās aprūpes un sociālās rehabilitācijas iestāžu sniegto maksas pakalpojumu cenrādis" anotācijai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0"/>
  <sheetViews>
    <sheetView view="pageLayout" workbookViewId="0" topLeftCell="A1">
      <selection activeCell="C5" sqref="C5"/>
    </sheetView>
  </sheetViews>
  <sheetFormatPr defaultColWidth="9.140625" defaultRowHeight="12.75"/>
  <cols>
    <col min="1" max="1" width="16.57421875" style="0" customWidth="1"/>
    <col min="2" max="2" width="50.00390625" style="0" customWidth="1"/>
    <col min="3" max="3" width="29.7109375" style="0" customWidth="1"/>
  </cols>
  <sheetData>
    <row r="1" spans="1:3" ht="15">
      <c r="A1" s="1"/>
      <c r="B1" s="1"/>
      <c r="C1" s="2"/>
    </row>
    <row r="2" spans="1:3" ht="15.75">
      <c r="A2" s="1"/>
      <c r="B2" s="1"/>
      <c r="C2" s="32" t="s">
        <v>106</v>
      </c>
    </row>
    <row r="3" spans="1:3" ht="39">
      <c r="A3" s="1"/>
      <c r="B3" s="1"/>
      <c r="C3" s="72" t="s">
        <v>113</v>
      </c>
    </row>
    <row r="4" spans="1:3" ht="15">
      <c r="A4" s="2"/>
      <c r="B4" s="61"/>
      <c r="C4" s="71" t="s">
        <v>107</v>
      </c>
    </row>
    <row r="5" spans="1:3" ht="15">
      <c r="A5" s="1"/>
      <c r="B5" s="1"/>
      <c r="C5" s="2" t="s">
        <v>119</v>
      </c>
    </row>
    <row r="6" spans="1:3" ht="15">
      <c r="A6" s="1" t="s">
        <v>65</v>
      </c>
      <c r="B6" s="1"/>
      <c r="C6" s="1"/>
    </row>
    <row r="7" spans="1:3" ht="15.75">
      <c r="A7" s="131" t="s">
        <v>81</v>
      </c>
      <c r="B7" s="131"/>
      <c r="C7" s="131"/>
    </row>
    <row r="8" spans="1:3" ht="15">
      <c r="A8" s="1"/>
      <c r="B8" s="51"/>
      <c r="C8" s="1"/>
    </row>
    <row r="9" spans="1:3" ht="15">
      <c r="A9" s="42" t="s">
        <v>66</v>
      </c>
      <c r="B9" s="24" t="s">
        <v>43</v>
      </c>
      <c r="C9" s="22"/>
    </row>
    <row r="10" spans="1:3" ht="30" customHeight="1">
      <c r="A10" s="42" t="s">
        <v>67</v>
      </c>
      <c r="B10" s="125" t="s">
        <v>94</v>
      </c>
      <c r="C10" s="125"/>
    </row>
    <row r="11" spans="1:3" ht="15">
      <c r="A11" s="42" t="s">
        <v>68</v>
      </c>
      <c r="B11" s="24" t="s">
        <v>69</v>
      </c>
      <c r="C11" s="22"/>
    </row>
    <row r="12" ht="15.75">
      <c r="A12" s="43"/>
    </row>
    <row r="13" spans="1:3" ht="61.5" customHeight="1">
      <c r="A13" s="8" t="s">
        <v>4</v>
      </c>
      <c r="B13" s="8" t="s">
        <v>5</v>
      </c>
      <c r="C13" s="8" t="s">
        <v>6</v>
      </c>
    </row>
    <row r="14" spans="1:3" ht="12.75">
      <c r="A14" s="53">
        <v>1</v>
      </c>
      <c r="B14" s="53">
        <v>2</v>
      </c>
      <c r="C14" s="53">
        <v>3</v>
      </c>
    </row>
    <row r="15" spans="1:3" ht="12.75">
      <c r="A15" s="54"/>
      <c r="B15" s="53" t="s">
        <v>7</v>
      </c>
      <c r="C15" s="53" t="s">
        <v>70</v>
      </c>
    </row>
    <row r="16" spans="1:5" ht="12.75">
      <c r="A16" s="53">
        <v>1100</v>
      </c>
      <c r="B16" s="10" t="s">
        <v>46</v>
      </c>
      <c r="C16" s="109">
        <f>5.28+0.53+0.35</f>
        <v>6.16</v>
      </c>
      <c r="E16" s="84"/>
    </row>
    <row r="17" spans="1:5" ht="25.5">
      <c r="A17" s="53">
        <v>1200</v>
      </c>
      <c r="B17" s="12" t="s">
        <v>47</v>
      </c>
      <c r="C17" s="109">
        <v>1.48</v>
      </c>
      <c r="E17" s="84"/>
    </row>
    <row r="18" spans="1:5" ht="12.75">
      <c r="A18" s="53">
        <v>2341</v>
      </c>
      <c r="B18" s="55" t="s">
        <v>54</v>
      </c>
      <c r="C18" s="109">
        <v>0.27</v>
      </c>
      <c r="E18" s="84"/>
    </row>
    <row r="19" spans="1:5" ht="12.75">
      <c r="A19" s="53">
        <v>2363</v>
      </c>
      <c r="B19" s="55" t="s">
        <v>16</v>
      </c>
      <c r="C19" s="109">
        <v>1.17</v>
      </c>
      <c r="E19" s="84"/>
    </row>
    <row r="20" spans="1:5" ht="12.75">
      <c r="A20" s="53"/>
      <c r="B20" s="53" t="s">
        <v>10</v>
      </c>
      <c r="C20" s="110">
        <f>ROUND(SUM(C16:C19),2)</f>
        <v>9.08</v>
      </c>
      <c r="E20" s="84"/>
    </row>
    <row r="21" spans="1:5" ht="12.75">
      <c r="A21" s="53"/>
      <c r="B21" s="53" t="s">
        <v>11</v>
      </c>
      <c r="C21" s="109" t="s">
        <v>70</v>
      </c>
      <c r="E21" s="84"/>
    </row>
    <row r="22" spans="1:5" ht="12.75">
      <c r="A22" s="53">
        <v>1100</v>
      </c>
      <c r="B22" s="10" t="s">
        <v>46</v>
      </c>
      <c r="C22" s="109">
        <f>2.42+0.09</f>
        <v>2.51</v>
      </c>
      <c r="E22" s="84"/>
    </row>
    <row r="23" spans="1:5" ht="25.5">
      <c r="A23" s="53">
        <v>1200</v>
      </c>
      <c r="B23" s="12" t="s">
        <v>47</v>
      </c>
      <c r="C23" s="109">
        <v>0.6</v>
      </c>
      <c r="E23" s="84"/>
    </row>
    <row r="24" spans="1:5" ht="12.75">
      <c r="A24" s="53">
        <v>2210</v>
      </c>
      <c r="B24" s="55" t="s">
        <v>17</v>
      </c>
      <c r="C24" s="109">
        <v>0.05</v>
      </c>
      <c r="E24" s="84"/>
    </row>
    <row r="25" spans="1:5" ht="12.75">
      <c r="A25" s="53">
        <v>2220</v>
      </c>
      <c r="B25" s="55" t="s">
        <v>71</v>
      </c>
      <c r="C25" s="109">
        <v>0.46</v>
      </c>
      <c r="E25" s="84"/>
    </row>
    <row r="26" spans="1:5" ht="12.75">
      <c r="A26" s="53">
        <v>2230</v>
      </c>
      <c r="B26" s="55" t="s">
        <v>57</v>
      </c>
      <c r="C26" s="109">
        <v>0.08</v>
      </c>
      <c r="E26" s="84"/>
    </row>
    <row r="27" spans="1:5" ht="12.75">
      <c r="A27" s="53">
        <v>2240</v>
      </c>
      <c r="B27" s="55" t="s">
        <v>72</v>
      </c>
      <c r="C27" s="109">
        <v>0.41</v>
      </c>
      <c r="E27" s="84"/>
    </row>
    <row r="28" spans="1:5" ht="12.75">
      <c r="A28" s="53">
        <v>2250</v>
      </c>
      <c r="B28" s="55" t="s">
        <v>73</v>
      </c>
      <c r="C28" s="109">
        <v>0.02</v>
      </c>
      <c r="E28" s="84"/>
    </row>
    <row r="29" spans="1:5" ht="12.75">
      <c r="A29" s="53">
        <v>2260</v>
      </c>
      <c r="B29" s="55" t="s">
        <v>74</v>
      </c>
      <c r="C29" s="109">
        <v>0.2</v>
      </c>
      <c r="E29" s="84"/>
    </row>
    <row r="30" spans="1:5" ht="12.75">
      <c r="A30" s="53">
        <v>2270</v>
      </c>
      <c r="B30" s="55" t="s">
        <v>75</v>
      </c>
      <c r="C30" s="109">
        <v>0.11</v>
      </c>
      <c r="E30" s="84"/>
    </row>
    <row r="31" spans="1:5" ht="12.75">
      <c r="A31" s="53">
        <v>2310</v>
      </c>
      <c r="B31" s="55" t="s">
        <v>76</v>
      </c>
      <c r="C31" s="109">
        <v>0.08</v>
      </c>
      <c r="E31" s="84"/>
    </row>
    <row r="32" spans="1:5" ht="12.75">
      <c r="A32" s="53">
        <v>2320</v>
      </c>
      <c r="B32" s="55" t="s">
        <v>59</v>
      </c>
      <c r="C32" s="109">
        <v>0.45</v>
      </c>
      <c r="E32" s="84"/>
    </row>
    <row r="33" spans="1:5" ht="12.75">
      <c r="A33" s="53">
        <v>2350</v>
      </c>
      <c r="B33" s="55" t="s">
        <v>77</v>
      </c>
      <c r="C33" s="109">
        <v>0.19</v>
      </c>
      <c r="E33" s="84"/>
    </row>
    <row r="34" spans="1:5" ht="12.75">
      <c r="A34" s="53">
        <v>2362</v>
      </c>
      <c r="B34" s="55" t="s">
        <v>78</v>
      </c>
      <c r="C34" s="109">
        <v>0.01</v>
      </c>
      <c r="E34" s="84"/>
    </row>
    <row r="35" spans="1:5" ht="12.75">
      <c r="A35" s="53">
        <v>2370</v>
      </c>
      <c r="B35" s="55" t="s">
        <v>79</v>
      </c>
      <c r="C35" s="109">
        <v>0.01</v>
      </c>
      <c r="E35" s="84"/>
    </row>
    <row r="36" spans="1:5" ht="12.75">
      <c r="A36" s="53">
        <v>2500</v>
      </c>
      <c r="B36" s="55" t="s">
        <v>34</v>
      </c>
      <c r="C36" s="109">
        <v>0.04</v>
      </c>
      <c r="E36" s="84"/>
    </row>
    <row r="37" spans="1:5" ht="12.75">
      <c r="A37" s="53">
        <v>5000</v>
      </c>
      <c r="B37" s="55" t="s">
        <v>61</v>
      </c>
      <c r="C37" s="109">
        <v>0.11</v>
      </c>
      <c r="E37" s="84"/>
    </row>
    <row r="38" spans="1:5" ht="12.75">
      <c r="A38" s="53"/>
      <c r="B38" s="53" t="s">
        <v>12</v>
      </c>
      <c r="C38" s="110">
        <f>ROUND(SUM(C22:C37),2)</f>
        <v>5.33</v>
      </c>
      <c r="E38" s="84"/>
    </row>
    <row r="39" spans="1:5" ht="12.75">
      <c r="A39" s="53"/>
      <c r="B39" s="62" t="s">
        <v>80</v>
      </c>
      <c r="C39" s="110">
        <f>C20+C38</f>
        <v>14.41</v>
      </c>
      <c r="E39" s="84"/>
    </row>
    <row r="40" spans="1:5" ht="12.75">
      <c r="A40" s="79"/>
      <c r="B40" s="80"/>
      <c r="C40" s="111"/>
      <c r="E40" s="84"/>
    </row>
    <row r="41" spans="1:5" ht="12.75">
      <c r="A41" s="7"/>
      <c r="B41" s="39"/>
      <c r="C41" s="108"/>
      <c r="E41" s="84"/>
    </row>
    <row r="42" spans="1:5" ht="12.75">
      <c r="A42" s="56" t="s">
        <v>9</v>
      </c>
      <c r="B42" s="56"/>
      <c r="C42" s="69">
        <v>1</v>
      </c>
      <c r="E42" s="84"/>
    </row>
    <row r="43" spans="1:5" ht="28.5" customHeight="1">
      <c r="A43" s="130" t="s">
        <v>83</v>
      </c>
      <c r="B43" s="130"/>
      <c r="C43" s="69">
        <f>ROUND(C39/C42,2)</f>
        <v>14.41</v>
      </c>
      <c r="E43" s="84"/>
    </row>
    <row r="44" spans="1:3" ht="12.75">
      <c r="A44" s="39"/>
      <c r="B44" s="39"/>
      <c r="C44" s="39"/>
    </row>
    <row r="45" spans="1:3" ht="12.75">
      <c r="A45" s="39"/>
      <c r="B45" s="39"/>
      <c r="C45" s="39"/>
    </row>
    <row r="46" spans="1:3" ht="12.75">
      <c r="A46" s="39"/>
      <c r="B46" s="39"/>
      <c r="C46" s="39"/>
    </row>
    <row r="47" spans="1:3" ht="12.75">
      <c r="A47" s="39"/>
      <c r="B47" s="39"/>
      <c r="C47" s="39"/>
    </row>
    <row r="48" spans="1:3" ht="12.75">
      <c r="A48" s="39"/>
      <c r="B48" s="39"/>
      <c r="C48" s="39"/>
    </row>
    <row r="49" spans="1:3" ht="12.75">
      <c r="A49" s="39"/>
      <c r="B49" s="39"/>
      <c r="C49" s="39"/>
    </row>
    <row r="50" spans="1:3" ht="12.75">
      <c r="A50" s="39"/>
      <c r="B50" s="39"/>
      <c r="C50" s="39"/>
    </row>
  </sheetData>
  <sheetProtection/>
  <mergeCells count="3">
    <mergeCell ref="B10:C10"/>
    <mergeCell ref="A43:B43"/>
    <mergeCell ref="A7:C7"/>
  </mergeCells>
  <printOptions/>
  <pageMargins left="0.25" right="0.25" top="0.75" bottom="0.75" header="0.3" footer="0.3"/>
  <pageSetup horizontalDpi="600" verticalDpi="600" orientation="portrait" paperSize="9" r:id="rId1"/>
  <headerFooter>
    <oddFooter>&amp;LLMAnotp2_1_020813_cenr; 2.1.pielikums Ministru kabineta noteikumu projekta "Ilgstošas sociālās aprūpes un sociālās rehabilitācijas iestāžu sniegto maksas pakalpojumu cenrādis" anotācijai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view="pageLayout" workbookViewId="0" topLeftCell="A1">
      <selection activeCell="C5" sqref="C5"/>
    </sheetView>
  </sheetViews>
  <sheetFormatPr defaultColWidth="9.140625" defaultRowHeight="12.75"/>
  <cols>
    <col min="1" max="1" width="16.7109375" style="0" customWidth="1"/>
    <col min="2" max="2" width="48.57421875" style="0" customWidth="1"/>
    <col min="3" max="3" width="21.28125" style="0" customWidth="1"/>
    <col min="4" max="6" width="0" style="0" hidden="1" customWidth="1"/>
  </cols>
  <sheetData>
    <row r="1" ht="15.75">
      <c r="C1" s="32"/>
    </row>
    <row r="2" spans="1:3" ht="15.75">
      <c r="A2" s="38"/>
      <c r="C2" s="32" t="s">
        <v>106</v>
      </c>
    </row>
    <row r="3" spans="1:3" ht="39">
      <c r="A3" s="32" t="s">
        <v>64</v>
      </c>
      <c r="B3" s="39"/>
      <c r="C3" s="72" t="s">
        <v>114</v>
      </c>
    </row>
    <row r="4" spans="1:3" ht="15.75">
      <c r="A4" s="38"/>
      <c r="B4" s="13"/>
      <c r="C4" s="71" t="s">
        <v>107</v>
      </c>
    </row>
    <row r="5" ht="15">
      <c r="C5" s="2" t="s">
        <v>119</v>
      </c>
    </row>
    <row r="6" ht="15.75">
      <c r="A6" s="40" t="s">
        <v>65</v>
      </c>
    </row>
    <row r="7" spans="1:3" ht="15.75">
      <c r="A7" s="131" t="s">
        <v>81</v>
      </c>
      <c r="B7" s="131"/>
      <c r="C7" s="131"/>
    </row>
    <row r="8" spans="1:3" ht="15.75">
      <c r="A8" s="52"/>
      <c r="B8" s="52"/>
      <c r="C8" s="52"/>
    </row>
    <row r="9" spans="1:2" ht="15">
      <c r="A9" s="42" t="s">
        <v>66</v>
      </c>
      <c r="B9" s="3" t="s">
        <v>43</v>
      </c>
    </row>
    <row r="10" spans="1:3" ht="33" customHeight="1">
      <c r="A10" s="42" t="s">
        <v>67</v>
      </c>
      <c r="B10" s="132" t="s">
        <v>95</v>
      </c>
      <c r="C10" s="132"/>
    </row>
    <row r="11" spans="1:2" ht="15">
      <c r="A11" s="42" t="s">
        <v>68</v>
      </c>
      <c r="B11" s="1" t="s">
        <v>69</v>
      </c>
    </row>
    <row r="12" ht="15.75">
      <c r="A12" s="43"/>
    </row>
    <row r="13" spans="1:3" ht="51">
      <c r="A13" s="8" t="s">
        <v>4</v>
      </c>
      <c r="B13" s="8" t="s">
        <v>5</v>
      </c>
      <c r="C13" s="8" t="s">
        <v>6</v>
      </c>
    </row>
    <row r="14" spans="1:3" ht="12.75">
      <c r="A14" s="53">
        <v>1</v>
      </c>
      <c r="B14" s="53">
        <v>2</v>
      </c>
      <c r="C14" s="53">
        <v>3</v>
      </c>
    </row>
    <row r="15" spans="1:3" ht="12.75">
      <c r="A15" s="54"/>
      <c r="B15" s="53" t="s">
        <v>7</v>
      </c>
      <c r="C15" s="53" t="s">
        <v>70</v>
      </c>
    </row>
    <row r="16" spans="1:8" ht="15.75">
      <c r="A16" s="53">
        <v>1100</v>
      </c>
      <c r="B16" s="10" t="s">
        <v>46</v>
      </c>
      <c r="C16" s="109">
        <v>5.81</v>
      </c>
      <c r="D16" s="44"/>
      <c r="F16">
        <v>53.15</v>
      </c>
      <c r="H16" s="84"/>
    </row>
    <row r="17" spans="1:8" ht="26.25">
      <c r="A17" s="53">
        <v>1200</v>
      </c>
      <c r="B17" s="12" t="s">
        <v>47</v>
      </c>
      <c r="C17" s="109">
        <v>1.4</v>
      </c>
      <c r="D17" s="44"/>
      <c r="F17">
        <v>16.13</v>
      </c>
      <c r="H17" s="84"/>
    </row>
    <row r="18" spans="1:8" ht="15.75">
      <c r="A18" s="53">
        <v>2363</v>
      </c>
      <c r="B18" s="55" t="s">
        <v>16</v>
      </c>
      <c r="C18" s="109">
        <v>1.17</v>
      </c>
      <c r="D18" s="44"/>
      <c r="F18">
        <v>17.52</v>
      </c>
      <c r="H18" s="84"/>
    </row>
    <row r="19" spans="1:8" ht="15.75">
      <c r="A19" s="53"/>
      <c r="B19" s="53" t="s">
        <v>10</v>
      </c>
      <c r="C19" s="110">
        <f>ROUND(SUM(C16:C18),2)</f>
        <v>8.38</v>
      </c>
      <c r="D19" s="44"/>
      <c r="F19">
        <v>103.34</v>
      </c>
      <c r="H19" s="84"/>
    </row>
    <row r="20" spans="1:8" ht="15.75">
      <c r="A20" s="53"/>
      <c r="B20" s="53" t="s">
        <v>11</v>
      </c>
      <c r="C20" s="109" t="s">
        <v>70</v>
      </c>
      <c r="D20" s="44"/>
      <c r="H20" s="84"/>
    </row>
    <row r="21" spans="1:8" ht="15.75">
      <c r="A21" s="53">
        <v>1100</v>
      </c>
      <c r="B21" s="10" t="s">
        <v>46</v>
      </c>
      <c r="C21" s="109">
        <v>2.42</v>
      </c>
      <c r="D21" s="44"/>
      <c r="F21">
        <v>36.31</v>
      </c>
      <c r="H21" s="84"/>
    </row>
    <row r="22" spans="1:8" ht="26.25">
      <c r="A22" s="53">
        <v>1200</v>
      </c>
      <c r="B22" s="12" t="s">
        <v>47</v>
      </c>
      <c r="C22" s="109">
        <v>0.58</v>
      </c>
      <c r="D22" s="44"/>
      <c r="F22">
        <v>9.54</v>
      </c>
      <c r="H22" s="84"/>
    </row>
    <row r="23" spans="1:8" ht="15.75">
      <c r="A23" s="53">
        <v>2210</v>
      </c>
      <c r="B23" s="55" t="s">
        <v>17</v>
      </c>
      <c r="C23" s="109">
        <v>0.05</v>
      </c>
      <c r="D23" s="44"/>
      <c r="F23">
        <v>0.73</v>
      </c>
      <c r="H23" s="84"/>
    </row>
    <row r="24" spans="1:8" ht="15.75">
      <c r="A24" s="53">
        <v>2220</v>
      </c>
      <c r="B24" s="55" t="s">
        <v>71</v>
      </c>
      <c r="C24" s="109">
        <v>0.46</v>
      </c>
      <c r="D24" s="44"/>
      <c r="F24">
        <v>7.01</v>
      </c>
      <c r="H24" s="84"/>
    </row>
    <row r="25" spans="1:8" ht="15.75">
      <c r="A25" s="53">
        <v>2230</v>
      </c>
      <c r="B25" s="55" t="s">
        <v>57</v>
      </c>
      <c r="C25" s="109">
        <v>0.08</v>
      </c>
      <c r="D25" s="44"/>
      <c r="F25">
        <v>1.13</v>
      </c>
      <c r="H25" s="84"/>
    </row>
    <row r="26" spans="1:8" ht="15.75">
      <c r="A26" s="53">
        <v>2240</v>
      </c>
      <c r="B26" s="55" t="s">
        <v>72</v>
      </c>
      <c r="C26" s="109">
        <v>0.41</v>
      </c>
      <c r="D26" s="44"/>
      <c r="F26">
        <v>6.09</v>
      </c>
      <c r="H26" s="84"/>
    </row>
    <row r="27" spans="1:8" ht="15.75">
      <c r="A27" s="53">
        <v>2250</v>
      </c>
      <c r="B27" s="55" t="s">
        <v>73</v>
      </c>
      <c r="C27" s="109">
        <v>0.02</v>
      </c>
      <c r="D27" s="44"/>
      <c r="F27">
        <v>0.22</v>
      </c>
      <c r="H27" s="84"/>
    </row>
    <row r="28" spans="1:8" ht="15.75">
      <c r="A28" s="53">
        <v>2260</v>
      </c>
      <c r="B28" s="55" t="s">
        <v>74</v>
      </c>
      <c r="C28" s="109">
        <v>0.2</v>
      </c>
      <c r="D28" s="44"/>
      <c r="F28">
        <v>3.06</v>
      </c>
      <c r="H28" s="84"/>
    </row>
    <row r="29" spans="1:8" ht="15.75">
      <c r="A29" s="53">
        <v>2270</v>
      </c>
      <c r="B29" s="55" t="s">
        <v>75</v>
      </c>
      <c r="C29" s="109">
        <v>0.11</v>
      </c>
      <c r="D29" s="44"/>
      <c r="F29">
        <v>1.59</v>
      </c>
      <c r="H29" s="84"/>
    </row>
    <row r="30" spans="1:8" ht="15.75">
      <c r="A30" s="53">
        <v>2310</v>
      </c>
      <c r="B30" s="55" t="s">
        <v>76</v>
      </c>
      <c r="C30" s="109">
        <v>0.08</v>
      </c>
      <c r="D30" s="44"/>
      <c r="F30">
        <v>1.14</v>
      </c>
      <c r="H30" s="84"/>
    </row>
    <row r="31" spans="1:8" ht="15.75">
      <c r="A31" s="53">
        <v>2320</v>
      </c>
      <c r="B31" s="55" t="s">
        <v>59</v>
      </c>
      <c r="C31" s="109">
        <v>0.45</v>
      </c>
      <c r="D31" s="44"/>
      <c r="F31">
        <v>6.76</v>
      </c>
      <c r="H31" s="84"/>
    </row>
    <row r="32" spans="1:8" ht="15.75">
      <c r="A32" s="53">
        <v>2350</v>
      </c>
      <c r="B32" s="55" t="s">
        <v>77</v>
      </c>
      <c r="C32" s="109">
        <v>0.19</v>
      </c>
      <c r="D32" s="44"/>
      <c r="F32">
        <v>2.78</v>
      </c>
      <c r="H32" s="84"/>
    </row>
    <row r="33" spans="1:8" ht="15.75">
      <c r="A33" s="53">
        <v>2362</v>
      </c>
      <c r="B33" s="55" t="s">
        <v>78</v>
      </c>
      <c r="C33" s="109">
        <v>0.01</v>
      </c>
      <c r="D33" s="44"/>
      <c r="F33">
        <v>0.08</v>
      </c>
      <c r="H33" s="84"/>
    </row>
    <row r="34" spans="1:8" ht="15.75">
      <c r="A34" s="53">
        <v>2370</v>
      </c>
      <c r="B34" s="55" t="s">
        <v>79</v>
      </c>
      <c r="C34" s="109">
        <v>0.004</v>
      </c>
      <c r="D34" s="44"/>
      <c r="F34">
        <v>0.06</v>
      </c>
      <c r="H34" s="84"/>
    </row>
    <row r="35" spans="1:8" ht="15.75">
      <c r="A35" s="53">
        <v>2500</v>
      </c>
      <c r="B35" s="55" t="s">
        <v>34</v>
      </c>
      <c r="C35" s="109">
        <v>0.04</v>
      </c>
      <c r="D35" s="44"/>
      <c r="F35">
        <v>0.55</v>
      </c>
      <c r="H35" s="84"/>
    </row>
    <row r="36" spans="1:8" ht="15.75">
      <c r="A36" s="53">
        <v>5000</v>
      </c>
      <c r="B36" s="55" t="s">
        <v>61</v>
      </c>
      <c r="C36" s="109">
        <v>0.12</v>
      </c>
      <c r="D36" s="44"/>
      <c r="F36">
        <v>1.77</v>
      </c>
      <c r="H36" s="84"/>
    </row>
    <row r="37" spans="1:8" ht="15.75">
      <c r="A37" s="53"/>
      <c r="B37" s="53" t="s">
        <v>12</v>
      </c>
      <c r="C37" s="110">
        <f>ROUND(SUM(C21:C36),2)</f>
        <v>5.22</v>
      </c>
      <c r="D37" s="44"/>
      <c r="F37">
        <v>80.24</v>
      </c>
      <c r="H37" s="84"/>
    </row>
    <row r="38" spans="1:8" ht="15.75">
      <c r="A38" s="53"/>
      <c r="B38" s="62" t="s">
        <v>80</v>
      </c>
      <c r="C38" s="110">
        <f>C19+C37</f>
        <v>13.600000000000001</v>
      </c>
      <c r="D38" s="44"/>
      <c r="F38">
        <v>183.59</v>
      </c>
      <c r="H38" s="84"/>
    </row>
    <row r="39" spans="1:8" ht="15.75">
      <c r="A39" s="79"/>
      <c r="B39" s="80"/>
      <c r="C39" s="111"/>
      <c r="D39" s="44"/>
      <c r="H39" s="84"/>
    </row>
    <row r="40" spans="1:8" ht="12.75">
      <c r="A40" s="7"/>
      <c r="B40" s="39"/>
      <c r="C40" s="108"/>
      <c r="H40" s="84"/>
    </row>
    <row r="41" spans="1:8" ht="12.75">
      <c r="A41" s="56" t="s">
        <v>9</v>
      </c>
      <c r="B41" s="56"/>
      <c r="C41" s="112">
        <v>1</v>
      </c>
      <c r="H41" s="84"/>
    </row>
    <row r="42" spans="1:8" ht="25.5" customHeight="1">
      <c r="A42" s="130" t="s">
        <v>83</v>
      </c>
      <c r="B42" s="130"/>
      <c r="C42" s="69">
        <f>ROUND(C38/C41,2)</f>
        <v>13.6</v>
      </c>
      <c r="H42" s="84"/>
    </row>
  </sheetData>
  <sheetProtection/>
  <mergeCells count="3">
    <mergeCell ref="B10:C10"/>
    <mergeCell ref="A42:B42"/>
    <mergeCell ref="A7:C7"/>
  </mergeCells>
  <printOptions/>
  <pageMargins left="0.7" right="0.7" top="0.75" bottom="0.75" header="0.3" footer="0.3"/>
  <pageSetup horizontalDpi="600" verticalDpi="600" orientation="portrait" paperSize="9" r:id="rId1"/>
  <headerFooter>
    <oddFooter>&amp;LLMAnotp2_1_020813_cenr; 2.1.pielikums Ministru kabineta noteikumu projekta "Ilgstošas sociālās aprūpes un sociālās rehabilitācijas iestāžu sniegto maksas pakalpojumu cenrādis" anotācijai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view="pageLayout" workbookViewId="0" topLeftCell="A1">
      <selection activeCell="C4" sqref="C4"/>
    </sheetView>
  </sheetViews>
  <sheetFormatPr defaultColWidth="9.140625" defaultRowHeight="12.75"/>
  <cols>
    <col min="1" max="1" width="16.421875" style="1" customWidth="1"/>
    <col min="2" max="2" width="45.140625" style="1" customWidth="1"/>
    <col min="3" max="3" width="27.57421875" style="1" customWidth="1"/>
    <col min="4" max="16384" width="9.140625" style="1" customWidth="1"/>
  </cols>
  <sheetData>
    <row r="1" ht="15.75">
      <c r="C1" s="32" t="s">
        <v>106</v>
      </c>
    </row>
    <row r="2" ht="26.25">
      <c r="C2" s="72" t="s">
        <v>111</v>
      </c>
    </row>
    <row r="3" ht="15">
      <c r="C3" s="71" t="s">
        <v>107</v>
      </c>
    </row>
    <row r="4" ht="15">
      <c r="C4" s="2" t="s">
        <v>119</v>
      </c>
    </row>
    <row r="5" spans="1:3" ht="13.5" customHeight="1">
      <c r="A5" s="131" t="s">
        <v>81</v>
      </c>
      <c r="B5" s="131"/>
      <c r="C5" s="131"/>
    </row>
    <row r="7" spans="1:3" ht="15">
      <c r="A7" s="42" t="s">
        <v>0</v>
      </c>
      <c r="B7" s="3" t="s">
        <v>43</v>
      </c>
      <c r="C7"/>
    </row>
    <row r="8" spans="1:3" ht="33.75" customHeight="1">
      <c r="A8" s="42" t="s">
        <v>1</v>
      </c>
      <c r="B8" s="132" t="s">
        <v>84</v>
      </c>
      <c r="C8" s="132"/>
    </row>
    <row r="9" spans="1:3" ht="15">
      <c r="A9" s="42" t="s">
        <v>2</v>
      </c>
      <c r="B9" s="1" t="s">
        <v>3</v>
      </c>
      <c r="C9"/>
    </row>
    <row r="11" spans="1:8" ht="42" customHeight="1">
      <c r="A11" s="8" t="s">
        <v>4</v>
      </c>
      <c r="B11" s="8" t="s">
        <v>5</v>
      </c>
      <c r="C11" s="8" t="s">
        <v>6</v>
      </c>
      <c r="D11" s="6"/>
      <c r="E11" s="6"/>
      <c r="F11" s="6"/>
      <c r="G11" s="6"/>
      <c r="H11" s="6"/>
    </row>
    <row r="12" spans="1:8" ht="15">
      <c r="A12" s="9">
        <v>1</v>
      </c>
      <c r="B12" s="9">
        <v>2</v>
      </c>
      <c r="C12" s="9">
        <v>3</v>
      </c>
      <c r="D12" s="6"/>
      <c r="E12" s="6"/>
      <c r="F12" s="6"/>
      <c r="G12" s="6"/>
      <c r="H12" s="6"/>
    </row>
    <row r="13" spans="1:8" ht="15">
      <c r="A13" s="10"/>
      <c r="B13" s="9" t="s">
        <v>7</v>
      </c>
      <c r="C13" s="9" t="s">
        <v>8</v>
      </c>
      <c r="D13" s="6"/>
      <c r="E13" s="6"/>
      <c r="F13" s="6"/>
      <c r="G13" s="6"/>
      <c r="H13" s="6"/>
    </row>
    <row r="14" spans="1:8" ht="15">
      <c r="A14" s="9">
        <v>1100</v>
      </c>
      <c r="B14" s="10" t="s">
        <v>46</v>
      </c>
      <c r="C14" s="113">
        <v>15201.4</v>
      </c>
      <c r="D14" s="6"/>
      <c r="E14" s="86"/>
      <c r="F14" s="6"/>
      <c r="G14" s="6"/>
      <c r="H14" s="6"/>
    </row>
    <row r="15" spans="1:8" ht="30.75" customHeight="1">
      <c r="A15" s="9">
        <v>1200</v>
      </c>
      <c r="B15" s="65" t="s">
        <v>47</v>
      </c>
      <c r="C15" s="113">
        <v>3662.02</v>
      </c>
      <c r="D15" s="6"/>
      <c r="E15" s="86"/>
      <c r="F15" s="6"/>
      <c r="G15" s="6"/>
      <c r="H15" s="6"/>
    </row>
    <row r="16" spans="1:8" ht="15">
      <c r="A16" s="9">
        <v>2341</v>
      </c>
      <c r="B16" s="10" t="s">
        <v>26</v>
      </c>
      <c r="C16" s="113">
        <v>1243.92</v>
      </c>
      <c r="D16" s="6"/>
      <c r="E16" s="86"/>
      <c r="F16" s="6"/>
      <c r="G16" s="6"/>
      <c r="H16" s="6"/>
    </row>
    <row r="17" spans="1:8" ht="13.5" customHeight="1">
      <c r="A17" s="9">
        <v>2361</v>
      </c>
      <c r="B17" s="10" t="s">
        <v>27</v>
      </c>
      <c r="C17" s="114">
        <v>178.85</v>
      </c>
      <c r="D17" s="6"/>
      <c r="E17" s="86"/>
      <c r="F17" s="6"/>
      <c r="G17" s="6"/>
      <c r="H17" s="6"/>
    </row>
    <row r="18" spans="1:8" ht="13.5" customHeight="1">
      <c r="A18" s="9">
        <v>2363</v>
      </c>
      <c r="B18" s="10" t="s">
        <v>16</v>
      </c>
      <c r="C18" s="114">
        <v>6872.95</v>
      </c>
      <c r="D18" s="6"/>
      <c r="E18" s="86"/>
      <c r="F18" s="6"/>
      <c r="G18" s="6"/>
      <c r="H18" s="6"/>
    </row>
    <row r="19" spans="1:8" ht="13.5" customHeight="1">
      <c r="A19" s="9">
        <v>2369</v>
      </c>
      <c r="B19" s="12" t="s">
        <v>28</v>
      </c>
      <c r="C19" s="114">
        <v>2190.8</v>
      </c>
      <c r="D19" s="6"/>
      <c r="E19" s="86"/>
      <c r="F19" s="6"/>
      <c r="G19" s="6"/>
      <c r="H19" s="6"/>
    </row>
    <row r="20" spans="1:8" ht="15">
      <c r="A20" s="9"/>
      <c r="B20" s="9" t="s">
        <v>10</v>
      </c>
      <c r="C20" s="115">
        <f>SUM(C14:C19)</f>
        <v>29349.939999999995</v>
      </c>
      <c r="D20" s="6"/>
      <c r="E20" s="86"/>
      <c r="F20" s="6"/>
      <c r="G20" s="6"/>
      <c r="H20" s="6"/>
    </row>
    <row r="21" spans="1:8" ht="15">
      <c r="A21" s="9"/>
      <c r="B21" s="9" t="s">
        <v>11</v>
      </c>
      <c r="C21" s="115" t="s">
        <v>8</v>
      </c>
      <c r="D21" s="6"/>
      <c r="E21" s="86"/>
      <c r="F21" s="6"/>
      <c r="G21" s="6"/>
      <c r="H21" s="6"/>
    </row>
    <row r="22" spans="1:8" ht="15">
      <c r="A22" s="9">
        <v>1100</v>
      </c>
      <c r="B22" s="10" t="s">
        <v>46</v>
      </c>
      <c r="C22" s="114">
        <v>1735.2</v>
      </c>
      <c r="D22" s="6"/>
      <c r="E22" s="86"/>
      <c r="F22" s="6"/>
      <c r="G22" s="6"/>
      <c r="H22" s="6"/>
    </row>
    <row r="23" spans="1:8" ht="29.25" customHeight="1">
      <c r="A23" s="9">
        <v>1200</v>
      </c>
      <c r="B23" s="65" t="s">
        <v>47</v>
      </c>
      <c r="C23" s="114">
        <v>418.01</v>
      </c>
      <c r="D23" s="6"/>
      <c r="E23" s="86"/>
      <c r="F23" s="6"/>
      <c r="G23" s="6"/>
      <c r="H23" s="6"/>
    </row>
    <row r="24" spans="1:8" ht="15">
      <c r="A24" s="9">
        <v>2210</v>
      </c>
      <c r="B24" s="10" t="s">
        <v>17</v>
      </c>
      <c r="C24" s="114">
        <v>25.55</v>
      </c>
      <c r="D24" s="6"/>
      <c r="E24" s="86"/>
      <c r="F24" s="6"/>
      <c r="G24" s="6"/>
      <c r="H24" s="6"/>
    </row>
    <row r="25" spans="1:8" ht="15">
      <c r="A25" s="9">
        <v>2220</v>
      </c>
      <c r="B25" s="10" t="s">
        <v>30</v>
      </c>
      <c r="C25" s="114">
        <v>792.05</v>
      </c>
      <c r="D25" s="6"/>
      <c r="E25" s="86"/>
      <c r="F25" s="6"/>
      <c r="G25" s="6"/>
      <c r="H25" s="6"/>
    </row>
    <row r="26" spans="1:8" ht="15">
      <c r="A26" s="9">
        <v>2240</v>
      </c>
      <c r="B26" s="10" t="s">
        <v>48</v>
      </c>
      <c r="C26" s="113">
        <v>4011.35</v>
      </c>
      <c r="D26" s="6"/>
      <c r="E26" s="86"/>
      <c r="F26" s="6"/>
      <c r="G26" s="6"/>
      <c r="H26" s="6"/>
    </row>
    <row r="27" spans="1:8" ht="15">
      <c r="A27" s="9">
        <v>2312</v>
      </c>
      <c r="B27" s="10" t="s">
        <v>19</v>
      </c>
      <c r="C27" s="114">
        <v>25.55</v>
      </c>
      <c r="D27" s="6"/>
      <c r="E27" s="86"/>
      <c r="F27" s="6"/>
      <c r="G27" s="6"/>
      <c r="H27" s="6"/>
    </row>
    <row r="28" spans="1:8" ht="15">
      <c r="A28" s="9">
        <v>2321</v>
      </c>
      <c r="B28" s="10" t="s">
        <v>49</v>
      </c>
      <c r="C28" s="114">
        <v>4522.35</v>
      </c>
      <c r="D28" s="6"/>
      <c r="E28" s="86"/>
      <c r="F28" s="6"/>
      <c r="G28" s="6"/>
      <c r="H28" s="6"/>
    </row>
    <row r="29" spans="1:8" ht="18.75" customHeight="1">
      <c r="A29" s="9">
        <v>2322</v>
      </c>
      <c r="B29" s="10" t="s">
        <v>32</v>
      </c>
      <c r="C29" s="114">
        <v>178.85</v>
      </c>
      <c r="D29" s="6"/>
      <c r="E29" s="86"/>
      <c r="F29" s="6"/>
      <c r="G29" s="6"/>
      <c r="H29" s="6"/>
    </row>
    <row r="30" spans="1:8" ht="14.25" customHeight="1">
      <c r="A30" s="9">
        <v>2500</v>
      </c>
      <c r="B30" s="10" t="s">
        <v>34</v>
      </c>
      <c r="C30" s="114">
        <v>153.3</v>
      </c>
      <c r="D30" s="6"/>
      <c r="E30" s="86"/>
      <c r="F30" s="6"/>
      <c r="G30" s="6"/>
      <c r="H30" s="6"/>
    </row>
    <row r="31" spans="1:8" ht="13.5" customHeight="1">
      <c r="A31" s="9">
        <v>2350</v>
      </c>
      <c r="B31" s="10" t="s">
        <v>23</v>
      </c>
      <c r="C31" s="114">
        <v>2044</v>
      </c>
      <c r="D31" s="6"/>
      <c r="E31" s="86"/>
      <c r="F31" s="6"/>
      <c r="G31" s="6"/>
      <c r="H31" s="6"/>
    </row>
    <row r="32" spans="1:8" ht="13.5" customHeight="1">
      <c r="A32" s="9">
        <v>5200</v>
      </c>
      <c r="B32" s="10" t="s">
        <v>21</v>
      </c>
      <c r="C32" s="114">
        <v>434.35</v>
      </c>
      <c r="D32" s="6"/>
      <c r="E32" s="86"/>
      <c r="F32" s="6"/>
      <c r="G32" s="6"/>
      <c r="H32" s="6"/>
    </row>
    <row r="33" spans="1:8" ht="15">
      <c r="A33" s="9"/>
      <c r="B33" s="9" t="s">
        <v>12</v>
      </c>
      <c r="C33" s="116">
        <f>SUM(C22:C32)</f>
        <v>14340.560000000001</v>
      </c>
      <c r="D33" s="6"/>
      <c r="E33" s="86"/>
      <c r="F33" s="6"/>
      <c r="G33" s="6"/>
      <c r="H33" s="6"/>
    </row>
    <row r="34" spans="1:8" ht="15">
      <c r="A34" s="10"/>
      <c r="B34" s="66" t="s">
        <v>13</v>
      </c>
      <c r="C34" s="116">
        <f>C20+C33</f>
        <v>43690.5</v>
      </c>
      <c r="D34" s="6"/>
      <c r="E34" s="86"/>
      <c r="F34" s="6"/>
      <c r="G34" s="6"/>
      <c r="H34" s="6"/>
    </row>
    <row r="35" spans="1:5" ht="15">
      <c r="A35" s="7"/>
      <c r="B35" s="7"/>
      <c r="C35" s="117"/>
      <c r="E35" s="86"/>
    </row>
    <row r="36" spans="1:5" ht="15">
      <c r="A36" s="133" t="s">
        <v>9</v>
      </c>
      <c r="B36" s="134"/>
      <c r="C36" s="113">
        <v>2555</v>
      </c>
      <c r="E36" s="86"/>
    </row>
    <row r="37" spans="1:5" ht="28.5" customHeight="1">
      <c r="A37" s="133" t="s">
        <v>41</v>
      </c>
      <c r="B37" s="134"/>
      <c r="C37" s="116">
        <f>C34/C36</f>
        <v>17.1</v>
      </c>
      <c r="E37" s="86"/>
    </row>
    <row r="38" spans="1:3" ht="15">
      <c r="A38" s="7"/>
      <c r="B38" s="7"/>
      <c r="C38" s="7"/>
    </row>
  </sheetData>
  <sheetProtection/>
  <mergeCells count="4">
    <mergeCell ref="A5:C5"/>
    <mergeCell ref="B8:C8"/>
    <mergeCell ref="A36:B36"/>
    <mergeCell ref="A37:B37"/>
  </mergeCells>
  <printOptions/>
  <pageMargins left="0.7" right="0.7" top="0.75" bottom="0.75" header="0.3" footer="0.3"/>
  <pageSetup horizontalDpi="600" verticalDpi="600" orientation="portrait" paperSize="9" r:id="rId1"/>
  <headerFooter>
    <oddFooter>&amp;CLMAnotp2_1_020813_cenr; 2.1.pielikums Ministru kabineta noteikumu projekta "Ilgstošas sociālās aprūpes un sociālās rehabilitācijas iestāžu sniegto maksas pakalpojumu cenrādis" anotācijai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41"/>
  <sheetViews>
    <sheetView view="pageLayout" workbookViewId="0" topLeftCell="A1">
      <selection activeCell="C6" sqref="C6"/>
    </sheetView>
  </sheetViews>
  <sheetFormatPr defaultColWidth="9.140625" defaultRowHeight="12.75"/>
  <cols>
    <col min="1" max="1" width="16.421875" style="1" customWidth="1"/>
    <col min="2" max="2" width="45.140625" style="1" customWidth="1"/>
    <col min="3" max="3" width="30.421875" style="1" customWidth="1"/>
    <col min="4" max="16384" width="9.140625" style="1" customWidth="1"/>
  </cols>
  <sheetData>
    <row r="1" ht="15.75">
      <c r="C1" s="32"/>
    </row>
    <row r="2" ht="15.75">
      <c r="C2" s="32"/>
    </row>
    <row r="3" ht="15.75">
      <c r="C3" s="32" t="s">
        <v>106</v>
      </c>
    </row>
    <row r="4" ht="26.25">
      <c r="C4" s="72" t="s">
        <v>111</v>
      </c>
    </row>
    <row r="5" ht="15">
      <c r="C5" s="71" t="s">
        <v>107</v>
      </c>
    </row>
    <row r="6" ht="15">
      <c r="C6" s="2" t="s">
        <v>119</v>
      </c>
    </row>
    <row r="7" spans="1:3" ht="13.5" customHeight="1">
      <c r="A7" s="131" t="s">
        <v>81</v>
      </c>
      <c r="B7" s="131"/>
      <c r="C7" s="131"/>
    </row>
    <row r="9" spans="1:3" ht="15">
      <c r="A9" s="42" t="s">
        <v>0</v>
      </c>
      <c r="B9" s="3" t="s">
        <v>43</v>
      </c>
      <c r="C9"/>
    </row>
    <row r="10" spans="1:3" ht="33.75" customHeight="1">
      <c r="A10" s="42" t="s">
        <v>1</v>
      </c>
      <c r="B10" s="132" t="s">
        <v>85</v>
      </c>
      <c r="C10" s="132"/>
    </row>
    <row r="11" spans="1:3" ht="15">
      <c r="A11" s="42" t="s">
        <v>2</v>
      </c>
      <c r="B11" s="1" t="s">
        <v>3</v>
      </c>
      <c r="C11"/>
    </row>
    <row r="13" spans="1:3" ht="42" customHeight="1">
      <c r="A13" s="8" t="s">
        <v>4</v>
      </c>
      <c r="B13" s="8" t="s">
        <v>5</v>
      </c>
      <c r="C13" s="8" t="s">
        <v>6</v>
      </c>
    </row>
    <row r="14" spans="1:3" ht="15">
      <c r="A14" s="9">
        <v>1</v>
      </c>
      <c r="B14" s="9">
        <v>2</v>
      </c>
      <c r="C14" s="9">
        <v>3</v>
      </c>
    </row>
    <row r="15" spans="1:9" ht="27" customHeight="1">
      <c r="A15" s="10"/>
      <c r="B15" s="9" t="s">
        <v>7</v>
      </c>
      <c r="C15" s="9" t="s">
        <v>8</v>
      </c>
      <c r="D15" s="16"/>
      <c r="E15" s="6"/>
      <c r="F15" s="6"/>
      <c r="G15" s="6"/>
      <c r="H15" s="6"/>
      <c r="I15" s="6"/>
    </row>
    <row r="16" spans="1:9" ht="15">
      <c r="A16" s="9">
        <v>1100</v>
      </c>
      <c r="B16" s="10" t="s">
        <v>46</v>
      </c>
      <c r="C16" s="113">
        <v>19281.55</v>
      </c>
      <c r="D16" s="16"/>
      <c r="E16" s="86"/>
      <c r="F16" s="6"/>
      <c r="G16" s="6"/>
      <c r="H16" s="6"/>
      <c r="I16" s="6"/>
    </row>
    <row r="17" spans="1:9" ht="26.25">
      <c r="A17" s="9">
        <v>1200</v>
      </c>
      <c r="B17" s="65" t="s">
        <v>47</v>
      </c>
      <c r="C17" s="113">
        <v>4644.92</v>
      </c>
      <c r="D17" s="16"/>
      <c r="E17" s="86"/>
      <c r="F17" s="6"/>
      <c r="G17" s="6"/>
      <c r="H17" s="6"/>
      <c r="I17" s="6"/>
    </row>
    <row r="18" spans="1:9" ht="15">
      <c r="A18" s="9">
        <v>2341</v>
      </c>
      <c r="B18" s="10" t="s">
        <v>26</v>
      </c>
      <c r="C18" s="113">
        <v>1609.65</v>
      </c>
      <c r="D18" s="16"/>
      <c r="E18" s="86"/>
      <c r="F18" s="6"/>
      <c r="G18" s="6"/>
      <c r="H18" s="6"/>
      <c r="I18" s="6"/>
    </row>
    <row r="19" spans="1:9" ht="13.5" customHeight="1">
      <c r="A19" s="9">
        <v>2361</v>
      </c>
      <c r="B19" s="10" t="s">
        <v>27</v>
      </c>
      <c r="C19" s="114">
        <v>229.95</v>
      </c>
      <c r="D19" s="16"/>
      <c r="E19" s="86"/>
      <c r="F19" s="6"/>
      <c r="G19" s="6"/>
      <c r="H19" s="6"/>
      <c r="I19" s="6"/>
    </row>
    <row r="20" spans="1:9" ht="13.5" customHeight="1">
      <c r="A20" s="9">
        <v>2363</v>
      </c>
      <c r="B20" s="10" t="s">
        <v>16</v>
      </c>
      <c r="C20" s="114">
        <v>8836.65</v>
      </c>
      <c r="D20" s="16"/>
      <c r="E20" s="86"/>
      <c r="F20" s="6"/>
      <c r="G20" s="6"/>
      <c r="H20" s="6"/>
      <c r="I20" s="6"/>
    </row>
    <row r="21" spans="1:9" ht="13.5" customHeight="1">
      <c r="A21" s="9">
        <v>2369</v>
      </c>
      <c r="B21" s="12" t="s">
        <v>28</v>
      </c>
      <c r="C21" s="114">
        <v>2603.6</v>
      </c>
      <c r="D21" s="16"/>
      <c r="E21" s="86"/>
      <c r="F21" s="6"/>
      <c r="G21" s="6"/>
      <c r="H21" s="6"/>
      <c r="I21" s="6"/>
    </row>
    <row r="22" spans="1:9" ht="15">
      <c r="A22" s="9"/>
      <c r="B22" s="9" t="s">
        <v>10</v>
      </c>
      <c r="C22" s="115">
        <f>SUM(C16:C21)</f>
        <v>37206.32</v>
      </c>
      <c r="D22" s="16"/>
      <c r="E22" s="86"/>
      <c r="F22" s="6"/>
      <c r="G22" s="6"/>
      <c r="H22" s="6"/>
      <c r="I22" s="6"/>
    </row>
    <row r="23" spans="1:9" ht="15">
      <c r="A23" s="9"/>
      <c r="B23" s="9" t="s">
        <v>11</v>
      </c>
      <c r="C23" s="115" t="s">
        <v>8</v>
      </c>
      <c r="D23" s="16"/>
      <c r="E23" s="86"/>
      <c r="F23" s="6"/>
      <c r="G23" s="6"/>
      <c r="H23" s="6"/>
      <c r="I23" s="6"/>
    </row>
    <row r="24" spans="1:9" ht="15">
      <c r="A24" s="9">
        <v>1100</v>
      </c>
      <c r="B24" s="10" t="s">
        <v>46</v>
      </c>
      <c r="C24" s="114">
        <v>2222.4</v>
      </c>
      <c r="D24" s="16"/>
      <c r="E24" s="86"/>
      <c r="F24" s="6"/>
      <c r="G24" s="6"/>
      <c r="H24" s="6"/>
      <c r="I24" s="6"/>
    </row>
    <row r="25" spans="1:9" ht="26.25" customHeight="1">
      <c r="A25" s="9">
        <v>1200</v>
      </c>
      <c r="B25" s="65" t="s">
        <v>47</v>
      </c>
      <c r="C25" s="114">
        <v>535.38</v>
      </c>
      <c r="D25" s="16"/>
      <c r="E25" s="86"/>
      <c r="F25" s="6"/>
      <c r="G25" s="6"/>
      <c r="H25" s="6"/>
      <c r="I25" s="6"/>
    </row>
    <row r="26" spans="1:9" ht="15">
      <c r="A26" s="9">
        <v>2210</v>
      </c>
      <c r="B26" s="10" t="s">
        <v>17</v>
      </c>
      <c r="C26" s="114">
        <v>32.85</v>
      </c>
      <c r="D26" s="16"/>
      <c r="E26" s="86"/>
      <c r="F26" s="6"/>
      <c r="G26" s="6"/>
      <c r="H26" s="6"/>
      <c r="I26" s="6"/>
    </row>
    <row r="27" spans="1:9" ht="15">
      <c r="A27" s="9">
        <v>2220</v>
      </c>
      <c r="B27" s="10" t="s">
        <v>30</v>
      </c>
      <c r="C27" s="114">
        <v>854.1</v>
      </c>
      <c r="D27" s="16"/>
      <c r="E27" s="86"/>
      <c r="F27" s="6"/>
      <c r="G27" s="6"/>
      <c r="H27" s="6"/>
      <c r="I27" s="6"/>
    </row>
    <row r="28" spans="1:9" ht="15">
      <c r="A28" s="9">
        <v>2240</v>
      </c>
      <c r="B28" s="10" t="s">
        <v>48</v>
      </c>
      <c r="C28" s="113">
        <v>3252.63</v>
      </c>
      <c r="D28" s="16"/>
      <c r="E28" s="86"/>
      <c r="F28" s="6"/>
      <c r="G28" s="6"/>
      <c r="H28" s="6"/>
      <c r="I28" s="6"/>
    </row>
    <row r="29" spans="1:9" ht="15">
      <c r="A29" s="9">
        <v>2312</v>
      </c>
      <c r="B29" s="10" t="s">
        <v>19</v>
      </c>
      <c r="C29" s="114">
        <v>32.85</v>
      </c>
      <c r="D29" s="16"/>
      <c r="E29" s="86"/>
      <c r="F29" s="6"/>
      <c r="G29" s="6"/>
      <c r="H29" s="6"/>
      <c r="I29" s="6"/>
    </row>
    <row r="30" spans="1:9" ht="15" customHeight="1">
      <c r="A30" s="9">
        <v>2321</v>
      </c>
      <c r="B30" s="10" t="s">
        <v>49</v>
      </c>
      <c r="C30" s="114">
        <v>5328.98</v>
      </c>
      <c r="D30" s="16"/>
      <c r="E30" s="86"/>
      <c r="F30" s="6"/>
      <c r="G30" s="6"/>
      <c r="H30" s="6"/>
      <c r="I30" s="6"/>
    </row>
    <row r="31" spans="1:9" ht="15.75" customHeight="1">
      <c r="A31" s="9">
        <v>2322</v>
      </c>
      <c r="B31" s="10" t="s">
        <v>32</v>
      </c>
      <c r="C31" s="114">
        <v>235.97</v>
      </c>
      <c r="D31" s="16"/>
      <c r="E31" s="86"/>
      <c r="F31" s="6"/>
      <c r="G31" s="6"/>
      <c r="H31" s="6"/>
      <c r="I31" s="6"/>
    </row>
    <row r="32" spans="1:9" ht="15" customHeight="1">
      <c r="A32" s="9">
        <v>2500</v>
      </c>
      <c r="B32" s="10" t="s">
        <v>34</v>
      </c>
      <c r="C32" s="114">
        <v>197.1</v>
      </c>
      <c r="D32" s="16"/>
      <c r="E32" s="86"/>
      <c r="F32" s="6"/>
      <c r="G32" s="6"/>
      <c r="H32" s="6"/>
      <c r="I32" s="6"/>
    </row>
    <row r="33" spans="1:9" ht="13.5" customHeight="1">
      <c r="A33" s="9">
        <v>2350</v>
      </c>
      <c r="B33" s="10" t="s">
        <v>33</v>
      </c>
      <c r="C33" s="114">
        <v>2100.97</v>
      </c>
      <c r="D33" s="16"/>
      <c r="E33" s="86"/>
      <c r="F33" s="6"/>
      <c r="G33" s="6"/>
      <c r="H33" s="6"/>
      <c r="I33" s="6"/>
    </row>
    <row r="34" spans="1:9" ht="13.5" customHeight="1">
      <c r="A34" s="9">
        <v>5200</v>
      </c>
      <c r="B34" s="10" t="s">
        <v>21</v>
      </c>
      <c r="C34" s="114">
        <v>560.45</v>
      </c>
      <c r="D34" s="16"/>
      <c r="E34" s="86"/>
      <c r="F34" s="6"/>
      <c r="G34" s="6"/>
      <c r="H34" s="6"/>
      <c r="I34" s="6"/>
    </row>
    <row r="35" spans="1:9" ht="15">
      <c r="A35" s="9"/>
      <c r="B35" s="9" t="s">
        <v>12</v>
      </c>
      <c r="C35" s="116">
        <f>SUM(C24:C34)</f>
        <v>15353.68</v>
      </c>
      <c r="D35" s="16"/>
      <c r="E35" s="86"/>
      <c r="F35" s="6"/>
      <c r="G35" s="6"/>
      <c r="H35" s="6"/>
      <c r="I35" s="6"/>
    </row>
    <row r="36" spans="1:9" ht="15">
      <c r="A36" s="10"/>
      <c r="B36" s="66" t="s">
        <v>13</v>
      </c>
      <c r="C36" s="116">
        <f>C22+C35</f>
        <v>52560</v>
      </c>
      <c r="D36" s="16"/>
      <c r="E36" s="86"/>
      <c r="F36" s="6"/>
      <c r="G36" s="6"/>
      <c r="H36" s="6"/>
      <c r="I36" s="6"/>
    </row>
    <row r="37" spans="1:9" ht="15">
      <c r="A37" s="67"/>
      <c r="B37" s="81"/>
      <c r="C37" s="82"/>
      <c r="D37" s="16"/>
      <c r="E37" s="86"/>
      <c r="F37" s="6"/>
      <c r="G37" s="6"/>
      <c r="H37" s="6"/>
      <c r="I37" s="6"/>
    </row>
    <row r="38" spans="1:5" ht="29.25" customHeight="1">
      <c r="A38" s="133" t="s">
        <v>9</v>
      </c>
      <c r="B38" s="134"/>
      <c r="C38" s="113">
        <v>3285</v>
      </c>
      <c r="E38" s="86"/>
    </row>
    <row r="39" spans="1:5" ht="30.75" customHeight="1">
      <c r="A39" s="133" t="s">
        <v>14</v>
      </c>
      <c r="B39" s="134"/>
      <c r="C39" s="116">
        <f>C36/C38</f>
        <v>16</v>
      </c>
      <c r="E39" s="86"/>
    </row>
    <row r="40" ht="15">
      <c r="C40" s="94"/>
    </row>
    <row r="41" ht="15">
      <c r="C41" s="94"/>
    </row>
  </sheetData>
  <sheetProtection/>
  <mergeCells count="4">
    <mergeCell ref="A7:C7"/>
    <mergeCell ref="B10:C10"/>
    <mergeCell ref="A38:B38"/>
    <mergeCell ref="A39:B39"/>
  </mergeCells>
  <printOptions/>
  <pageMargins left="0.25" right="0.25" top="0.75" bottom="0.75" header="0.3" footer="0.3"/>
  <pageSetup horizontalDpi="600" verticalDpi="600" orientation="portrait" paperSize="9" r:id="rId1"/>
  <headerFooter>
    <oddFooter>&amp;LLMAnotp2_1_020813_cenr; 2.1.pielikums Ministru kabineta noteikumu projekta "Ilgstošas sociālās aprūpes un sociālās rehabilitācijas iestāžu sniegto maksas pakalpojumu cenrādis" anotācijai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9"/>
  <sheetViews>
    <sheetView view="pageLayout" workbookViewId="0" topLeftCell="A4">
      <selection activeCell="C6" sqref="C6"/>
    </sheetView>
  </sheetViews>
  <sheetFormatPr defaultColWidth="9.140625" defaultRowHeight="12.75"/>
  <cols>
    <col min="1" max="1" width="16.8515625" style="0" customWidth="1"/>
    <col min="2" max="2" width="45.57421875" style="0" customWidth="1"/>
    <col min="3" max="3" width="28.8515625" style="0" customWidth="1"/>
    <col min="5" max="5" width="11.57421875" style="0" bestFit="1" customWidth="1"/>
  </cols>
  <sheetData>
    <row r="1" spans="1:3" ht="12.75" customHeight="1">
      <c r="A1" s="1"/>
      <c r="B1" s="1"/>
      <c r="C1" s="32"/>
    </row>
    <row r="2" spans="1:3" ht="15.75">
      <c r="A2" s="1"/>
      <c r="B2" s="1"/>
      <c r="C2" s="32"/>
    </row>
    <row r="3" spans="1:3" ht="15" customHeight="1">
      <c r="A3" s="1"/>
      <c r="B3" s="1"/>
      <c r="C3" s="73" t="s">
        <v>106</v>
      </c>
    </row>
    <row r="4" spans="1:3" ht="30" customHeight="1">
      <c r="A4" s="1"/>
      <c r="B4" s="1"/>
      <c r="C4" s="72" t="s">
        <v>111</v>
      </c>
    </row>
    <row r="5" spans="1:3" ht="18" customHeight="1">
      <c r="A5" s="1"/>
      <c r="B5" s="1"/>
      <c r="C5" s="74" t="s">
        <v>107</v>
      </c>
    </row>
    <row r="6" spans="1:3" ht="15">
      <c r="A6" s="1"/>
      <c r="B6" s="1"/>
      <c r="C6" s="2" t="s">
        <v>119</v>
      </c>
    </row>
    <row r="7" spans="1:3" ht="30" customHeight="1">
      <c r="A7" s="131" t="s">
        <v>81</v>
      </c>
      <c r="B7" s="131"/>
      <c r="C7" s="131"/>
    </row>
    <row r="8" spans="1:3" ht="15">
      <c r="A8" s="1"/>
      <c r="B8" s="1"/>
      <c r="C8" s="1"/>
    </row>
    <row r="9" spans="1:2" ht="15">
      <c r="A9" s="42" t="s">
        <v>0</v>
      </c>
      <c r="B9" s="3" t="s">
        <v>43</v>
      </c>
    </row>
    <row r="10" spans="1:3" ht="30" customHeight="1">
      <c r="A10" s="42" t="s">
        <v>1</v>
      </c>
      <c r="B10" s="132" t="s">
        <v>97</v>
      </c>
      <c r="C10" s="132"/>
    </row>
    <row r="11" spans="1:2" ht="15">
      <c r="A11" s="42" t="s">
        <v>2</v>
      </c>
      <c r="B11" s="1" t="s">
        <v>3</v>
      </c>
    </row>
    <row r="12" spans="1:3" ht="15">
      <c r="A12" s="1"/>
      <c r="B12" s="1"/>
      <c r="C12" s="1"/>
    </row>
    <row r="13" spans="1:3" ht="38.25">
      <c r="A13" s="8" t="s">
        <v>4</v>
      </c>
      <c r="B13" s="8" t="s">
        <v>5</v>
      </c>
      <c r="C13" s="8" t="s">
        <v>6</v>
      </c>
    </row>
    <row r="14" spans="1:3" ht="12.75">
      <c r="A14" s="9">
        <v>1</v>
      </c>
      <c r="B14" s="9">
        <v>2</v>
      </c>
      <c r="C14" s="9">
        <v>3</v>
      </c>
    </row>
    <row r="15" spans="1:3" ht="12.75">
      <c r="A15" s="10"/>
      <c r="B15" s="9" t="s">
        <v>7</v>
      </c>
      <c r="C15" s="9" t="s">
        <v>8</v>
      </c>
    </row>
    <row r="16" spans="1:6" ht="12.75">
      <c r="A16" s="9">
        <v>1100</v>
      </c>
      <c r="B16" s="10" t="s">
        <v>46</v>
      </c>
      <c r="C16" s="113">
        <v>556522.5</v>
      </c>
      <c r="E16" s="98"/>
      <c r="F16" s="87"/>
    </row>
    <row r="17" spans="1:6" ht="25.5">
      <c r="A17" s="9">
        <v>1200</v>
      </c>
      <c r="B17" s="65" t="s">
        <v>47</v>
      </c>
      <c r="C17" s="113">
        <v>134066.27</v>
      </c>
      <c r="E17" s="98"/>
      <c r="F17" s="87"/>
    </row>
    <row r="18" spans="1:6" ht="12.75">
      <c r="A18" s="9">
        <v>2341</v>
      </c>
      <c r="B18" s="10" t="s">
        <v>26</v>
      </c>
      <c r="C18" s="113">
        <v>47032.5</v>
      </c>
      <c r="E18" s="98"/>
      <c r="F18" s="87"/>
    </row>
    <row r="19" spans="1:6" ht="12.75">
      <c r="A19" s="9">
        <v>2361</v>
      </c>
      <c r="B19" s="10" t="s">
        <v>27</v>
      </c>
      <c r="C19" s="114">
        <v>6351</v>
      </c>
      <c r="E19" s="98"/>
      <c r="F19" s="87"/>
    </row>
    <row r="20" spans="1:6" ht="12.75">
      <c r="A20" s="9">
        <v>2363</v>
      </c>
      <c r="B20" s="10" t="s">
        <v>16</v>
      </c>
      <c r="C20" s="114">
        <v>163536.5</v>
      </c>
      <c r="E20" s="98"/>
      <c r="F20" s="87"/>
    </row>
    <row r="21" spans="1:6" ht="25.5">
      <c r="A21" s="9">
        <v>2369</v>
      </c>
      <c r="B21" s="12" t="s">
        <v>28</v>
      </c>
      <c r="C21" s="114">
        <v>62076</v>
      </c>
      <c r="E21" s="98"/>
      <c r="F21" s="87"/>
    </row>
    <row r="22" spans="1:6" ht="12.75">
      <c r="A22" s="9"/>
      <c r="B22" s="9" t="s">
        <v>10</v>
      </c>
      <c r="C22" s="115">
        <f>SUM(C16:C21)</f>
        <v>969584.77</v>
      </c>
      <c r="E22" s="98"/>
      <c r="F22" s="87"/>
    </row>
    <row r="23" spans="1:6" ht="12.75">
      <c r="A23" s="9"/>
      <c r="B23" s="9" t="s">
        <v>11</v>
      </c>
      <c r="C23" s="115" t="s">
        <v>8</v>
      </c>
      <c r="E23" s="98"/>
      <c r="F23" s="87"/>
    </row>
    <row r="24" spans="1:6" ht="12.75">
      <c r="A24" s="9">
        <v>1100</v>
      </c>
      <c r="B24" s="10" t="s">
        <v>46</v>
      </c>
      <c r="C24" s="114">
        <v>35090.49</v>
      </c>
      <c r="E24" s="98"/>
      <c r="F24" s="87"/>
    </row>
    <row r="25" spans="1:6" ht="25.5">
      <c r="A25" s="9">
        <v>1200</v>
      </c>
      <c r="B25" s="65" t="s">
        <v>47</v>
      </c>
      <c r="C25" s="114">
        <v>8453.3</v>
      </c>
      <c r="E25" s="98"/>
      <c r="F25" s="87"/>
    </row>
    <row r="26" spans="1:6" ht="12.75">
      <c r="A26" s="9">
        <v>2210</v>
      </c>
      <c r="B26" s="10" t="s">
        <v>17</v>
      </c>
      <c r="C26" s="114">
        <v>958.5</v>
      </c>
      <c r="E26" s="98"/>
      <c r="F26" s="87"/>
    </row>
    <row r="27" spans="1:6" ht="12.75">
      <c r="A27" s="9">
        <v>2220</v>
      </c>
      <c r="B27" s="10" t="s">
        <v>30</v>
      </c>
      <c r="C27" s="114">
        <v>18079.5</v>
      </c>
      <c r="E27" s="98"/>
      <c r="F27" s="87"/>
    </row>
    <row r="28" spans="1:6" ht="12.75">
      <c r="A28" s="9">
        <v>2240</v>
      </c>
      <c r="B28" s="10" t="s">
        <v>48</v>
      </c>
      <c r="C28" s="113">
        <v>30292.5</v>
      </c>
      <c r="E28" s="98"/>
      <c r="F28" s="87"/>
    </row>
    <row r="29" spans="1:6" ht="12.75">
      <c r="A29" s="9">
        <v>2312</v>
      </c>
      <c r="B29" s="10" t="s">
        <v>19</v>
      </c>
      <c r="C29" s="114">
        <v>968.98</v>
      </c>
      <c r="E29" s="98"/>
      <c r="F29" s="87"/>
    </row>
    <row r="30" spans="1:6" ht="12.75">
      <c r="A30" s="9">
        <v>2321</v>
      </c>
      <c r="B30" s="10" t="s">
        <v>49</v>
      </c>
      <c r="C30" s="114">
        <v>35029.99</v>
      </c>
      <c r="E30" s="98"/>
      <c r="F30" s="87"/>
    </row>
    <row r="31" spans="1:6" ht="12.75">
      <c r="A31" s="9">
        <v>2322</v>
      </c>
      <c r="B31" s="10" t="s">
        <v>32</v>
      </c>
      <c r="C31" s="114">
        <v>5063.63</v>
      </c>
      <c r="E31" s="98"/>
      <c r="F31" s="87"/>
    </row>
    <row r="32" spans="1:6" ht="12.75">
      <c r="A32" s="9">
        <v>2500</v>
      </c>
      <c r="B32" s="10" t="s">
        <v>34</v>
      </c>
      <c r="C32" s="114">
        <v>6051.49</v>
      </c>
      <c r="E32" s="98"/>
      <c r="F32" s="87"/>
    </row>
    <row r="33" spans="1:6" ht="12.75">
      <c r="A33" s="9">
        <v>2350</v>
      </c>
      <c r="B33" s="10" t="s">
        <v>33</v>
      </c>
      <c r="C33" s="114">
        <v>27090.89</v>
      </c>
      <c r="E33" s="98"/>
      <c r="F33" s="87"/>
    </row>
    <row r="34" spans="1:6" ht="12.75">
      <c r="A34" s="9">
        <v>5200</v>
      </c>
      <c r="B34" s="10" t="s">
        <v>21</v>
      </c>
      <c r="C34" s="114">
        <v>10939.76</v>
      </c>
      <c r="E34" s="98"/>
      <c r="F34" s="87"/>
    </row>
    <row r="35" spans="1:6" ht="12.75" customHeight="1">
      <c r="A35" s="9"/>
      <c r="B35" s="9" t="s">
        <v>12</v>
      </c>
      <c r="C35" s="116">
        <f>SUM(C24:C34)</f>
        <v>178019.02999999997</v>
      </c>
      <c r="E35" s="98"/>
      <c r="F35" s="87"/>
    </row>
    <row r="36" spans="1:6" ht="13.5" customHeight="1">
      <c r="A36" s="10"/>
      <c r="B36" s="66" t="s">
        <v>13</v>
      </c>
      <c r="C36" s="116">
        <f>C22+C35</f>
        <v>1147603.8</v>
      </c>
      <c r="E36" s="98"/>
      <c r="F36" s="87"/>
    </row>
    <row r="37" spans="1:6" ht="12.75" customHeight="1">
      <c r="A37" s="7"/>
      <c r="B37" s="7"/>
      <c r="C37" s="117"/>
      <c r="E37" s="98"/>
      <c r="F37" s="87"/>
    </row>
    <row r="38" spans="1:6" ht="13.5" customHeight="1">
      <c r="A38" s="133" t="s">
        <v>9</v>
      </c>
      <c r="B38" s="134"/>
      <c r="C38" s="113">
        <v>116508</v>
      </c>
      <c r="E38" s="98"/>
      <c r="F38" s="87"/>
    </row>
    <row r="39" spans="1:6" ht="12.75" customHeight="1">
      <c r="A39" s="133" t="s">
        <v>41</v>
      </c>
      <c r="B39" s="134"/>
      <c r="C39" s="116">
        <f>C36/C38</f>
        <v>9.85</v>
      </c>
      <c r="E39" s="98"/>
      <c r="F39" s="87"/>
    </row>
  </sheetData>
  <sheetProtection/>
  <mergeCells count="4">
    <mergeCell ref="A7:C7"/>
    <mergeCell ref="B10:C10"/>
    <mergeCell ref="A38:B38"/>
    <mergeCell ref="A39:B39"/>
  </mergeCells>
  <printOptions/>
  <pageMargins left="0.25" right="0.25" top="0.75" bottom="0.75" header="0.3" footer="0.3"/>
  <pageSetup horizontalDpi="600" verticalDpi="600" orientation="portrait" paperSize="9" r:id="rId1"/>
  <headerFooter>
    <oddFooter>&amp;LLMAnotp2_1_020813_cenr; 2.1.pielikums Ministru kabineta noteikumu projekta "Ilgstošas sociālās aprūpes un sociālās rehabilitācijas iestāžu sniegto maksas pakalpojumu cenrādis" anotācijai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9"/>
  <sheetViews>
    <sheetView view="pageLayout" workbookViewId="0" topLeftCell="A1">
      <selection activeCell="C6" sqref="C6"/>
    </sheetView>
  </sheetViews>
  <sheetFormatPr defaultColWidth="9.140625" defaultRowHeight="12.75"/>
  <cols>
    <col min="1" max="1" width="16.421875" style="1" customWidth="1"/>
    <col min="2" max="2" width="45.140625" style="1" customWidth="1"/>
    <col min="3" max="3" width="30.421875" style="1" customWidth="1"/>
    <col min="4" max="4" width="13.140625" style="1" customWidth="1"/>
    <col min="5" max="16384" width="9.140625" style="1" customWidth="1"/>
  </cols>
  <sheetData>
    <row r="1" ht="15.75">
      <c r="C1" s="32"/>
    </row>
    <row r="2" ht="15.75">
      <c r="C2" s="32"/>
    </row>
    <row r="3" ht="15.75">
      <c r="C3" s="32" t="s">
        <v>106</v>
      </c>
    </row>
    <row r="4" ht="77.25">
      <c r="C4" s="72" t="s">
        <v>115</v>
      </c>
    </row>
    <row r="5" ht="15">
      <c r="C5" s="71" t="s">
        <v>107</v>
      </c>
    </row>
    <row r="6" ht="15">
      <c r="C6" s="2" t="s">
        <v>119</v>
      </c>
    </row>
    <row r="7" spans="1:3" ht="13.5" customHeight="1">
      <c r="A7" s="131" t="s">
        <v>81</v>
      </c>
      <c r="B7" s="131"/>
      <c r="C7" s="131"/>
    </row>
    <row r="9" spans="1:3" ht="15">
      <c r="A9" s="42" t="s">
        <v>0</v>
      </c>
      <c r="B9" s="3" t="s">
        <v>43</v>
      </c>
      <c r="C9"/>
    </row>
    <row r="10" spans="1:3" ht="33.75" customHeight="1">
      <c r="A10" s="42" t="s">
        <v>1</v>
      </c>
      <c r="B10" s="132" t="s">
        <v>86</v>
      </c>
      <c r="C10" s="132"/>
    </row>
    <row r="11" spans="1:3" ht="15">
      <c r="A11" s="42" t="s">
        <v>2</v>
      </c>
      <c r="B11" s="1" t="s">
        <v>3</v>
      </c>
      <c r="C11"/>
    </row>
    <row r="13" spans="1:3" ht="42" customHeight="1">
      <c r="A13" s="8" t="s">
        <v>4</v>
      </c>
      <c r="B13" s="8" t="s">
        <v>5</v>
      </c>
      <c r="C13" s="8" t="s">
        <v>6</v>
      </c>
    </row>
    <row r="14" spans="1:3" ht="15">
      <c r="A14" s="9">
        <v>1</v>
      </c>
      <c r="B14" s="9">
        <v>2</v>
      </c>
      <c r="C14" s="9">
        <v>3</v>
      </c>
    </row>
    <row r="15" spans="1:3" ht="15">
      <c r="A15" s="10"/>
      <c r="B15" s="9" t="s">
        <v>7</v>
      </c>
      <c r="C15" s="9" t="s">
        <v>8</v>
      </c>
    </row>
    <row r="16" spans="1:5" ht="15">
      <c r="A16" s="9">
        <v>1100</v>
      </c>
      <c r="B16" s="10" t="s">
        <v>46</v>
      </c>
      <c r="C16" s="113">
        <v>19872.449999999997</v>
      </c>
      <c r="D16" s="17"/>
      <c r="E16" s="88"/>
    </row>
    <row r="17" spans="1:5" ht="26.25">
      <c r="A17" s="9">
        <v>1200</v>
      </c>
      <c r="B17" s="65" t="s">
        <v>47</v>
      </c>
      <c r="C17" s="113">
        <v>4787.27</v>
      </c>
      <c r="D17" s="17"/>
      <c r="E17" s="88"/>
    </row>
    <row r="18" spans="1:5" ht="15">
      <c r="A18" s="9">
        <v>2341</v>
      </c>
      <c r="B18" s="10" t="s">
        <v>26</v>
      </c>
      <c r="C18" s="113">
        <v>1596.5900000000001</v>
      </c>
      <c r="D18" s="17"/>
      <c r="E18" s="88"/>
    </row>
    <row r="19" spans="1:5" ht="13.5" customHeight="1">
      <c r="A19" s="9">
        <v>2361</v>
      </c>
      <c r="B19" s="10" t="s">
        <v>27</v>
      </c>
      <c r="C19" s="114">
        <v>203.82</v>
      </c>
      <c r="D19" s="17"/>
      <c r="E19" s="88"/>
    </row>
    <row r="20" spans="1:5" ht="13.5" customHeight="1">
      <c r="A20" s="9">
        <v>2363</v>
      </c>
      <c r="B20" s="10" t="s">
        <v>16</v>
      </c>
      <c r="C20" s="114">
        <v>9139.93</v>
      </c>
      <c r="D20" s="17"/>
      <c r="E20" s="88"/>
    </row>
    <row r="21" spans="1:5" ht="28.5" customHeight="1">
      <c r="A21" s="9">
        <v>2369</v>
      </c>
      <c r="B21" s="12" t="s">
        <v>28</v>
      </c>
      <c r="C21" s="114">
        <v>2245.94</v>
      </c>
      <c r="D21" s="17"/>
      <c r="E21" s="88"/>
    </row>
    <row r="22" spans="1:5" ht="15">
      <c r="A22" s="9"/>
      <c r="B22" s="9" t="s">
        <v>10</v>
      </c>
      <c r="C22" s="115">
        <f>SUM(C16:C21)</f>
        <v>37846</v>
      </c>
      <c r="D22" s="17"/>
      <c r="E22" s="88"/>
    </row>
    <row r="23" spans="1:5" ht="15">
      <c r="A23" s="9"/>
      <c r="B23" s="9" t="s">
        <v>11</v>
      </c>
      <c r="C23" s="115" t="s">
        <v>8</v>
      </c>
      <c r="D23" s="17"/>
      <c r="E23" s="88"/>
    </row>
    <row r="24" spans="1:5" ht="15">
      <c r="A24" s="9">
        <v>1100</v>
      </c>
      <c r="B24" s="10" t="s">
        <v>46</v>
      </c>
      <c r="C24" s="114">
        <v>1868.3500000000001</v>
      </c>
      <c r="D24" s="17"/>
      <c r="E24" s="88"/>
    </row>
    <row r="25" spans="1:5" ht="26.25">
      <c r="A25" s="9">
        <v>1200</v>
      </c>
      <c r="B25" s="65" t="s">
        <v>47</v>
      </c>
      <c r="C25" s="114">
        <v>450.09</v>
      </c>
      <c r="D25" s="17"/>
      <c r="E25" s="88"/>
    </row>
    <row r="26" spans="1:5" ht="15">
      <c r="A26" s="9">
        <v>2210</v>
      </c>
      <c r="B26" s="10" t="s">
        <v>17</v>
      </c>
      <c r="C26" s="114">
        <v>33.97</v>
      </c>
      <c r="D26" s="17"/>
      <c r="E26" s="88"/>
    </row>
    <row r="27" spans="1:5" ht="15">
      <c r="A27" s="9">
        <v>2220</v>
      </c>
      <c r="B27" s="10" t="s">
        <v>30</v>
      </c>
      <c r="C27" s="114">
        <v>645.4300000000001</v>
      </c>
      <c r="D27" s="17"/>
      <c r="E27" s="88"/>
    </row>
    <row r="28" spans="1:5" ht="15">
      <c r="A28" s="9">
        <v>2240</v>
      </c>
      <c r="B28" s="10" t="s">
        <v>48</v>
      </c>
      <c r="C28" s="113">
        <v>3618.71</v>
      </c>
      <c r="D28" s="17"/>
      <c r="E28" s="88"/>
    </row>
    <row r="29" spans="1:5" ht="15">
      <c r="A29" s="9">
        <v>2312</v>
      </c>
      <c r="B29" s="10" t="s">
        <v>19</v>
      </c>
      <c r="C29" s="114">
        <v>33.97</v>
      </c>
      <c r="D29" s="17"/>
      <c r="E29" s="88"/>
    </row>
    <row r="30" spans="1:5" ht="17.25" customHeight="1">
      <c r="A30" s="9">
        <v>2321</v>
      </c>
      <c r="B30" s="10" t="s">
        <v>49</v>
      </c>
      <c r="C30" s="114">
        <v>4281.72</v>
      </c>
      <c r="D30" s="17"/>
      <c r="E30" s="88"/>
    </row>
    <row r="31" spans="1:5" ht="16.5" customHeight="1">
      <c r="A31" s="9">
        <v>2322</v>
      </c>
      <c r="B31" s="10" t="s">
        <v>32</v>
      </c>
      <c r="C31" s="114">
        <v>203.82</v>
      </c>
      <c r="D31" s="17"/>
      <c r="E31" s="88"/>
    </row>
    <row r="32" spans="1:5" ht="14.25" customHeight="1">
      <c r="A32" s="9">
        <v>2500</v>
      </c>
      <c r="B32" s="10" t="s">
        <v>34</v>
      </c>
      <c r="C32" s="114">
        <v>203.82</v>
      </c>
      <c r="D32" s="17"/>
      <c r="E32" s="88"/>
    </row>
    <row r="33" spans="1:5" ht="13.5" customHeight="1">
      <c r="A33" s="9">
        <v>2350</v>
      </c>
      <c r="B33" s="10" t="s">
        <v>33</v>
      </c>
      <c r="C33" s="114">
        <v>2312.96</v>
      </c>
      <c r="D33" s="17"/>
      <c r="E33" s="88"/>
    </row>
    <row r="34" spans="1:5" ht="13.5" customHeight="1">
      <c r="A34" s="9">
        <v>5200</v>
      </c>
      <c r="B34" s="10" t="s">
        <v>21</v>
      </c>
      <c r="C34" s="114">
        <v>475.26</v>
      </c>
      <c r="D34" s="17"/>
      <c r="E34" s="88"/>
    </row>
    <row r="35" spans="1:5" ht="15">
      <c r="A35" s="9"/>
      <c r="B35" s="9" t="s">
        <v>12</v>
      </c>
      <c r="C35" s="116">
        <f>SUM(C24:C34)</f>
        <v>14128.1</v>
      </c>
      <c r="D35" s="17"/>
      <c r="E35" s="88"/>
    </row>
    <row r="36" spans="1:5" ht="15">
      <c r="A36" s="10"/>
      <c r="B36" s="66" t="s">
        <v>13</v>
      </c>
      <c r="C36" s="116">
        <f>C22+C35</f>
        <v>51974.1</v>
      </c>
      <c r="D36" s="17"/>
      <c r="E36" s="88"/>
    </row>
    <row r="37" spans="1:5" ht="15">
      <c r="A37" s="67"/>
      <c r="B37" s="81"/>
      <c r="C37" s="82"/>
      <c r="D37" s="17"/>
      <c r="E37" s="88"/>
    </row>
    <row r="38" spans="1:5" ht="15">
      <c r="A38" s="133" t="s">
        <v>9</v>
      </c>
      <c r="B38" s="134"/>
      <c r="C38" s="113">
        <v>3397</v>
      </c>
      <c r="D38" s="17"/>
      <c r="E38" s="88"/>
    </row>
    <row r="39" spans="1:5" ht="30.75" customHeight="1">
      <c r="A39" s="133" t="s">
        <v>41</v>
      </c>
      <c r="B39" s="134"/>
      <c r="C39" s="116">
        <f>C36/C38</f>
        <v>15.299999999999999</v>
      </c>
      <c r="D39" s="17"/>
      <c r="E39" s="88"/>
    </row>
  </sheetData>
  <sheetProtection/>
  <mergeCells count="4">
    <mergeCell ref="A7:C7"/>
    <mergeCell ref="B10:C10"/>
    <mergeCell ref="A38:B38"/>
    <mergeCell ref="A39:B39"/>
  </mergeCells>
  <printOptions/>
  <pageMargins left="0.25" right="0.25" top="0.75" bottom="0.75" header="0.3" footer="0.3"/>
  <pageSetup horizontalDpi="600" verticalDpi="600" orientation="portrait" paperSize="9" r:id="rId1"/>
  <headerFooter>
    <oddFooter>&amp;LLMAnotp2_1_020813_cenr; 2.1.pielikums Ministru kabineta noteikumu projekta "Ilgstošas sociālās aprūpes un sociālās rehabilitācijas iestāžu sniegto maksas pakalpojumu cenrādis" anotācijai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Labklājības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Ministru kabineta noteikumu projekta „Ilgstošas sociālās aprūpes un sociālās rehabilitācijas iestāžu sniegto maksas pakalpojumu cenrādis” anotācijas 2.1.pielikums</dc:title>
  <dc:subject>Anotācijas pielikums</dc:subject>
  <dc:creator>Einārs Grāveris</dc:creator>
  <cp:keywords/>
  <dc:description>einars.graveris@lm.gov.lv
67021593
fakss 67021678</dc:description>
  <cp:lastModifiedBy>Elvira Grabovska</cp:lastModifiedBy>
  <cp:lastPrinted>2013-08-02T09:12:57Z</cp:lastPrinted>
  <dcterms:created xsi:type="dcterms:W3CDTF">2012-10-15T06:49:57Z</dcterms:created>
  <dcterms:modified xsi:type="dcterms:W3CDTF">2013-08-02T09:13:39Z</dcterms:modified>
  <cp:category/>
  <cp:version/>
  <cp:contentType/>
  <cp:contentStatus/>
</cp:coreProperties>
</file>