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/>
  </bookViews>
  <sheets>
    <sheet name="EUR parrekins MK" sheetId="1" r:id="rId1"/>
  </sheets>
  <definedNames>
    <definedName name="OLE_LINK1" localSheetId="0">'EUR parrekins MK'!$B$246</definedName>
    <definedName name="_xlnm.Print_Titles" localSheetId="0">'EUR parrekins MK'!$61:$62</definedName>
  </definedNames>
  <calcPr calcId="145621"/>
</workbook>
</file>

<file path=xl/calcChain.xml><?xml version="1.0" encoding="utf-8"?>
<calcChain xmlns="http://schemas.openxmlformats.org/spreadsheetml/2006/main">
  <c r="J262" i="1" l="1"/>
  <c r="H262" i="1"/>
  <c r="I262" i="1" s="1"/>
  <c r="K262" i="1" s="1"/>
  <c r="J261" i="1"/>
  <c r="H261" i="1"/>
  <c r="I261" i="1" s="1"/>
  <c r="K261" i="1" s="1"/>
  <c r="J260" i="1"/>
  <c r="H260" i="1"/>
  <c r="I260" i="1" s="1"/>
  <c r="K260" i="1" s="1"/>
  <c r="J259" i="1"/>
  <c r="H259" i="1"/>
  <c r="I259" i="1" s="1"/>
  <c r="K259" i="1" s="1"/>
  <c r="J258" i="1"/>
  <c r="H258" i="1"/>
  <c r="I258" i="1" s="1"/>
  <c r="K258" i="1" s="1"/>
  <c r="J257" i="1"/>
  <c r="H257" i="1"/>
  <c r="I257" i="1" s="1"/>
  <c r="K257" i="1" s="1"/>
  <c r="J256" i="1"/>
  <c r="H256" i="1"/>
  <c r="I256" i="1" s="1"/>
  <c r="K256" i="1" s="1"/>
  <c r="J255" i="1"/>
  <c r="H255" i="1"/>
  <c r="I255" i="1" s="1"/>
  <c r="K255" i="1" s="1"/>
  <c r="J254" i="1"/>
  <c r="H254" i="1"/>
  <c r="I254" i="1" s="1"/>
  <c r="K254" i="1" s="1"/>
  <c r="J253" i="1"/>
  <c r="H253" i="1"/>
  <c r="I253" i="1" s="1"/>
  <c r="K253" i="1" s="1"/>
  <c r="J252" i="1"/>
  <c r="H252" i="1"/>
  <c r="I252" i="1" s="1"/>
  <c r="K252" i="1" s="1"/>
  <c r="J251" i="1"/>
  <c r="H251" i="1"/>
  <c r="I251" i="1" s="1"/>
  <c r="K251" i="1" s="1"/>
  <c r="J250" i="1"/>
  <c r="H250" i="1"/>
  <c r="I250" i="1" s="1"/>
  <c r="K250" i="1" s="1"/>
  <c r="J249" i="1"/>
  <c r="H249" i="1"/>
  <c r="I249" i="1" s="1"/>
  <c r="K249" i="1" s="1"/>
  <c r="J248" i="1"/>
  <c r="H248" i="1"/>
  <c r="I248" i="1" s="1"/>
  <c r="K248" i="1" s="1"/>
  <c r="J247" i="1"/>
  <c r="H247" i="1"/>
  <c r="I247" i="1" s="1"/>
  <c r="K247" i="1" s="1"/>
  <c r="J246" i="1"/>
  <c r="H246" i="1"/>
  <c r="I246" i="1" s="1"/>
  <c r="K246" i="1" s="1"/>
  <c r="J245" i="1"/>
  <c r="H245" i="1"/>
  <c r="I245" i="1" s="1"/>
  <c r="K245" i="1" s="1"/>
  <c r="J244" i="1"/>
  <c r="H244" i="1"/>
  <c r="I244" i="1" s="1"/>
  <c r="K244" i="1" s="1"/>
  <c r="J243" i="1"/>
  <c r="H243" i="1"/>
  <c r="I243" i="1" s="1"/>
  <c r="K243" i="1" s="1"/>
  <c r="J242" i="1"/>
  <c r="H242" i="1"/>
  <c r="I242" i="1" s="1"/>
  <c r="K242" i="1" s="1"/>
  <c r="J241" i="1"/>
  <c r="H241" i="1"/>
  <c r="I241" i="1" s="1"/>
  <c r="K241" i="1" s="1"/>
  <c r="J240" i="1"/>
  <c r="H240" i="1"/>
  <c r="I240" i="1" s="1"/>
  <c r="K240" i="1" s="1"/>
  <c r="J239" i="1"/>
  <c r="H239" i="1"/>
  <c r="I239" i="1" s="1"/>
  <c r="K239" i="1" s="1"/>
  <c r="J238" i="1"/>
  <c r="H238" i="1"/>
  <c r="I238" i="1" s="1"/>
  <c r="K238" i="1" s="1"/>
  <c r="J237" i="1"/>
  <c r="H237" i="1"/>
  <c r="I237" i="1" s="1"/>
  <c r="K237" i="1" s="1"/>
  <c r="J236" i="1"/>
  <c r="H236" i="1"/>
  <c r="I236" i="1" s="1"/>
  <c r="K236" i="1" s="1"/>
  <c r="J235" i="1"/>
  <c r="H235" i="1"/>
  <c r="I235" i="1" s="1"/>
  <c r="K235" i="1" s="1"/>
  <c r="J234" i="1"/>
  <c r="H234" i="1"/>
  <c r="I234" i="1" s="1"/>
  <c r="K234" i="1" s="1"/>
  <c r="J233" i="1"/>
  <c r="H233" i="1"/>
  <c r="I233" i="1" s="1"/>
  <c r="K233" i="1" s="1"/>
  <c r="J232" i="1"/>
  <c r="H232" i="1"/>
  <c r="I232" i="1" s="1"/>
  <c r="K232" i="1" s="1"/>
  <c r="J231" i="1"/>
  <c r="H231" i="1"/>
  <c r="I231" i="1" s="1"/>
  <c r="K231" i="1" s="1"/>
  <c r="J230" i="1"/>
  <c r="H230" i="1"/>
  <c r="I230" i="1" s="1"/>
  <c r="K230" i="1" s="1"/>
  <c r="J228" i="1"/>
  <c r="H228" i="1"/>
  <c r="I228" i="1" s="1"/>
  <c r="K228" i="1" s="1"/>
  <c r="J227" i="1"/>
  <c r="H227" i="1"/>
  <c r="I227" i="1" s="1"/>
  <c r="K227" i="1" s="1"/>
  <c r="J226" i="1"/>
  <c r="H226" i="1"/>
  <c r="I226" i="1" s="1"/>
  <c r="K226" i="1" s="1"/>
  <c r="J225" i="1"/>
  <c r="H225" i="1"/>
  <c r="I225" i="1" s="1"/>
  <c r="K225" i="1" s="1"/>
  <c r="J224" i="1"/>
  <c r="H224" i="1"/>
  <c r="I224" i="1" s="1"/>
  <c r="K224" i="1" s="1"/>
  <c r="J223" i="1"/>
  <c r="H223" i="1"/>
  <c r="I223" i="1" s="1"/>
  <c r="K223" i="1" s="1"/>
  <c r="J222" i="1"/>
  <c r="H222" i="1"/>
  <c r="I222" i="1" s="1"/>
  <c r="K222" i="1" s="1"/>
  <c r="J221" i="1"/>
  <c r="H221" i="1"/>
  <c r="I221" i="1" s="1"/>
  <c r="K221" i="1" s="1"/>
  <c r="J220" i="1"/>
  <c r="H220" i="1"/>
  <c r="I220" i="1" s="1"/>
  <c r="K220" i="1" s="1"/>
  <c r="J219" i="1"/>
  <c r="I219" i="1"/>
  <c r="K219" i="1" s="1"/>
  <c r="H219" i="1"/>
  <c r="J218" i="1"/>
  <c r="H218" i="1"/>
  <c r="I218" i="1" s="1"/>
  <c r="J217" i="1"/>
  <c r="I217" i="1"/>
  <c r="K217" i="1" s="1"/>
  <c r="H217" i="1"/>
  <c r="J216" i="1"/>
  <c r="H216" i="1"/>
  <c r="I216" i="1" s="1"/>
  <c r="J215" i="1"/>
  <c r="H215" i="1"/>
  <c r="I215" i="1" s="1"/>
  <c r="K215" i="1" s="1"/>
  <c r="J214" i="1"/>
  <c r="H214" i="1"/>
  <c r="I214" i="1" s="1"/>
  <c r="K214" i="1" s="1"/>
  <c r="J213" i="1"/>
  <c r="I213" i="1"/>
  <c r="K213" i="1" s="1"/>
  <c r="H213" i="1"/>
  <c r="J212" i="1"/>
  <c r="H212" i="1"/>
  <c r="I212" i="1" s="1"/>
  <c r="J211" i="1"/>
  <c r="H211" i="1"/>
  <c r="I211" i="1" s="1"/>
  <c r="K211" i="1" s="1"/>
  <c r="J209" i="1"/>
  <c r="H209" i="1"/>
  <c r="I209" i="1" s="1"/>
  <c r="K209" i="1" s="1"/>
  <c r="J208" i="1"/>
  <c r="I208" i="1"/>
  <c r="K208" i="1" s="1"/>
  <c r="H208" i="1"/>
  <c r="J207" i="1"/>
  <c r="H207" i="1"/>
  <c r="I207" i="1" s="1"/>
  <c r="J206" i="1"/>
  <c r="H206" i="1"/>
  <c r="I206" i="1" s="1"/>
  <c r="K206" i="1" s="1"/>
  <c r="J205" i="1"/>
  <c r="H205" i="1"/>
  <c r="I205" i="1" s="1"/>
  <c r="K205" i="1" s="1"/>
  <c r="J204" i="1"/>
  <c r="I204" i="1"/>
  <c r="K204" i="1" s="1"/>
  <c r="H204" i="1"/>
  <c r="J203" i="1"/>
  <c r="H203" i="1"/>
  <c r="I203" i="1" s="1"/>
  <c r="J201" i="1"/>
  <c r="H201" i="1"/>
  <c r="I201" i="1" s="1"/>
  <c r="K201" i="1" s="1"/>
  <c r="J200" i="1"/>
  <c r="H200" i="1"/>
  <c r="I200" i="1" s="1"/>
  <c r="K200" i="1" s="1"/>
  <c r="J198" i="1"/>
  <c r="I198" i="1"/>
  <c r="K198" i="1" s="1"/>
  <c r="H198" i="1"/>
  <c r="J197" i="1"/>
  <c r="H197" i="1"/>
  <c r="I197" i="1" s="1"/>
  <c r="J196" i="1"/>
  <c r="H196" i="1"/>
  <c r="I196" i="1" s="1"/>
  <c r="K196" i="1" s="1"/>
  <c r="J195" i="1"/>
  <c r="H195" i="1"/>
  <c r="I195" i="1" s="1"/>
  <c r="K195" i="1" s="1"/>
  <c r="J194" i="1"/>
  <c r="I194" i="1"/>
  <c r="K194" i="1" s="1"/>
  <c r="H194" i="1"/>
  <c r="J192" i="1"/>
  <c r="H192" i="1"/>
  <c r="I192" i="1" s="1"/>
  <c r="J191" i="1"/>
  <c r="H191" i="1"/>
  <c r="I191" i="1" s="1"/>
  <c r="K191" i="1" s="1"/>
  <c r="J190" i="1"/>
  <c r="H190" i="1"/>
  <c r="I190" i="1" s="1"/>
  <c r="K190" i="1" s="1"/>
  <c r="J189" i="1"/>
  <c r="I189" i="1"/>
  <c r="K189" i="1" s="1"/>
  <c r="H189" i="1"/>
  <c r="J188" i="1"/>
  <c r="H188" i="1"/>
  <c r="I188" i="1" s="1"/>
  <c r="J187" i="1"/>
  <c r="H187" i="1"/>
  <c r="I187" i="1" s="1"/>
  <c r="K187" i="1" s="1"/>
  <c r="J185" i="1"/>
  <c r="H185" i="1"/>
  <c r="I185" i="1" s="1"/>
  <c r="K185" i="1" s="1"/>
  <c r="J184" i="1"/>
  <c r="I184" i="1"/>
  <c r="K184" i="1" s="1"/>
  <c r="H184" i="1"/>
  <c r="J183" i="1"/>
  <c r="H183" i="1"/>
  <c r="I183" i="1" s="1"/>
  <c r="J182" i="1"/>
  <c r="H182" i="1"/>
  <c r="I182" i="1" s="1"/>
  <c r="K182" i="1" s="1"/>
  <c r="J180" i="1"/>
  <c r="H180" i="1"/>
  <c r="I180" i="1" s="1"/>
  <c r="K180" i="1" s="1"/>
  <c r="J179" i="1"/>
  <c r="I179" i="1"/>
  <c r="K179" i="1" s="1"/>
  <c r="H179" i="1"/>
  <c r="J178" i="1"/>
  <c r="H178" i="1"/>
  <c r="I178" i="1" s="1"/>
  <c r="J177" i="1"/>
  <c r="H177" i="1"/>
  <c r="I177" i="1" s="1"/>
  <c r="K177" i="1" s="1"/>
  <c r="J175" i="1"/>
  <c r="H175" i="1"/>
  <c r="I175" i="1" s="1"/>
  <c r="K175" i="1" s="1"/>
  <c r="J174" i="1"/>
  <c r="I174" i="1"/>
  <c r="K174" i="1" s="1"/>
  <c r="H174" i="1"/>
  <c r="J173" i="1"/>
  <c r="H173" i="1"/>
  <c r="I173" i="1" s="1"/>
  <c r="J172" i="1"/>
  <c r="H172" i="1"/>
  <c r="I172" i="1" s="1"/>
  <c r="K172" i="1" s="1"/>
  <c r="J170" i="1"/>
  <c r="H170" i="1"/>
  <c r="I170" i="1" s="1"/>
  <c r="K170" i="1" s="1"/>
  <c r="J169" i="1"/>
  <c r="I169" i="1"/>
  <c r="K169" i="1" s="1"/>
  <c r="H169" i="1"/>
  <c r="J168" i="1"/>
  <c r="H168" i="1"/>
  <c r="I168" i="1" s="1"/>
  <c r="J167" i="1"/>
  <c r="H167" i="1"/>
  <c r="I167" i="1" s="1"/>
  <c r="K167" i="1" s="1"/>
  <c r="J165" i="1"/>
  <c r="H165" i="1"/>
  <c r="I165" i="1" s="1"/>
  <c r="K165" i="1" s="1"/>
  <c r="J164" i="1"/>
  <c r="I164" i="1"/>
  <c r="K164" i="1" s="1"/>
  <c r="H164" i="1"/>
  <c r="J163" i="1"/>
  <c r="H163" i="1"/>
  <c r="I163" i="1" s="1"/>
  <c r="J162" i="1"/>
  <c r="H162" i="1"/>
  <c r="I162" i="1" s="1"/>
  <c r="K162" i="1" s="1"/>
  <c r="J160" i="1"/>
  <c r="H160" i="1"/>
  <c r="I160" i="1" s="1"/>
  <c r="K160" i="1" s="1"/>
  <c r="J159" i="1"/>
  <c r="I159" i="1"/>
  <c r="K159" i="1" s="1"/>
  <c r="H159" i="1"/>
  <c r="J158" i="1"/>
  <c r="H158" i="1"/>
  <c r="I158" i="1" s="1"/>
  <c r="J157" i="1"/>
  <c r="H157" i="1"/>
  <c r="I157" i="1" s="1"/>
  <c r="K157" i="1" s="1"/>
  <c r="J155" i="1"/>
  <c r="H155" i="1"/>
  <c r="I155" i="1" s="1"/>
  <c r="K155" i="1" s="1"/>
  <c r="J154" i="1"/>
  <c r="I154" i="1"/>
  <c r="K154" i="1" s="1"/>
  <c r="H154" i="1"/>
  <c r="J153" i="1"/>
  <c r="H153" i="1"/>
  <c r="I153" i="1" s="1"/>
  <c r="J152" i="1"/>
  <c r="H152" i="1"/>
  <c r="I152" i="1" s="1"/>
  <c r="K152" i="1" s="1"/>
  <c r="J151" i="1"/>
  <c r="H151" i="1"/>
  <c r="I151" i="1" s="1"/>
  <c r="K151" i="1" s="1"/>
  <c r="J149" i="1"/>
  <c r="H149" i="1"/>
  <c r="I149" i="1" s="1"/>
  <c r="K149" i="1" s="1"/>
  <c r="J148" i="1"/>
  <c r="H148" i="1"/>
  <c r="I148" i="1" s="1"/>
  <c r="K148" i="1" s="1"/>
  <c r="J147" i="1"/>
  <c r="H147" i="1"/>
  <c r="I147" i="1" s="1"/>
  <c r="K147" i="1" s="1"/>
  <c r="J146" i="1"/>
  <c r="H146" i="1"/>
  <c r="I146" i="1" s="1"/>
  <c r="K146" i="1" s="1"/>
  <c r="J144" i="1"/>
  <c r="H144" i="1"/>
  <c r="I144" i="1" s="1"/>
  <c r="K144" i="1" s="1"/>
  <c r="J143" i="1"/>
  <c r="H143" i="1"/>
  <c r="I143" i="1" s="1"/>
  <c r="K143" i="1" s="1"/>
  <c r="J142" i="1"/>
  <c r="H142" i="1"/>
  <c r="I142" i="1" s="1"/>
  <c r="K142" i="1" s="1"/>
  <c r="J141" i="1"/>
  <c r="H141" i="1"/>
  <c r="I141" i="1" s="1"/>
  <c r="K141" i="1" s="1"/>
  <c r="J139" i="1"/>
  <c r="H139" i="1"/>
  <c r="I139" i="1" s="1"/>
  <c r="K139" i="1" s="1"/>
  <c r="J138" i="1"/>
  <c r="H138" i="1"/>
  <c r="I138" i="1" s="1"/>
  <c r="K138" i="1" s="1"/>
  <c r="J137" i="1"/>
  <c r="H137" i="1"/>
  <c r="I137" i="1" s="1"/>
  <c r="K137" i="1" s="1"/>
  <c r="J136" i="1"/>
  <c r="H136" i="1"/>
  <c r="I136" i="1" s="1"/>
  <c r="K136" i="1" s="1"/>
  <c r="J134" i="1"/>
  <c r="H134" i="1"/>
  <c r="I134" i="1" s="1"/>
  <c r="K134" i="1" s="1"/>
  <c r="J133" i="1"/>
  <c r="H133" i="1"/>
  <c r="I133" i="1" s="1"/>
  <c r="K133" i="1" s="1"/>
  <c r="J132" i="1"/>
  <c r="H132" i="1"/>
  <c r="I132" i="1" s="1"/>
  <c r="K132" i="1" s="1"/>
  <c r="J131" i="1"/>
  <c r="H131" i="1"/>
  <c r="I131" i="1" s="1"/>
  <c r="K131" i="1" s="1"/>
  <c r="J128" i="1"/>
  <c r="H128" i="1"/>
  <c r="I128" i="1" s="1"/>
  <c r="K128" i="1" s="1"/>
  <c r="J127" i="1"/>
  <c r="H127" i="1"/>
  <c r="I127" i="1" s="1"/>
  <c r="K127" i="1" s="1"/>
  <c r="J126" i="1"/>
  <c r="H126" i="1"/>
  <c r="I126" i="1" s="1"/>
  <c r="K126" i="1" s="1"/>
  <c r="J125" i="1"/>
  <c r="H125" i="1"/>
  <c r="I125" i="1" s="1"/>
  <c r="K125" i="1" s="1"/>
  <c r="J122" i="1"/>
  <c r="H122" i="1"/>
  <c r="I122" i="1" s="1"/>
  <c r="K122" i="1" s="1"/>
  <c r="J121" i="1"/>
  <c r="H121" i="1"/>
  <c r="I121" i="1" s="1"/>
  <c r="K121" i="1" s="1"/>
  <c r="J120" i="1"/>
  <c r="H120" i="1"/>
  <c r="I120" i="1" s="1"/>
  <c r="K120" i="1" s="1"/>
  <c r="J119" i="1"/>
  <c r="H119" i="1"/>
  <c r="I119" i="1" s="1"/>
  <c r="K119" i="1" s="1"/>
  <c r="J117" i="1"/>
  <c r="H117" i="1"/>
  <c r="I117" i="1" s="1"/>
  <c r="K117" i="1" s="1"/>
  <c r="J116" i="1"/>
  <c r="H116" i="1"/>
  <c r="I116" i="1" s="1"/>
  <c r="K116" i="1" s="1"/>
  <c r="J115" i="1"/>
  <c r="H115" i="1"/>
  <c r="I115" i="1" s="1"/>
  <c r="K115" i="1" s="1"/>
  <c r="J114" i="1"/>
  <c r="H114" i="1"/>
  <c r="I114" i="1" s="1"/>
  <c r="K114" i="1" s="1"/>
  <c r="J113" i="1"/>
  <c r="H113" i="1"/>
  <c r="I113" i="1" s="1"/>
  <c r="K113" i="1" s="1"/>
  <c r="J112" i="1"/>
  <c r="H112" i="1"/>
  <c r="I112" i="1" s="1"/>
  <c r="K112" i="1" s="1"/>
  <c r="J111" i="1"/>
  <c r="H111" i="1"/>
  <c r="I111" i="1" s="1"/>
  <c r="K111" i="1" s="1"/>
  <c r="J110" i="1"/>
  <c r="H110" i="1"/>
  <c r="I110" i="1" s="1"/>
  <c r="K110" i="1" s="1"/>
  <c r="J109" i="1"/>
  <c r="H109" i="1"/>
  <c r="I109" i="1" s="1"/>
  <c r="K109" i="1" s="1"/>
  <c r="J108" i="1"/>
  <c r="H108" i="1"/>
  <c r="I108" i="1" s="1"/>
  <c r="K108" i="1" s="1"/>
  <c r="J107" i="1"/>
  <c r="H107" i="1"/>
  <c r="I107" i="1" s="1"/>
  <c r="K107" i="1" s="1"/>
  <c r="J106" i="1"/>
  <c r="H106" i="1"/>
  <c r="I106" i="1" s="1"/>
  <c r="K106" i="1" s="1"/>
  <c r="J105" i="1"/>
  <c r="H105" i="1"/>
  <c r="I105" i="1" s="1"/>
  <c r="K105" i="1" s="1"/>
  <c r="J104" i="1"/>
  <c r="H104" i="1"/>
  <c r="I104" i="1" s="1"/>
  <c r="K104" i="1" s="1"/>
  <c r="J103" i="1"/>
  <c r="H103" i="1"/>
  <c r="I103" i="1" s="1"/>
  <c r="K103" i="1" s="1"/>
  <c r="J102" i="1"/>
  <c r="H102" i="1"/>
  <c r="I102" i="1" s="1"/>
  <c r="K102" i="1" s="1"/>
  <c r="J101" i="1"/>
  <c r="H101" i="1"/>
  <c r="I101" i="1" s="1"/>
  <c r="K101" i="1" s="1"/>
  <c r="J100" i="1"/>
  <c r="H100" i="1"/>
  <c r="I100" i="1" s="1"/>
  <c r="K100" i="1" s="1"/>
  <c r="J99" i="1"/>
  <c r="H99" i="1"/>
  <c r="I99" i="1" s="1"/>
  <c r="K99" i="1" s="1"/>
  <c r="J98" i="1"/>
  <c r="H98" i="1"/>
  <c r="I98" i="1" s="1"/>
  <c r="K98" i="1" s="1"/>
  <c r="J97" i="1"/>
  <c r="H97" i="1"/>
  <c r="I97" i="1" s="1"/>
  <c r="K97" i="1" s="1"/>
  <c r="J96" i="1"/>
  <c r="H96" i="1"/>
  <c r="I96" i="1" s="1"/>
  <c r="K96" i="1" s="1"/>
  <c r="J95" i="1"/>
  <c r="H95" i="1"/>
  <c r="I95" i="1" s="1"/>
  <c r="K95" i="1" s="1"/>
  <c r="J94" i="1"/>
  <c r="H94" i="1"/>
  <c r="I94" i="1" s="1"/>
  <c r="K94" i="1" s="1"/>
  <c r="J93" i="1"/>
  <c r="H93" i="1"/>
  <c r="I93" i="1" s="1"/>
  <c r="K93" i="1" s="1"/>
  <c r="J92" i="1"/>
  <c r="H92" i="1"/>
  <c r="I92" i="1" s="1"/>
  <c r="K92" i="1" s="1"/>
  <c r="J91" i="1"/>
  <c r="H91" i="1"/>
  <c r="I91" i="1" s="1"/>
  <c r="K91" i="1" s="1"/>
  <c r="J90" i="1"/>
  <c r="H90" i="1"/>
  <c r="I90" i="1" s="1"/>
  <c r="K90" i="1" s="1"/>
  <c r="J89" i="1"/>
  <c r="H89" i="1"/>
  <c r="I89" i="1" s="1"/>
  <c r="K89" i="1" s="1"/>
  <c r="J88" i="1"/>
  <c r="H88" i="1"/>
  <c r="I88" i="1" s="1"/>
  <c r="K88" i="1" s="1"/>
  <c r="J87" i="1"/>
  <c r="H87" i="1"/>
  <c r="I87" i="1" s="1"/>
  <c r="K87" i="1" s="1"/>
  <c r="J86" i="1"/>
  <c r="H86" i="1"/>
  <c r="I86" i="1" s="1"/>
  <c r="K86" i="1" s="1"/>
  <c r="J85" i="1"/>
  <c r="H85" i="1"/>
  <c r="I85" i="1" s="1"/>
  <c r="K85" i="1" s="1"/>
  <c r="J84" i="1"/>
  <c r="H84" i="1"/>
  <c r="I84" i="1" s="1"/>
  <c r="K84" i="1" s="1"/>
  <c r="J83" i="1"/>
  <c r="H83" i="1"/>
  <c r="I83" i="1" s="1"/>
  <c r="K83" i="1" s="1"/>
  <c r="J82" i="1"/>
  <c r="H82" i="1"/>
  <c r="I82" i="1" s="1"/>
  <c r="K82" i="1" s="1"/>
  <c r="J81" i="1"/>
  <c r="H81" i="1"/>
  <c r="I81" i="1" s="1"/>
  <c r="K81" i="1" s="1"/>
  <c r="J80" i="1"/>
  <c r="H80" i="1"/>
  <c r="I80" i="1" s="1"/>
  <c r="K80" i="1" s="1"/>
  <c r="J79" i="1"/>
  <c r="H79" i="1"/>
  <c r="I79" i="1" s="1"/>
  <c r="K79" i="1" s="1"/>
  <c r="J77" i="1"/>
  <c r="H77" i="1"/>
  <c r="I77" i="1" s="1"/>
  <c r="K77" i="1" s="1"/>
  <c r="J76" i="1"/>
  <c r="H76" i="1"/>
  <c r="I76" i="1" s="1"/>
  <c r="K76" i="1" s="1"/>
  <c r="J75" i="1"/>
  <c r="H75" i="1"/>
  <c r="I75" i="1" s="1"/>
  <c r="K75" i="1" s="1"/>
  <c r="J74" i="1"/>
  <c r="H74" i="1"/>
  <c r="I74" i="1" s="1"/>
  <c r="K74" i="1" s="1"/>
  <c r="J73" i="1"/>
  <c r="H73" i="1"/>
  <c r="I73" i="1" s="1"/>
  <c r="K73" i="1" s="1"/>
  <c r="J72" i="1"/>
  <c r="H72" i="1"/>
  <c r="I72" i="1" s="1"/>
  <c r="K72" i="1" s="1"/>
  <c r="J71" i="1"/>
  <c r="H71" i="1"/>
  <c r="I71" i="1" s="1"/>
  <c r="K71" i="1" s="1"/>
  <c r="J70" i="1"/>
  <c r="H70" i="1"/>
  <c r="I70" i="1" s="1"/>
  <c r="K70" i="1" s="1"/>
  <c r="J69" i="1"/>
  <c r="H69" i="1"/>
  <c r="I69" i="1" s="1"/>
  <c r="K69" i="1" s="1"/>
  <c r="J68" i="1"/>
  <c r="H68" i="1"/>
  <c r="I68" i="1" s="1"/>
  <c r="K68" i="1" s="1"/>
  <c r="J66" i="1"/>
  <c r="H66" i="1"/>
  <c r="I66" i="1" s="1"/>
  <c r="K66" i="1" s="1"/>
  <c r="J64" i="1"/>
  <c r="H64" i="1"/>
  <c r="I64" i="1" s="1"/>
  <c r="K64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1" i="1"/>
  <c r="K41" i="1" s="1"/>
  <c r="J40" i="1"/>
  <c r="K40" i="1" s="1"/>
  <c r="J39" i="1"/>
  <c r="K39" i="1" s="1"/>
  <c r="J38" i="1"/>
  <c r="K38" i="1" s="1"/>
  <c r="J36" i="1"/>
  <c r="K36" i="1" s="1"/>
  <c r="J35" i="1"/>
  <c r="K35" i="1" s="1"/>
  <c r="J34" i="1"/>
  <c r="K34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4" i="1"/>
  <c r="K14" i="1" s="1"/>
  <c r="J13" i="1"/>
  <c r="K13" i="1" s="1"/>
  <c r="J12" i="1"/>
  <c r="K12" i="1" s="1"/>
  <c r="K153" i="1" l="1"/>
  <c r="K158" i="1"/>
  <c r="K163" i="1"/>
  <c r="K168" i="1"/>
  <c r="K173" i="1"/>
  <c r="K178" i="1"/>
  <c r="K183" i="1"/>
  <c r="K188" i="1"/>
  <c r="K192" i="1"/>
  <c r="K197" i="1"/>
  <c r="K203" i="1"/>
  <c r="K207" i="1"/>
  <c r="K212" i="1"/>
  <c r="K216" i="1"/>
  <c r="K218" i="1"/>
</calcChain>
</file>

<file path=xl/sharedStrings.xml><?xml version="1.0" encoding="utf-8"?>
<sst xmlns="http://schemas.openxmlformats.org/spreadsheetml/2006/main" count="738" uniqueCount="414">
  <si>
    <t>Valsts akciju sabiedrības „Ceļu satiksmes drošības direkcija” pakalpojumu cenrādis</t>
  </si>
  <si>
    <t>I. Valsts pārvaldes funkciju ietvaros sniegtie pakalpojumi</t>
  </si>
  <si>
    <t>Nr.p.</t>
  </si>
  <si>
    <t>Pakalpojums</t>
  </si>
  <si>
    <t>Mērvienība</t>
  </si>
  <si>
    <t>Cena bez PVN 
(Ls)</t>
  </si>
  <si>
    <t>PVN (Ls)*</t>
  </si>
  <si>
    <t>Cena ar PVN 
(Ls)</t>
  </si>
  <si>
    <t>Cena bez PVN 
(euro)</t>
  </si>
  <si>
    <t>PVN (euro)*</t>
  </si>
  <si>
    <t>Cena ar PVN 
(euro)</t>
  </si>
  <si>
    <t>Matemātiskā noapaļošana uz euro (ar 6 cipariem aiz komata)</t>
  </si>
  <si>
    <t xml:space="preserve">Izmaiņas pret sākotnējā normatīvajā aktā norādīto summu, euro (ar 6 cipariem aiz komata) </t>
  </si>
  <si>
    <t>k.</t>
  </si>
  <si>
    <t>(8)=(7)x0,21</t>
  </si>
  <si>
    <t>(9)=(7)+(8)</t>
  </si>
  <si>
    <t>(10)=(6)/0,702804</t>
  </si>
  <si>
    <t>(11)=(9)-(10)</t>
  </si>
  <si>
    <t>1.</t>
  </si>
  <si>
    <t>Atļaujas piedalīties ceļu satiksmē piešķiršana, veicot tehnisko apskati</t>
  </si>
  <si>
    <t>1 darbība</t>
  </si>
  <si>
    <t>2.</t>
  </si>
  <si>
    <t>Atļaujas piedalīties ceļu satiksmē piešķiršana, veicot atkārtotu tehnisko apskati</t>
  </si>
  <si>
    <t>3.</t>
  </si>
  <si>
    <t>Vienas dienas atļauja piedalīties ceļu satiksmē</t>
  </si>
  <si>
    <t>4.</t>
  </si>
  <si>
    <t>Atzinums par pārbūvēta transportlīdzekļa atbilstību ceļu satiksmes drošības un tehnisko normatīvu prasībām:</t>
  </si>
  <si>
    <t>4.1.</t>
  </si>
  <si>
    <t>pēc to 1.kategorijas pārbūves</t>
  </si>
  <si>
    <t>4.2.</t>
  </si>
  <si>
    <t>pēc to 2.kategorijas pārbūves</t>
  </si>
  <si>
    <t>5.</t>
  </si>
  <si>
    <t>Jaunbūvējamo transportlīdzekļu konstrukcijas normatīvtehniskās dokumentācijas saskaņošana</t>
  </si>
  <si>
    <t>6.</t>
  </si>
  <si>
    <t>Transportlīdzekļa pārbūves tehniskā projekta saskaņošana</t>
  </si>
  <si>
    <t>7.</t>
  </si>
  <si>
    <t>Pārbūves tehnisko noteikumu saskaņošana</t>
  </si>
  <si>
    <t>8.</t>
  </si>
  <si>
    <t>Transportlīdzekļa ETMK ekoloģijas un drošības sertifikāta piešķiršana</t>
  </si>
  <si>
    <t>9.</t>
  </si>
  <si>
    <t>ADR sertifikāta piešķiršana</t>
  </si>
  <si>
    <t>10.</t>
  </si>
  <si>
    <t>Transportlīdzekļa sertifikāta dalāmu kokmateriālu lielgabarīta un smagsvara pārvadājumiem piešķiršana</t>
  </si>
  <si>
    <t>11.</t>
  </si>
  <si>
    <t xml:space="preserve">Transportlīdzekļa reģistrācija </t>
  </si>
  <si>
    <t>12.</t>
  </si>
  <si>
    <t>Transportlīdzekļa noņemšana no uzskaites</t>
  </si>
  <si>
    <t>13.</t>
  </si>
  <si>
    <t>Transportlīdzekļa datu pārbaude un salīdzināšana pirms tā pirmreizējās reģistrācijas Latvijā</t>
  </si>
  <si>
    <t>14.</t>
  </si>
  <si>
    <t>Komercķīlas atzīmes reģistrācija</t>
  </si>
  <si>
    <t>15.</t>
  </si>
  <si>
    <t>Atsavināšanas aizlieguma atzīmes reģistrācija, pamatojoties uz īpašnieka iesniegumu</t>
  </si>
  <si>
    <t>16.</t>
  </si>
  <si>
    <t xml:space="preserve">Kuģošanas līdzekļa reģistrācija </t>
  </si>
  <si>
    <t>17.</t>
  </si>
  <si>
    <t>Kuģošanas līdzekļa noņemšana no uzskaites</t>
  </si>
  <si>
    <t>18.</t>
  </si>
  <si>
    <t>Kuģošanas līdzekļa datu pārbaude un salīdzināšana pirms tā pirmreizējās reģistrācijas Latvijā</t>
  </si>
  <si>
    <t>19.</t>
  </si>
  <si>
    <t>Transportlīdzekļa tipa apstiprinājuma sertifikāta reģistrēšana</t>
  </si>
  <si>
    <t>20.</t>
  </si>
  <si>
    <t>Dokumentācijas izskatīšana transportlīdzekļu tipam transportlīdzekļa valsts tipa apstiprināšanai:</t>
  </si>
  <si>
    <t>20.1.</t>
  </si>
  <si>
    <t>L kategorijas transportlīdzekļu tipam</t>
  </si>
  <si>
    <t>20.2.</t>
  </si>
  <si>
    <t>M un N kategorijas transportlīdzekļu tipam</t>
  </si>
  <si>
    <t>20.3.</t>
  </si>
  <si>
    <t>O kategorijas transportlīdzekļu tipam</t>
  </si>
  <si>
    <t>21.</t>
  </si>
  <si>
    <t>Dokumentācijas izskatīšana transportlīdzekļu valsts tipa apstiprinājuma pagarinājumam:</t>
  </si>
  <si>
    <t>21.1.</t>
  </si>
  <si>
    <t>21.2.</t>
  </si>
  <si>
    <t>21.3.</t>
  </si>
  <si>
    <t>22.</t>
  </si>
  <si>
    <t>Transportlīdzekļu valsts tipa apstiprinājuma sertifikāta aizpildīšana, reģistrēšana un izsniegšana</t>
  </si>
  <si>
    <t>23.</t>
  </si>
  <si>
    <t>Transportlīdzekļa valsts individuālās apstiprināšanas dokumentācijas izskatīšana:</t>
  </si>
  <si>
    <t>23.1.</t>
  </si>
  <si>
    <t>L kategorijas transportlīdzeklim</t>
  </si>
  <si>
    <t>23.2.</t>
  </si>
  <si>
    <t>O1 un O2 kategorijas transportlīdzeklim</t>
  </si>
  <si>
    <t>23.3.</t>
  </si>
  <si>
    <t>O3 un O4 kategorijas transportlīdzeklim</t>
  </si>
  <si>
    <t>23.4.</t>
  </si>
  <si>
    <t>M1 kategorijas transportlīdzeklim</t>
  </si>
  <si>
    <t>23.5.</t>
  </si>
  <si>
    <t>M2 un M3 kategorijas transportlīdzeklim</t>
  </si>
  <si>
    <t>23.6.</t>
  </si>
  <si>
    <t>N1 kategorijas transportlīdzeklim</t>
  </si>
  <si>
    <t>23.7.</t>
  </si>
  <si>
    <t>N2 un N3 kategorijas transportlīdzeklim</t>
  </si>
  <si>
    <t>24.</t>
  </si>
  <si>
    <t>Transportlīdzekļa valsts individuālās apstiprināšanas sertifikāta aizpildīšana, reģistrēšana un izsniegšana</t>
  </si>
  <si>
    <t>25.</t>
  </si>
  <si>
    <t>Vadīšanas tiesību piešķiršana</t>
  </si>
  <si>
    <t>26.</t>
  </si>
  <si>
    <t xml:space="preserve">Vadīšanas tiesību piešķiršana bīstamo kravu pārvadāšanai </t>
  </si>
  <si>
    <t>27.</t>
  </si>
  <si>
    <t>Transportlīdzekļu vadītāju sagatavošanas pasniedzēja un instruktora kvalifikācijas piešķiršana</t>
  </si>
  <si>
    <t>28.</t>
  </si>
  <si>
    <t>Apliecinājums par transportlīdzekļa norakstīšanu</t>
  </si>
  <si>
    <t>1 vienība</t>
  </si>
  <si>
    <t>29.</t>
  </si>
  <si>
    <t>Apliecinājums par kuģošanas līdzekļa norakstīšanu</t>
  </si>
  <si>
    <t>Piezīme    -</t>
  </si>
  <si>
    <t>saskaņā ar Pievienotās vērtības nodokļa likuma 3.panta astoto daļu nepiemēro pievienotās vērtības nodokli</t>
  </si>
  <si>
    <t>II. Citi normatīvajos aktos noteiktie pakalpojumi</t>
  </si>
  <si>
    <t>PVN (Ls)</t>
  </si>
  <si>
    <t>PVN (euro)</t>
  </si>
  <si>
    <t>Transportlīdzekļa īpašnieka maiņas</t>
  </si>
  <si>
    <t>reģistrācija uz abpusēja iesnieguma pamata</t>
  </si>
  <si>
    <t>Numurētā agregāta īpašnieka maiņas</t>
  </si>
  <si>
    <t>Tranzīta numura kartes izsniegšana</t>
  </si>
  <si>
    <t>Tirdzniecības numura kartes izsniegšana</t>
  </si>
  <si>
    <t>Izmēģinājuma numura kartes izsniegšana</t>
  </si>
  <si>
    <t>Izziņas par numurētā agregāta piederību izsniegšana</t>
  </si>
  <si>
    <t>Transportlīdzekļa reģistrācijas apliecība ar hologrāfisko pretviltošanas pārklājumu</t>
  </si>
  <si>
    <t>Transportlīdzekļa reģistrācijas apliecība ar hologrāfisko pretviltošanas pārklājumu, kuru izsniedz nozaudētās vietā</t>
  </si>
  <si>
    <t>Tranzīta numura karte</t>
  </si>
  <si>
    <t>Tirdzniecības numura karte</t>
  </si>
  <si>
    <t>Izmēģinājuma numura karte</t>
  </si>
  <si>
    <t>Izziņa par numurētā agregāta piederību</t>
  </si>
  <si>
    <t>Valsts reģistrācijas numura izvēle:</t>
  </si>
  <si>
    <t>13.1.</t>
  </si>
  <si>
    <t>mehāniskajam transportlīdzeklim</t>
  </si>
  <si>
    <t>13.2.</t>
  </si>
  <si>
    <t>piekabei, mopēdam</t>
  </si>
  <si>
    <t xml:space="preserve">Nolietota transportlīdzekļa likvidācijas sertifikātu veidlapu komplekts </t>
  </si>
  <si>
    <t>Rēķinu–uzziņu veidlapu komplekts</t>
  </si>
  <si>
    <t>Bezceļu transportlīdzekļa reģistrācijas apliecība ar aizsargvāciņu</t>
  </si>
  <si>
    <t>Invalīdu stāvvietas izmantošanas karte</t>
  </si>
  <si>
    <t>Agregātu numuru salīdzināšana</t>
  </si>
  <si>
    <t xml:space="preserve">Tirdzniecības vietas reģistrācija </t>
  </si>
  <si>
    <t>Īpašnieka atzīmes izdarīšana reģistrā par īpašuma tiesību pāreju reģistrētajam turētājam</t>
  </si>
  <si>
    <t>Īpašnieka atzīmes izdarīšana reģistrā par īpašuma tiesību pāreju trešajai personai</t>
  </si>
  <si>
    <t>Distances reģistrācijas uzsākšana</t>
  </si>
  <si>
    <t>Velosipēda reģistrācija nodaļā (t.sk. reģistrējot velosipēda īpašnieka maiņu)</t>
  </si>
  <si>
    <t>Velosipēda reģistrācija, izmantojot e-pakalpojumus (t.sk. reģistrējot velosipēda īpašnieka maiņu)</t>
  </si>
  <si>
    <t>Velosipēda reģistrācijas uzlīme un tās noformēšana</t>
  </si>
  <si>
    <t>Numura zīmju (t.sk. tranzīta un izmēģinājumu) komplekts</t>
  </si>
  <si>
    <t>Numura zīmju (t.sk. tranzīta un izmēģinājumu) komplekts, ja to izdod nozaudētā vietā</t>
  </si>
  <si>
    <t>Motocikla, piekabes numura zīme (t.sk. tranzīta un izmēģinājumu)</t>
  </si>
  <si>
    <t>Motocikla, piekabes numura zīme (t.sk. tranzīta un izmēģinājumu), ja to izdod nozaudētā vietā</t>
  </si>
  <si>
    <t>30.</t>
  </si>
  <si>
    <t>Mopēda, bezceļu transportlīdzekļa numura zīme</t>
  </si>
  <si>
    <t>31.</t>
  </si>
  <si>
    <t>Mopēda, bezceļu transportlīdzekļa numura zīme, ja to izdod nozaudētās vietā</t>
  </si>
  <si>
    <t>32.</t>
  </si>
  <si>
    <t>Diplomātiskā autotransporta numura zīmju komplekts</t>
  </si>
  <si>
    <t>33.</t>
  </si>
  <si>
    <t>Diplomātiskā autotransporta numura zīmju komplekts, ja to izdod nozaudētā vietā</t>
  </si>
  <si>
    <t>34.</t>
  </si>
  <si>
    <t>Diplomātiskā motocikla un piekabes numura zīme</t>
  </si>
  <si>
    <t>35.</t>
  </si>
  <si>
    <t>Diplomātiskā motocikla un piekabes numura zīme, ja to izdod nozaudētā vietā</t>
  </si>
  <si>
    <t>36.</t>
  </si>
  <si>
    <t>Numura zīme, ja to izdod bojātās vietā</t>
  </si>
  <si>
    <t>37.</t>
  </si>
  <si>
    <t>Diplomātiskā autotransporta numura zīme, ja to izdod bojātās vietā</t>
  </si>
  <si>
    <t>38.</t>
  </si>
  <si>
    <t>Individuālo numura zīmju komplekts</t>
  </si>
  <si>
    <t>39.</t>
  </si>
  <si>
    <t>Tirdzniecības numura zīmju komplekts</t>
  </si>
  <si>
    <t>40.</t>
  </si>
  <si>
    <t>Tirdzniecības numura zīmju komplekts, ja to izdod nozaudētā vietā</t>
  </si>
  <si>
    <t>41.</t>
  </si>
  <si>
    <t>Motocikla, piekabes tirdzniecības numura zīme</t>
  </si>
  <si>
    <t>42.</t>
  </si>
  <si>
    <t>Motocikla, piekabes tirdzniecības numura zīme, ja to izdod nozaudētā vietā</t>
  </si>
  <si>
    <t>43.</t>
  </si>
  <si>
    <t>Kuģošanas līdzekļa reģistrācijas apliecība ar aizsargvāciņu</t>
  </si>
  <si>
    <t>44.</t>
  </si>
  <si>
    <t>Kuģošanas līdzekļa reģistrācijas apliecība ar aizsargvāciņu, kuru izdod nozaudētās vietā</t>
  </si>
  <si>
    <t>45.</t>
  </si>
  <si>
    <t>Kuģošanas līdzekļa īpašnieka maiņas reģistrācija uz abpusēja iesnieguma pamata</t>
  </si>
  <si>
    <t>46.</t>
  </si>
  <si>
    <t>Kuģošanas līdzekļa numura zīmju komplekts</t>
  </si>
  <si>
    <t>47.</t>
  </si>
  <si>
    <t>Kuģošanas līdzekļa numura zīmes simbols bojātā vietā</t>
  </si>
  <si>
    <t>48.</t>
  </si>
  <si>
    <t>Izziņa par kuģošanas līdzekļa motora piederību</t>
  </si>
  <si>
    <t>49.</t>
  </si>
  <si>
    <t>Kuģošanas līdzekļa agregātu numuru salīdzināšana</t>
  </si>
  <si>
    <t>50.</t>
  </si>
  <si>
    <t>Izziņas par kuģošanas līdzekļa motora piederību izsniegšana</t>
  </si>
  <si>
    <t>51.</t>
  </si>
  <si>
    <t>Tehniskā apskate vieglajam automobilim:</t>
  </si>
  <si>
    <t>51.1.</t>
  </si>
  <si>
    <t>ar dzirksteļaizdedzes motoru</t>
  </si>
  <si>
    <t>51.2.</t>
  </si>
  <si>
    <t>ar kompresijas aizdedzes motoru</t>
  </si>
  <si>
    <t>51.3.</t>
  </si>
  <si>
    <t>ar dzirksteļaizdedzes motoru un gāzes barošanas sistēmu</t>
  </si>
  <si>
    <t>51.4.</t>
  </si>
  <si>
    <t>vienīgi ar elektromotoru vai ar citu motoru, kuram normatīvajos aktos noteiktos gadījumos neveic atgāzes mērījumu</t>
  </si>
  <si>
    <t>52.</t>
  </si>
  <si>
    <t>Tehniskā apskate autobusam ar pilno masu līdz 5 t:</t>
  </si>
  <si>
    <t>52.1.</t>
  </si>
  <si>
    <t>52.2.</t>
  </si>
  <si>
    <t>52.3.</t>
  </si>
  <si>
    <t>52.4.</t>
  </si>
  <si>
    <t>53.</t>
  </si>
  <si>
    <t>Tehniskā apskate autobusam ar pilno masu virs 5 t:</t>
  </si>
  <si>
    <t>53.1.</t>
  </si>
  <si>
    <t>53.2.</t>
  </si>
  <si>
    <t>53.3.</t>
  </si>
  <si>
    <t>53.4</t>
  </si>
  <si>
    <t>54.</t>
  </si>
  <si>
    <t>Tehniskā apskate kravas automobilim ar pilno masu līdz 3,5t:</t>
  </si>
  <si>
    <t>54.1.</t>
  </si>
  <si>
    <t>54.2.</t>
  </si>
  <si>
    <t>54.3.</t>
  </si>
  <si>
    <t>54.4.</t>
  </si>
  <si>
    <t>55.</t>
  </si>
  <si>
    <t>Tehniskā apskate kravas automobilim ar pilno masu no 3,5 t līdz 12 t:</t>
  </si>
  <si>
    <t>55.1.</t>
  </si>
  <si>
    <t>55.2.</t>
  </si>
  <si>
    <t>55.3.</t>
  </si>
  <si>
    <t>55.4.</t>
  </si>
  <si>
    <t>56.</t>
  </si>
  <si>
    <t>Tehniskā apskate kravas automobilim ar pilno masu virs 12 t:</t>
  </si>
  <si>
    <t>56.1.</t>
  </si>
  <si>
    <t>56.2.</t>
  </si>
  <si>
    <t>56.3.</t>
  </si>
  <si>
    <t>56.4.</t>
  </si>
  <si>
    <t>57.</t>
  </si>
  <si>
    <t>Tehniskā apskate piekabēm un puspiekabēm:</t>
  </si>
  <si>
    <t>57.1.</t>
  </si>
  <si>
    <t>ar pilno masu līdz 0,75 t</t>
  </si>
  <si>
    <t>57.2.</t>
  </si>
  <si>
    <t>ar pilno masu no 0,75 t līdz 3,5 t</t>
  </si>
  <si>
    <t>57.3.</t>
  </si>
  <si>
    <t>ar pilno masu no 3,5 t līdz 10 t</t>
  </si>
  <si>
    <t>57.4.</t>
  </si>
  <si>
    <t>ar pilno masu virs 10 t</t>
  </si>
  <si>
    <t>58.</t>
  </si>
  <si>
    <t>Tehniskā apskate motociklam, motociklam ar blakusvāģi, triciklam un kvadriciklam</t>
  </si>
  <si>
    <t>59.</t>
  </si>
  <si>
    <t>Atkārtota tehniskā apskate vieglajam automobilim:</t>
  </si>
  <si>
    <t>59.1.</t>
  </si>
  <si>
    <t>59.2.</t>
  </si>
  <si>
    <t>59.3.</t>
  </si>
  <si>
    <t>59.4.</t>
  </si>
  <si>
    <t>60.</t>
  </si>
  <si>
    <t>Atkārtota tehniskā apskate autobusam ar pilno masu līdz 5 t:</t>
  </si>
  <si>
    <t>60.1.</t>
  </si>
  <si>
    <t>60.2.</t>
  </si>
  <si>
    <t>60.3.</t>
  </si>
  <si>
    <t>60.4.</t>
  </si>
  <si>
    <t>61.</t>
  </si>
  <si>
    <t>Atkārtota tehniskā apskate autobusam ar pilno masu virs 5 t:</t>
  </si>
  <si>
    <t>61.1.</t>
  </si>
  <si>
    <t>61.2.</t>
  </si>
  <si>
    <t>61.3.</t>
  </si>
  <si>
    <t>61.4.</t>
  </si>
  <si>
    <t>62.</t>
  </si>
  <si>
    <t>Atkārtota tehniskā apskate kravas automobilim ar pilno masu līdz 3,5t:</t>
  </si>
  <si>
    <t>62.1.</t>
  </si>
  <si>
    <t>62.2.</t>
  </si>
  <si>
    <t>62.3.</t>
  </si>
  <si>
    <t>62.4.</t>
  </si>
  <si>
    <t>63.</t>
  </si>
  <si>
    <t>Atkārtota tehniskā apskate kravas automobilim ar pilno masu no 3,5 t līdz 12 t:</t>
  </si>
  <si>
    <t>63.1.</t>
  </si>
  <si>
    <t>63.2.</t>
  </si>
  <si>
    <t>63.3.</t>
  </si>
  <si>
    <t>63.4.</t>
  </si>
  <si>
    <t>64.</t>
  </si>
  <si>
    <t>Atkārtota tehniskā apskate kravas automobilim ar pilno masu virs 12 t:</t>
  </si>
  <si>
    <t>64.1.</t>
  </si>
  <si>
    <t>64.2.</t>
  </si>
  <si>
    <t>64.3.</t>
  </si>
  <si>
    <t>64.4.</t>
  </si>
  <si>
    <t>65.</t>
  </si>
  <si>
    <t>Atkārtota tehniskā apskate piekabēm un puspiekabēm:</t>
  </si>
  <si>
    <t>65.1.</t>
  </si>
  <si>
    <t>65.2.</t>
  </si>
  <si>
    <t>65.3.</t>
  </si>
  <si>
    <t>65.4.</t>
  </si>
  <si>
    <t>66.</t>
  </si>
  <si>
    <t>Atkārtota tehniskā apskate motociklam, motociklam ar blakusvāģi, triciklam un kvadriciklam</t>
  </si>
  <si>
    <t>67.</t>
  </si>
  <si>
    <t>Transportlīdzekļu valsts tehniskās apskates uzlīme</t>
  </si>
  <si>
    <t>68.</t>
  </si>
  <si>
    <t>Transportlīdzekļa tehniskā ekspertīze:</t>
  </si>
  <si>
    <t>68.1.</t>
  </si>
  <si>
    <t>68.2.</t>
  </si>
  <si>
    <t>69.</t>
  </si>
  <si>
    <t>Transportlīdzekļa pārbaude atbilstoši ETMK ekoloģijas un drošības prasībām</t>
  </si>
  <si>
    <t>70.</t>
  </si>
  <si>
    <t>Transportlīdzekļa pārbaude ADR sertifikāta saņemšanai</t>
  </si>
  <si>
    <t>71.</t>
  </si>
  <si>
    <t>Transportlīdzekļa pārbaude sertifikāta dalāmu kokmateriālu lielgabarīta un smagsvara pārvadājumiem saņemšanai</t>
  </si>
  <si>
    <t>72.</t>
  </si>
  <si>
    <t>Uzskaites tehnisko datu ievadīšana transportlīdzekļu reģistrā:</t>
  </si>
  <si>
    <t>72.1.</t>
  </si>
  <si>
    <t>par katra transportlīdzekļa tipu (dati, kas kopēji visiem tipa variantiem)</t>
  </si>
  <si>
    <t>72.2.</t>
  </si>
  <si>
    <t>papildus par katru tipa variantu</t>
  </si>
  <si>
    <t>73.</t>
  </si>
  <si>
    <t>Transportlīdzekļa pārbaude valsts individuālai apstiprināšanai:</t>
  </si>
  <si>
    <t>73.1.</t>
  </si>
  <si>
    <t>73.2.</t>
  </si>
  <si>
    <t>73.3.</t>
  </si>
  <si>
    <t>73.4.</t>
  </si>
  <si>
    <t>73.5.</t>
  </si>
  <si>
    <t>73.6.</t>
  </si>
  <si>
    <t>73.7.</t>
  </si>
  <si>
    <t>74.</t>
  </si>
  <si>
    <t>Transportlīdzekļa atkārtota pārbaude valsts individuālai apstiprināšanai:</t>
  </si>
  <si>
    <t>74.1.</t>
  </si>
  <si>
    <t>74.2.</t>
  </si>
  <si>
    <t>74.3.</t>
  </si>
  <si>
    <t>74.4.</t>
  </si>
  <si>
    <t>74.5.</t>
  </si>
  <si>
    <t>74.6.</t>
  </si>
  <si>
    <t>74.7.</t>
  </si>
  <si>
    <t>75.</t>
  </si>
  <si>
    <t>Atzinums par transportlīdzekļa atbilstību transportlīdzeklim, kam Latvijā veikta atbilstības novērtēšana un iesniegti transportlīdzekļa pārbaudes protokoli</t>
  </si>
  <si>
    <t>76.</t>
  </si>
  <si>
    <t xml:space="preserve">Valsts tipa apstiprinājuma sertifikāta veidlapa </t>
  </si>
  <si>
    <t>77.</t>
  </si>
  <si>
    <t>Atbilstības sertifikāta veidlapa</t>
  </si>
  <si>
    <t>78.</t>
  </si>
  <si>
    <t>Valsts individuāla transportlīdzekļa apstiprināšanas sertifikāta veidlapa</t>
  </si>
  <si>
    <t>79.</t>
  </si>
  <si>
    <t>ETMK ekoloģijas un drošības sertifikāta veidlapa</t>
  </si>
  <si>
    <t>80.</t>
  </si>
  <si>
    <t>ADR sertifikāta veidlapa</t>
  </si>
  <si>
    <t>81.</t>
  </si>
  <si>
    <t>Transportlīdzekļa sertifikāta veidlapa dalāmu kokmateriālu lielgabarīta un smagsvara pārvadājumiem</t>
  </si>
  <si>
    <t>82.</t>
  </si>
  <si>
    <t xml:space="preserve">Vadītāja apliecība </t>
  </si>
  <si>
    <t>83.</t>
  </si>
  <si>
    <t>Vadītāja apliecība, kuru izdod nozaudētās vietā</t>
  </si>
  <si>
    <t>84.</t>
  </si>
  <si>
    <t>Braukšanas mācību atļauja</t>
  </si>
  <si>
    <t>85.</t>
  </si>
  <si>
    <t>Braukšanas mācību atļauja, kuru izdod nozaudētās vietā</t>
  </si>
  <si>
    <t>86.</t>
  </si>
  <si>
    <t>Teorētiskais eksāmens:</t>
  </si>
  <si>
    <t>86.1.</t>
  </si>
  <si>
    <t>mehānisko transportlīdzekļu un kuģošanas līdzekļu vadītājiem</t>
  </si>
  <si>
    <t>86.2.</t>
  </si>
  <si>
    <t>mopēda vadītājiem</t>
  </si>
  <si>
    <t>86.3.</t>
  </si>
  <si>
    <t>atkārtots eksāmens velosipēda vadītājiem</t>
  </si>
  <si>
    <t>87.</t>
  </si>
  <si>
    <t>Vadīšanas eksāmens</t>
  </si>
  <si>
    <t>88.</t>
  </si>
  <si>
    <t>Atkārtots vadīšanas eksāmens, ja nav jākārto eksāmena 1. un 2.etaps</t>
  </si>
  <si>
    <t>89.</t>
  </si>
  <si>
    <t>Vadīšanas eksāmens profesionālā vadītāja kvalifikācijas iegūšanai</t>
  </si>
  <si>
    <t>90.</t>
  </si>
  <si>
    <t>Atkārtots vadīšanas eksāmens profesionālā vadītāja kvalifikācijas iegūšanai, ja nav jākārto eksāmena 1. un 2.etaps</t>
  </si>
  <si>
    <t>91.</t>
  </si>
  <si>
    <t>Vieglā automobiļa izmantošana vadīšanas eksāmenā</t>
  </si>
  <si>
    <t>92.</t>
  </si>
  <si>
    <t>Motocikla izmantošana vadīšanas eksāmenā</t>
  </si>
  <si>
    <t>93.</t>
  </si>
  <si>
    <t>Kravas automobiļa izmantošana vadīšanas eksāmenā</t>
  </si>
  <si>
    <t>94.</t>
  </si>
  <si>
    <t>Kravas automobiļa un piekabes izmantošana vadīšanas eksāmenā</t>
  </si>
  <si>
    <t>95.</t>
  </si>
  <si>
    <t>Kravas automobiļa izmantošana profesionālā vadītāja kvalifikācijas iegūšanas vadīšanas eksāmenā</t>
  </si>
  <si>
    <t>96.</t>
  </si>
  <si>
    <t>Kravas automobiļa un piekabes izmantošana profesionālā vadītāja kvalifikācijas iegūšanas vadīšanas eksāmenā</t>
  </si>
  <si>
    <t>97.</t>
  </si>
  <si>
    <t>Vieglā automobiļa piekabes izmantošana vadīšanas eksāmenā</t>
  </si>
  <si>
    <t>98.</t>
  </si>
  <si>
    <t>Autovadītāja apliecība bīstamu kravu pārvadāšanai</t>
  </si>
  <si>
    <t>99.</t>
  </si>
  <si>
    <t>Autovadītāja apliecība bīstamu kravu pārvadāšanai, kuru izdod nozaudētās vietā</t>
  </si>
  <si>
    <t>100.</t>
  </si>
  <si>
    <t>Transportlīdzekļu vadītāju sagatavošanas pasniedzēja un instruktora atestācija</t>
  </si>
  <si>
    <t>101.</t>
  </si>
  <si>
    <t>Transportlīdzekļu vadītāju sagatavošanas mācību vietas (bāzes) apsekošana</t>
  </si>
  <si>
    <t>102.</t>
  </si>
  <si>
    <t>Apmācības kursi ceļu satiksmes drošības jautājumos, pārkāpumu uzskaites punktu sistēmas ietvaros</t>
  </si>
  <si>
    <t>103.</t>
  </si>
  <si>
    <t>Transportlīdzekļu vadītāju sagatavošanas pasniedzēja un instruktora apliecība</t>
  </si>
  <si>
    <t>104.</t>
  </si>
  <si>
    <t>Teorētiskais eksāmens starptautisko atpūtas kuģu vadītājiem</t>
  </si>
  <si>
    <t>105.</t>
  </si>
  <si>
    <t>Teorētiskais eksāmens starptautisko atpūtas buru kuģu vadītājiem, kas jaunāki par 18 gadiem</t>
  </si>
  <si>
    <t>106.</t>
  </si>
  <si>
    <t>Teorētiskais eksāmens starptautisko atpūtas kuģu vadītājiem (ar navigācijas uzdevumiem)</t>
  </si>
  <si>
    <t>107.</t>
  </si>
  <si>
    <t>Teorētiskais eksāmens starptautisko buru atpūtas kuģu vadītājiem (ar navigācijas uzdevumiem), kas jaunāki par 18 gadiem</t>
  </si>
  <si>
    <t>108.</t>
  </si>
  <si>
    <t xml:space="preserve">Praktiskais eksāmens starptautisko atpūtas kuģu vadītājiem </t>
  </si>
  <si>
    <t>109.</t>
  </si>
  <si>
    <t>Praktiskais eksāmens starptautisko buru atpūtas kuģu vadītājiem, kas jaunāki par 18 gadiem</t>
  </si>
  <si>
    <t>110.</t>
  </si>
  <si>
    <t>Motorjahtas izmantošana praktiskajā eksāmenā</t>
  </si>
  <si>
    <t>111.</t>
  </si>
  <si>
    <t>Buru jahtas izmantošana praktiskajā eksāmenā</t>
  </si>
  <si>
    <t>112.</t>
  </si>
  <si>
    <t>Buru jahtas izmantošana praktiskajā eksāmenā personām, kas jaunākas par 18 gadiem</t>
  </si>
  <si>
    <t>113.</t>
  </si>
  <si>
    <t>Starptautisko atpūtas kuģu vadītāja apliecība</t>
  </si>
  <si>
    <t>114.</t>
  </si>
  <si>
    <t>Atpūtas kuģu vadītāju sagatavošanas mācību vietas (bāzes) apsekošana</t>
  </si>
  <si>
    <t>115.</t>
  </si>
  <si>
    <t>nodokļa, nodevas un naudas soda iekasēšana</t>
  </si>
  <si>
    <t>116.</t>
  </si>
  <si>
    <t>Tehnisko līdzekļu fiksēto pārkāpumu informācijas apstrāde, protokola - lēmuma nosūtīšana adresātam</t>
  </si>
  <si>
    <t>Satiksmes ministrs</t>
  </si>
  <si>
    <t>A.Matīss</t>
  </si>
  <si>
    <t>(paraksts)</t>
  </si>
  <si>
    <t>Pielikums Ministru kabineta noteikumu projekta „Noteikumi par valsts akciju sabiedrības „Ceļu satiksmes drošības direkcija” normatīvajos aktos noteikto pakalpojumu cenrādi”
 sākotnējās ietekmes novērtējuma ziņojumam (anotācijai)</t>
  </si>
  <si>
    <t>___________________________</t>
  </si>
  <si>
    <t xml:space="preserve">SAMAnotp_120913_tarifi; Ministru kabineta noteikumu projekta „Noteikumi par valsts akciju sabiedrības „Ceļu satiksmes drošības direkcija” normatīvajos aktos noteikto pakalpojumu cenrādi” sākotnējās ietekmes novērtējuma ziņojums (anotācija)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</si>
</sst>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7" x14ac:knownFonts="1">
    <font>
      <sz val="11"/>
      <color theme="1"/>
      <name val="Times New Roman"/>
      <family val="2"/>
      <charset val="186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2"/>
      <color rgb="FF0D0D0D"/>
      <name val="Times New Roman"/>
      <family val="1"/>
      <charset val="186"/>
    </font>
    <font>
      <sz val="12"/>
      <color theme="1"/>
      <name val="Times New Roman"/>
      <family val="2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164" fontId="0" fillId="0" borderId="0" xfId="0" applyNumberFormat="1"/>
    <xf numFmtId="0" fontId="0" fillId="0" borderId="5" xfId="0" applyBorder="1" applyAlignment="1"/>
    <xf numFmtId="164" fontId="0" fillId="0" borderId="5" xfId="0" applyNumberFormat="1" applyBorder="1" applyAlignment="1"/>
    <xf numFmtId="164" fontId="4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2" fontId="5" fillId="0" borderId="3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1"/>
  <sheetViews>
    <sheetView tabSelected="1" zoomScale="73" zoomScaleNormal="73" workbookViewId="0">
      <selection activeCell="C9" sqref="C9:C10"/>
    </sheetView>
  </sheetViews>
  <sheetFormatPr defaultRowHeight="15" x14ac:dyDescent="0.25"/>
  <cols>
    <col min="1" max="1" width="7.140625" customWidth="1"/>
    <col min="2" max="2" width="44.42578125" customWidth="1"/>
    <col min="3" max="6" width="13.140625" customWidth="1"/>
    <col min="7" max="7" width="10" customWidth="1"/>
    <col min="8" max="8" width="9.42578125" customWidth="1"/>
    <col min="9" max="9" width="10.42578125" customWidth="1"/>
    <col min="10" max="10" width="14.5703125" customWidth="1"/>
    <col min="11" max="11" width="18.140625" customWidth="1"/>
    <col min="12" max="13" width="11.28515625" customWidth="1"/>
    <col min="14" max="14" width="10.85546875" customWidth="1"/>
    <col min="15" max="15" width="8.5703125" customWidth="1"/>
    <col min="16" max="16" width="15.5703125" customWidth="1"/>
  </cols>
  <sheetData>
    <row r="1" spans="1:13" ht="15.75" customHeight="1" x14ac:dyDescent="0.25">
      <c r="A1" s="1"/>
      <c r="G1" s="59" t="s">
        <v>411</v>
      </c>
      <c r="H1" s="59"/>
      <c r="I1" s="59"/>
      <c r="J1" s="59"/>
      <c r="K1" s="59"/>
    </row>
    <row r="2" spans="1:13" ht="21.75" customHeight="1" x14ac:dyDescent="0.25">
      <c r="A2" s="1"/>
      <c r="G2" s="59"/>
      <c r="H2" s="59"/>
      <c r="I2" s="59"/>
      <c r="J2" s="59"/>
      <c r="K2" s="59"/>
    </row>
    <row r="3" spans="1:13" ht="17.25" customHeight="1" x14ac:dyDescent="0.25">
      <c r="A3" s="1"/>
      <c r="G3" s="59"/>
      <c r="H3" s="59"/>
      <c r="I3" s="59"/>
      <c r="J3" s="59"/>
      <c r="K3" s="59"/>
    </row>
    <row r="4" spans="1:13" ht="19.5" customHeight="1" x14ac:dyDescent="0.25">
      <c r="A4" s="2"/>
      <c r="G4" s="59"/>
      <c r="H4" s="59"/>
      <c r="I4" s="59"/>
      <c r="J4" s="59"/>
      <c r="K4" s="59"/>
    </row>
    <row r="5" spans="1:13" ht="18.75" x14ac:dyDescent="0.25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3" ht="18.75" x14ac:dyDescent="0.25">
      <c r="A6" s="3"/>
    </row>
    <row r="7" spans="1:13" ht="18.75" x14ac:dyDescent="0.25">
      <c r="A7" s="3" t="s">
        <v>1</v>
      </c>
    </row>
    <row r="8" spans="1:13" ht="19.5" thickBot="1" x14ac:dyDescent="0.3">
      <c r="A8" s="4"/>
    </row>
    <row r="9" spans="1:13" ht="15.6" customHeight="1" x14ac:dyDescent="0.25">
      <c r="A9" s="5" t="s">
        <v>2</v>
      </c>
      <c r="B9" s="52" t="s">
        <v>3</v>
      </c>
      <c r="C9" s="52" t="s">
        <v>4</v>
      </c>
      <c r="D9" s="52" t="s">
        <v>5</v>
      </c>
      <c r="E9" s="52" t="s">
        <v>6</v>
      </c>
      <c r="F9" s="52" t="s">
        <v>7</v>
      </c>
      <c r="G9" s="52" t="s">
        <v>8</v>
      </c>
      <c r="H9" s="52" t="s">
        <v>9</v>
      </c>
      <c r="I9" s="52" t="s">
        <v>10</v>
      </c>
      <c r="J9" s="52" t="s">
        <v>11</v>
      </c>
      <c r="K9" s="56" t="s">
        <v>12</v>
      </c>
      <c r="L9" s="6"/>
      <c r="M9" s="6"/>
    </row>
    <row r="10" spans="1:13" ht="84.95" customHeight="1" thickBot="1" x14ac:dyDescent="0.3">
      <c r="A10" s="7" t="s">
        <v>13</v>
      </c>
      <c r="B10" s="53"/>
      <c r="C10" s="53"/>
      <c r="D10" s="53"/>
      <c r="E10" s="53"/>
      <c r="F10" s="53"/>
      <c r="G10" s="53"/>
      <c r="H10" s="53"/>
      <c r="I10" s="53"/>
      <c r="J10" s="53"/>
      <c r="K10" s="57"/>
      <c r="L10" s="6"/>
      <c r="M10" s="6"/>
    </row>
    <row r="11" spans="1:13" ht="23.25" thickBot="1" x14ac:dyDescent="0.3">
      <c r="A11" s="8">
        <v>1</v>
      </c>
      <c r="B11" s="9">
        <v>2</v>
      </c>
      <c r="C11" s="8">
        <v>3</v>
      </c>
      <c r="D11" s="9">
        <v>4</v>
      </c>
      <c r="E11" s="8">
        <v>5</v>
      </c>
      <c r="F11" s="9">
        <v>6</v>
      </c>
      <c r="G11" s="8">
        <v>7</v>
      </c>
      <c r="H11" s="9" t="s">
        <v>14</v>
      </c>
      <c r="I11" s="8" t="s">
        <v>15</v>
      </c>
      <c r="J11" s="9" t="s">
        <v>16</v>
      </c>
      <c r="K11" s="9" t="s">
        <v>17</v>
      </c>
      <c r="L11" s="6"/>
      <c r="M11" s="6"/>
    </row>
    <row r="12" spans="1:13" ht="32.25" thickBot="1" x14ac:dyDescent="0.3">
      <c r="A12" s="10" t="s">
        <v>18</v>
      </c>
      <c r="B12" s="11" t="s">
        <v>19</v>
      </c>
      <c r="C12" s="12" t="s">
        <v>20</v>
      </c>
      <c r="D12" s="13">
        <v>2</v>
      </c>
      <c r="E12" s="12">
        <v>0</v>
      </c>
      <c r="F12" s="13">
        <v>2</v>
      </c>
      <c r="G12" s="13">
        <v>2.85</v>
      </c>
      <c r="H12" s="14">
        <v>0</v>
      </c>
      <c r="I12" s="13">
        <v>2.85</v>
      </c>
      <c r="J12" s="15">
        <f>F12/0.702804</f>
        <v>2.8457436212656728</v>
      </c>
      <c r="K12" s="15">
        <f>I12-J12</f>
        <v>4.2563787343272708E-3</v>
      </c>
      <c r="L12" s="6"/>
      <c r="M12" s="6"/>
    </row>
    <row r="13" spans="1:13" ht="32.25" thickBot="1" x14ac:dyDescent="0.3">
      <c r="A13" s="10" t="s">
        <v>21</v>
      </c>
      <c r="B13" s="11" t="s">
        <v>22</v>
      </c>
      <c r="C13" s="12" t="s">
        <v>20</v>
      </c>
      <c r="D13" s="13">
        <v>1</v>
      </c>
      <c r="E13" s="12">
        <v>0</v>
      </c>
      <c r="F13" s="13">
        <v>1</v>
      </c>
      <c r="G13" s="13">
        <v>1.42</v>
      </c>
      <c r="H13" s="14">
        <v>0</v>
      </c>
      <c r="I13" s="13">
        <v>1.42</v>
      </c>
      <c r="J13" s="15">
        <f t="shared" ref="J13:J14" si="0">F13/0.702804</f>
        <v>1.4228718106328364</v>
      </c>
      <c r="K13" s="15">
        <f t="shared" ref="K13:K14" si="1">I13-J13</f>
        <v>-2.8718106328364801E-3</v>
      </c>
      <c r="L13" s="6"/>
      <c r="M13" s="6"/>
    </row>
    <row r="14" spans="1:13" ht="16.5" thickBot="1" x14ac:dyDescent="0.3">
      <c r="A14" s="10" t="s">
        <v>23</v>
      </c>
      <c r="B14" s="11" t="s">
        <v>24</v>
      </c>
      <c r="C14" s="12" t="s">
        <v>20</v>
      </c>
      <c r="D14" s="13">
        <v>2.5</v>
      </c>
      <c r="E14" s="12">
        <v>0</v>
      </c>
      <c r="F14" s="13">
        <v>2.5</v>
      </c>
      <c r="G14" s="13">
        <v>3.56</v>
      </c>
      <c r="H14" s="14">
        <v>0</v>
      </c>
      <c r="I14" s="13">
        <v>3.56</v>
      </c>
      <c r="J14" s="15">
        <f t="shared" si="0"/>
        <v>3.5571795265820914</v>
      </c>
      <c r="K14" s="15">
        <f t="shared" si="1"/>
        <v>2.8204734179086977E-3</v>
      </c>
      <c r="L14" s="6"/>
      <c r="M14" s="6"/>
    </row>
    <row r="15" spans="1:13" ht="48" thickBot="1" x14ac:dyDescent="0.3">
      <c r="A15" s="10" t="s">
        <v>25</v>
      </c>
      <c r="B15" s="11" t="s">
        <v>26</v>
      </c>
      <c r="C15" s="12"/>
      <c r="D15" s="13"/>
      <c r="E15" s="12"/>
      <c r="F15" s="13"/>
      <c r="G15" s="13"/>
      <c r="H15" s="14"/>
      <c r="I15" s="13"/>
      <c r="J15" s="13"/>
      <c r="K15" s="15"/>
      <c r="L15" s="6"/>
      <c r="M15" s="6"/>
    </row>
    <row r="16" spans="1:13" ht="16.5" thickBot="1" x14ac:dyDescent="0.3">
      <c r="A16" s="10" t="s">
        <v>27</v>
      </c>
      <c r="B16" s="11" t="s">
        <v>28</v>
      </c>
      <c r="C16" s="12" t="s">
        <v>20</v>
      </c>
      <c r="D16" s="13">
        <v>1.3</v>
      </c>
      <c r="E16" s="12">
        <v>0</v>
      </c>
      <c r="F16" s="13">
        <v>1.3</v>
      </c>
      <c r="G16" s="13">
        <v>1.85</v>
      </c>
      <c r="H16" s="14">
        <v>0</v>
      </c>
      <c r="I16" s="13">
        <v>1.85</v>
      </c>
      <c r="J16" s="15">
        <f t="shared" ref="J16:J32" si="2">F16/0.702804</f>
        <v>1.8497333538226874</v>
      </c>
      <c r="K16" s="15">
        <f t="shared" ref="K16:K32" si="3">I16-J16</f>
        <v>2.6664617731264606E-4</v>
      </c>
      <c r="L16" s="6"/>
      <c r="M16" s="6"/>
    </row>
    <row r="17" spans="1:13" ht="16.5" thickBot="1" x14ac:dyDescent="0.3">
      <c r="A17" s="10" t="s">
        <v>29</v>
      </c>
      <c r="B17" s="11" t="s">
        <v>30</v>
      </c>
      <c r="C17" s="12" t="s">
        <v>20</v>
      </c>
      <c r="D17" s="13">
        <v>2.4</v>
      </c>
      <c r="E17" s="12">
        <v>0</v>
      </c>
      <c r="F17" s="13">
        <v>2.4</v>
      </c>
      <c r="G17" s="13">
        <v>3.41</v>
      </c>
      <c r="H17" s="14">
        <v>0</v>
      </c>
      <c r="I17" s="13">
        <v>3.41</v>
      </c>
      <c r="J17" s="15">
        <f t="shared" si="2"/>
        <v>3.4148923455188074</v>
      </c>
      <c r="K17" s="15">
        <f t="shared" si="3"/>
        <v>-4.8923455188072396E-3</v>
      </c>
      <c r="L17" s="6"/>
      <c r="M17" s="6"/>
    </row>
    <row r="18" spans="1:13" ht="32.25" thickBot="1" x14ac:dyDescent="0.3">
      <c r="A18" s="10" t="s">
        <v>31</v>
      </c>
      <c r="B18" s="11" t="s">
        <v>32</v>
      </c>
      <c r="C18" s="12" t="s">
        <v>20</v>
      </c>
      <c r="D18" s="13">
        <v>60</v>
      </c>
      <c r="E18" s="12">
        <v>0</v>
      </c>
      <c r="F18" s="13">
        <v>60</v>
      </c>
      <c r="G18" s="13">
        <v>85.37</v>
      </c>
      <c r="H18" s="14">
        <v>0</v>
      </c>
      <c r="I18" s="13">
        <v>85.37</v>
      </c>
      <c r="J18" s="15">
        <f t="shared" si="2"/>
        <v>85.372308637970193</v>
      </c>
      <c r="K18" s="15">
        <f t="shared" si="3"/>
        <v>-2.3086379701879878E-3</v>
      </c>
      <c r="L18" s="6"/>
      <c r="M18" s="6"/>
    </row>
    <row r="19" spans="1:13" ht="32.25" thickBot="1" x14ac:dyDescent="0.3">
      <c r="A19" s="10" t="s">
        <v>33</v>
      </c>
      <c r="B19" s="11" t="s">
        <v>34</v>
      </c>
      <c r="C19" s="12" t="s">
        <v>20</v>
      </c>
      <c r="D19" s="13">
        <v>10</v>
      </c>
      <c r="E19" s="12">
        <v>0</v>
      </c>
      <c r="F19" s="13">
        <v>10</v>
      </c>
      <c r="G19" s="13">
        <v>14.23</v>
      </c>
      <c r="H19" s="14">
        <v>0</v>
      </c>
      <c r="I19" s="13">
        <v>14.23</v>
      </c>
      <c r="J19" s="15">
        <f t="shared" si="2"/>
        <v>14.228718106328365</v>
      </c>
      <c r="K19" s="15">
        <f t="shared" si="3"/>
        <v>1.2818936716350038E-3</v>
      </c>
      <c r="L19" s="6"/>
      <c r="M19" s="6"/>
    </row>
    <row r="20" spans="1:13" ht="16.5" thickBot="1" x14ac:dyDescent="0.3">
      <c r="A20" s="10" t="s">
        <v>35</v>
      </c>
      <c r="B20" s="11" t="s">
        <v>36</v>
      </c>
      <c r="C20" s="12" t="s">
        <v>20</v>
      </c>
      <c r="D20" s="13">
        <v>42</v>
      </c>
      <c r="E20" s="12">
        <v>0</v>
      </c>
      <c r="F20" s="13">
        <v>42</v>
      </c>
      <c r="G20" s="13">
        <v>59.76</v>
      </c>
      <c r="H20" s="14">
        <v>0</v>
      </c>
      <c r="I20" s="13">
        <v>59.76</v>
      </c>
      <c r="J20" s="15">
        <f t="shared" si="2"/>
        <v>59.760616046579131</v>
      </c>
      <c r="K20" s="15">
        <f t="shared" si="3"/>
        <v>-6.1604657913250094E-4</v>
      </c>
      <c r="L20" s="6"/>
      <c r="M20" s="6"/>
    </row>
    <row r="21" spans="1:13" ht="32.25" thickBot="1" x14ac:dyDescent="0.3">
      <c r="A21" s="10" t="s">
        <v>37</v>
      </c>
      <c r="B21" s="16" t="s">
        <v>38</v>
      </c>
      <c r="C21" s="12" t="s">
        <v>20</v>
      </c>
      <c r="D21" s="13">
        <v>1.1499999999999999</v>
      </c>
      <c r="E21" s="12">
        <v>0</v>
      </c>
      <c r="F21" s="13">
        <v>1.1499999999999999</v>
      </c>
      <c r="G21" s="13">
        <v>1.64</v>
      </c>
      <c r="H21" s="14">
        <v>0</v>
      </c>
      <c r="I21" s="13">
        <v>1.64</v>
      </c>
      <c r="J21" s="15">
        <f t="shared" si="2"/>
        <v>1.6363025822277619</v>
      </c>
      <c r="K21" s="15">
        <f t="shared" si="3"/>
        <v>3.6974177722379764E-3</v>
      </c>
      <c r="L21" s="6"/>
      <c r="M21" s="6"/>
    </row>
    <row r="22" spans="1:13" ht="16.5" thickBot="1" x14ac:dyDescent="0.3">
      <c r="A22" s="10" t="s">
        <v>39</v>
      </c>
      <c r="B22" s="16" t="s">
        <v>40</v>
      </c>
      <c r="C22" s="12" t="s">
        <v>20</v>
      </c>
      <c r="D22" s="13">
        <v>1.1499999999999999</v>
      </c>
      <c r="E22" s="12">
        <v>0</v>
      </c>
      <c r="F22" s="13">
        <v>1.1499999999999999</v>
      </c>
      <c r="G22" s="13">
        <v>1.64</v>
      </c>
      <c r="H22" s="14">
        <v>0</v>
      </c>
      <c r="I22" s="13">
        <v>1.64</v>
      </c>
      <c r="J22" s="15">
        <f t="shared" si="2"/>
        <v>1.6363025822277619</v>
      </c>
      <c r="K22" s="15">
        <f t="shared" si="3"/>
        <v>3.6974177722379764E-3</v>
      </c>
      <c r="L22" s="6"/>
      <c r="M22" s="6"/>
    </row>
    <row r="23" spans="1:13" ht="48" thickBot="1" x14ac:dyDescent="0.3">
      <c r="A23" s="10" t="s">
        <v>41</v>
      </c>
      <c r="B23" s="11" t="s">
        <v>42</v>
      </c>
      <c r="C23" s="12" t="s">
        <v>20</v>
      </c>
      <c r="D23" s="13">
        <v>1.1499999999999999</v>
      </c>
      <c r="E23" s="12">
        <v>0</v>
      </c>
      <c r="F23" s="13">
        <v>1.1499999999999999</v>
      </c>
      <c r="G23" s="13">
        <v>1.64</v>
      </c>
      <c r="H23" s="14">
        <v>0</v>
      </c>
      <c r="I23" s="13">
        <v>1.64</v>
      </c>
      <c r="J23" s="15">
        <f t="shared" si="2"/>
        <v>1.6363025822277619</v>
      </c>
      <c r="K23" s="15">
        <f t="shared" si="3"/>
        <v>3.6974177722379764E-3</v>
      </c>
      <c r="L23" s="6"/>
      <c r="M23" s="6"/>
    </row>
    <row r="24" spans="1:13" ht="16.5" thickBot="1" x14ac:dyDescent="0.3">
      <c r="A24" s="10" t="s">
        <v>43</v>
      </c>
      <c r="B24" s="11" t="s">
        <v>44</v>
      </c>
      <c r="C24" s="12" t="s">
        <v>20</v>
      </c>
      <c r="D24" s="13">
        <v>3.23</v>
      </c>
      <c r="E24" s="12">
        <v>0</v>
      </c>
      <c r="F24" s="13">
        <v>3.23</v>
      </c>
      <c r="G24" s="13">
        <v>4.5999999999999996</v>
      </c>
      <c r="H24" s="14">
        <v>0</v>
      </c>
      <c r="I24" s="13">
        <v>4.5999999999999996</v>
      </c>
      <c r="J24" s="15">
        <f t="shared" si="2"/>
        <v>4.5958759483440614</v>
      </c>
      <c r="K24" s="15">
        <f t="shared" si="3"/>
        <v>4.1240516559382101E-3</v>
      </c>
      <c r="L24" s="6"/>
      <c r="M24" s="6"/>
    </row>
    <row r="25" spans="1:13" ht="16.5" thickBot="1" x14ac:dyDescent="0.3">
      <c r="A25" s="10" t="s">
        <v>45</v>
      </c>
      <c r="B25" s="16" t="s">
        <v>46</v>
      </c>
      <c r="C25" s="12" t="s">
        <v>20</v>
      </c>
      <c r="D25" s="13">
        <v>2.12</v>
      </c>
      <c r="E25" s="12">
        <v>0</v>
      </c>
      <c r="F25" s="13">
        <v>2.12</v>
      </c>
      <c r="G25" s="13">
        <v>3.02</v>
      </c>
      <c r="H25" s="14">
        <v>0</v>
      </c>
      <c r="I25" s="13">
        <v>3.02</v>
      </c>
      <c r="J25" s="15">
        <f t="shared" si="2"/>
        <v>3.0164882385416134</v>
      </c>
      <c r="K25" s="15">
        <f t="shared" si="3"/>
        <v>3.5117614583866086E-3</v>
      </c>
      <c r="L25" s="6"/>
      <c r="M25" s="6"/>
    </row>
    <row r="26" spans="1:13" ht="32.25" thickBot="1" x14ac:dyDescent="0.3">
      <c r="A26" s="10" t="s">
        <v>47</v>
      </c>
      <c r="B26" s="11" t="s">
        <v>48</v>
      </c>
      <c r="C26" s="12" t="s">
        <v>20</v>
      </c>
      <c r="D26" s="13">
        <v>2.66</v>
      </c>
      <c r="E26" s="12">
        <v>0</v>
      </c>
      <c r="F26" s="13">
        <v>2.66</v>
      </c>
      <c r="G26" s="13">
        <v>3.78</v>
      </c>
      <c r="H26" s="14">
        <v>0</v>
      </c>
      <c r="I26" s="13">
        <v>3.78</v>
      </c>
      <c r="J26" s="15">
        <f t="shared" si="2"/>
        <v>3.7848390162833452</v>
      </c>
      <c r="K26" s="15">
        <f t="shared" si="3"/>
        <v>-4.8390162833453765E-3</v>
      </c>
      <c r="L26" s="6"/>
      <c r="M26" s="6"/>
    </row>
    <row r="27" spans="1:13" ht="16.5" thickBot="1" x14ac:dyDescent="0.3">
      <c r="A27" s="10" t="s">
        <v>49</v>
      </c>
      <c r="B27" s="11" t="s">
        <v>50</v>
      </c>
      <c r="C27" s="12" t="s">
        <v>20</v>
      </c>
      <c r="D27" s="13">
        <v>5</v>
      </c>
      <c r="E27" s="12">
        <v>0</v>
      </c>
      <c r="F27" s="13">
        <v>5</v>
      </c>
      <c r="G27" s="13">
        <v>7.11</v>
      </c>
      <c r="H27" s="14">
        <v>0</v>
      </c>
      <c r="I27" s="13">
        <v>7.11</v>
      </c>
      <c r="J27" s="15">
        <f t="shared" si="2"/>
        <v>7.1143590531641827</v>
      </c>
      <c r="K27" s="15">
        <f t="shared" si="3"/>
        <v>-4.3590531641823915E-3</v>
      </c>
      <c r="L27" s="6"/>
      <c r="M27" s="6"/>
    </row>
    <row r="28" spans="1:13" ht="39.950000000000003" customHeight="1" thickBot="1" x14ac:dyDescent="0.3">
      <c r="A28" s="10" t="s">
        <v>51</v>
      </c>
      <c r="B28" s="11" t="s">
        <v>52</v>
      </c>
      <c r="C28" s="12" t="s">
        <v>20</v>
      </c>
      <c r="D28" s="13">
        <v>3.23</v>
      </c>
      <c r="E28" s="12">
        <v>0</v>
      </c>
      <c r="F28" s="13">
        <v>3.23</v>
      </c>
      <c r="G28" s="13">
        <v>4.5999999999999996</v>
      </c>
      <c r="H28" s="14">
        <v>0</v>
      </c>
      <c r="I28" s="13">
        <v>4.5999999999999996</v>
      </c>
      <c r="J28" s="15">
        <f t="shared" si="2"/>
        <v>4.5958759483440614</v>
      </c>
      <c r="K28" s="15">
        <f t="shared" si="3"/>
        <v>4.1240516559382101E-3</v>
      </c>
      <c r="L28" s="6"/>
      <c r="M28" s="6"/>
    </row>
    <row r="29" spans="1:13" ht="16.5" thickBot="1" x14ac:dyDescent="0.3">
      <c r="A29" s="10" t="s">
        <v>53</v>
      </c>
      <c r="B29" s="11" t="s">
        <v>54</v>
      </c>
      <c r="C29" s="12" t="s">
        <v>20</v>
      </c>
      <c r="D29" s="13">
        <v>1.83</v>
      </c>
      <c r="E29" s="12">
        <v>0</v>
      </c>
      <c r="F29" s="13">
        <v>1.83</v>
      </c>
      <c r="G29" s="13">
        <v>2.6</v>
      </c>
      <c r="H29" s="14">
        <v>0</v>
      </c>
      <c r="I29" s="13">
        <v>2.6</v>
      </c>
      <c r="J29" s="15">
        <f t="shared" si="2"/>
        <v>2.6038554134580907</v>
      </c>
      <c r="K29" s="15">
        <f t="shared" si="3"/>
        <v>-3.8554134580905952E-3</v>
      </c>
      <c r="L29" s="6"/>
      <c r="M29" s="6"/>
    </row>
    <row r="30" spans="1:13" ht="16.5" thickBot="1" x14ac:dyDescent="0.3">
      <c r="A30" s="10" t="s">
        <v>55</v>
      </c>
      <c r="B30" s="11" t="s">
        <v>56</v>
      </c>
      <c r="C30" s="12" t="s">
        <v>20</v>
      </c>
      <c r="D30" s="13">
        <v>2.12</v>
      </c>
      <c r="E30" s="12">
        <v>0</v>
      </c>
      <c r="F30" s="13">
        <v>2.12</v>
      </c>
      <c r="G30" s="13">
        <v>3.02</v>
      </c>
      <c r="H30" s="14">
        <v>0</v>
      </c>
      <c r="I30" s="13">
        <v>3.02</v>
      </c>
      <c r="J30" s="15">
        <f t="shared" si="2"/>
        <v>3.0164882385416134</v>
      </c>
      <c r="K30" s="15">
        <f t="shared" si="3"/>
        <v>3.5117614583866086E-3</v>
      </c>
      <c r="L30" s="6"/>
      <c r="M30" s="6"/>
    </row>
    <row r="31" spans="1:13" ht="48" thickBot="1" x14ac:dyDescent="0.3">
      <c r="A31" s="10" t="s">
        <v>57</v>
      </c>
      <c r="B31" s="16" t="s">
        <v>58</v>
      </c>
      <c r="C31" s="12" t="s">
        <v>20</v>
      </c>
      <c r="D31" s="13">
        <v>2.66</v>
      </c>
      <c r="E31" s="12">
        <v>0</v>
      </c>
      <c r="F31" s="13">
        <v>2.66</v>
      </c>
      <c r="G31" s="13">
        <v>3.78</v>
      </c>
      <c r="H31" s="14">
        <v>0</v>
      </c>
      <c r="I31" s="13">
        <v>3.78</v>
      </c>
      <c r="J31" s="15">
        <f t="shared" si="2"/>
        <v>3.7848390162833452</v>
      </c>
      <c r="K31" s="15">
        <f t="shared" si="3"/>
        <v>-4.8390162833453765E-3</v>
      </c>
      <c r="L31" s="6"/>
      <c r="M31" s="6"/>
    </row>
    <row r="32" spans="1:13" ht="32.25" thickBot="1" x14ac:dyDescent="0.3">
      <c r="A32" s="10" t="s">
        <v>59</v>
      </c>
      <c r="B32" s="16" t="s">
        <v>60</v>
      </c>
      <c r="C32" s="12" t="s">
        <v>20</v>
      </c>
      <c r="D32" s="13">
        <v>17.5</v>
      </c>
      <c r="E32" s="12">
        <v>0</v>
      </c>
      <c r="F32" s="13">
        <v>17.5</v>
      </c>
      <c r="G32" s="13">
        <v>24.9</v>
      </c>
      <c r="H32" s="14">
        <v>0</v>
      </c>
      <c r="I32" s="13">
        <v>24.9</v>
      </c>
      <c r="J32" s="15">
        <f t="shared" si="2"/>
        <v>24.900256686074638</v>
      </c>
      <c r="K32" s="15">
        <f t="shared" si="3"/>
        <v>-2.5668607463913418E-4</v>
      </c>
      <c r="L32" s="6"/>
      <c r="M32" s="6"/>
    </row>
    <row r="33" spans="1:13" ht="32.25" thickBot="1" x14ac:dyDescent="0.3">
      <c r="A33" s="10" t="s">
        <v>61</v>
      </c>
      <c r="B33" s="16" t="s">
        <v>62</v>
      </c>
      <c r="C33" s="12"/>
      <c r="D33" s="13"/>
      <c r="E33" s="12"/>
      <c r="F33" s="13"/>
      <c r="G33" s="13"/>
      <c r="H33" s="14"/>
      <c r="I33" s="13"/>
      <c r="J33" s="13"/>
      <c r="K33" s="15"/>
      <c r="L33" s="6"/>
      <c r="M33" s="6"/>
    </row>
    <row r="34" spans="1:13" ht="16.5" thickBot="1" x14ac:dyDescent="0.3">
      <c r="A34" s="10" t="s">
        <v>63</v>
      </c>
      <c r="B34" s="16" t="s">
        <v>64</v>
      </c>
      <c r="C34" s="12" t="s">
        <v>20</v>
      </c>
      <c r="D34" s="13">
        <v>35</v>
      </c>
      <c r="E34" s="12">
        <v>0</v>
      </c>
      <c r="F34" s="13">
        <v>35</v>
      </c>
      <c r="G34" s="13">
        <v>49.8</v>
      </c>
      <c r="H34" s="14">
        <v>0</v>
      </c>
      <c r="I34" s="13">
        <v>49.8</v>
      </c>
      <c r="J34" s="15">
        <f t="shared" ref="J34:J36" si="4">F34/0.702804</f>
        <v>49.800513372149275</v>
      </c>
      <c r="K34" s="15">
        <f t="shared" ref="K34:K36" si="5">I34-J34</f>
        <v>-5.1337214927826835E-4</v>
      </c>
      <c r="L34" s="6"/>
      <c r="M34" s="6"/>
    </row>
    <row r="35" spans="1:13" ht="16.5" thickBot="1" x14ac:dyDescent="0.3">
      <c r="A35" s="10" t="s">
        <v>65</v>
      </c>
      <c r="B35" s="16" t="s">
        <v>66</v>
      </c>
      <c r="C35" s="12" t="s">
        <v>20</v>
      </c>
      <c r="D35" s="13">
        <v>59</v>
      </c>
      <c r="E35" s="12">
        <v>0</v>
      </c>
      <c r="F35" s="13">
        <v>59</v>
      </c>
      <c r="G35" s="13">
        <v>83.95</v>
      </c>
      <c r="H35" s="14">
        <v>0</v>
      </c>
      <c r="I35" s="13">
        <v>83.95</v>
      </c>
      <c r="J35" s="15">
        <f t="shared" si="4"/>
        <v>83.949436827337351</v>
      </c>
      <c r="K35" s="15">
        <f t="shared" si="5"/>
        <v>5.6317266265182298E-4</v>
      </c>
      <c r="L35" s="6"/>
      <c r="M35" s="6"/>
    </row>
    <row r="36" spans="1:13" ht="16.5" thickBot="1" x14ac:dyDescent="0.3">
      <c r="A36" s="10" t="s">
        <v>67</v>
      </c>
      <c r="B36" s="16" t="s">
        <v>68</v>
      </c>
      <c r="C36" s="12" t="s">
        <v>20</v>
      </c>
      <c r="D36" s="13">
        <v>47</v>
      </c>
      <c r="E36" s="12">
        <v>0</v>
      </c>
      <c r="F36" s="13">
        <v>47</v>
      </c>
      <c r="G36" s="13">
        <v>66.87</v>
      </c>
      <c r="H36" s="14">
        <v>0</v>
      </c>
      <c r="I36" s="13">
        <v>66.87</v>
      </c>
      <c r="J36" s="15">
        <f t="shared" si="4"/>
        <v>66.87497509974331</v>
      </c>
      <c r="K36" s="15">
        <f t="shared" si="5"/>
        <v>-4.9750997433051225E-3</v>
      </c>
      <c r="L36" s="6"/>
      <c r="M36" s="6"/>
    </row>
    <row r="37" spans="1:13" ht="32.25" thickBot="1" x14ac:dyDescent="0.3">
      <c r="A37" s="10" t="s">
        <v>69</v>
      </c>
      <c r="B37" s="16" t="s">
        <v>70</v>
      </c>
      <c r="C37" s="12"/>
      <c r="D37" s="13"/>
      <c r="E37" s="12"/>
      <c r="F37" s="13"/>
      <c r="G37" s="13"/>
      <c r="H37" s="14"/>
      <c r="I37" s="13"/>
      <c r="J37" s="13"/>
      <c r="K37" s="15"/>
      <c r="L37" s="6"/>
      <c r="M37" s="6"/>
    </row>
    <row r="38" spans="1:13" ht="16.5" thickBot="1" x14ac:dyDescent="0.3">
      <c r="A38" s="10" t="s">
        <v>71</v>
      </c>
      <c r="B38" s="16" t="s">
        <v>64</v>
      </c>
      <c r="C38" s="12" t="s">
        <v>20</v>
      </c>
      <c r="D38" s="13">
        <v>17.5</v>
      </c>
      <c r="E38" s="12">
        <v>0</v>
      </c>
      <c r="F38" s="13">
        <v>17.5</v>
      </c>
      <c r="G38" s="13">
        <v>24.9</v>
      </c>
      <c r="H38" s="14">
        <v>0</v>
      </c>
      <c r="I38" s="13">
        <v>24.9</v>
      </c>
      <c r="J38" s="15">
        <f t="shared" ref="J38:J41" si="6">F38/0.702804</f>
        <v>24.900256686074638</v>
      </c>
      <c r="K38" s="15">
        <f t="shared" ref="K38:K41" si="7">I38-J38</f>
        <v>-2.5668607463913418E-4</v>
      </c>
      <c r="L38" s="6"/>
      <c r="M38" s="6"/>
    </row>
    <row r="39" spans="1:13" ht="16.5" thickBot="1" x14ac:dyDescent="0.3">
      <c r="A39" s="10" t="s">
        <v>72</v>
      </c>
      <c r="B39" s="16" t="s">
        <v>66</v>
      </c>
      <c r="C39" s="12" t="s">
        <v>20</v>
      </c>
      <c r="D39" s="13">
        <v>29.5</v>
      </c>
      <c r="E39" s="12">
        <v>0</v>
      </c>
      <c r="F39" s="13">
        <v>29.5</v>
      </c>
      <c r="G39" s="13">
        <v>41.97</v>
      </c>
      <c r="H39" s="14">
        <v>0</v>
      </c>
      <c r="I39" s="13">
        <v>41.97</v>
      </c>
      <c r="J39" s="15">
        <f t="shared" si="6"/>
        <v>41.974718413668676</v>
      </c>
      <c r="K39" s="15">
        <f t="shared" si="7"/>
        <v>-4.7184136686766465E-3</v>
      </c>
      <c r="L39" s="6"/>
      <c r="M39" s="6"/>
    </row>
    <row r="40" spans="1:13" ht="16.5" thickBot="1" x14ac:dyDescent="0.3">
      <c r="A40" s="10" t="s">
        <v>73</v>
      </c>
      <c r="B40" s="16" t="s">
        <v>68</v>
      </c>
      <c r="C40" s="12" t="s">
        <v>20</v>
      </c>
      <c r="D40" s="13">
        <v>23.5</v>
      </c>
      <c r="E40" s="12">
        <v>0</v>
      </c>
      <c r="F40" s="13">
        <v>23.5</v>
      </c>
      <c r="G40" s="13">
        <v>33.44</v>
      </c>
      <c r="H40" s="14">
        <v>0</v>
      </c>
      <c r="I40" s="13">
        <v>33.44</v>
      </c>
      <c r="J40" s="15">
        <f t="shared" si="6"/>
        <v>33.437487549871655</v>
      </c>
      <c r="K40" s="15">
        <f t="shared" si="7"/>
        <v>2.5124501283428913E-3</v>
      </c>
      <c r="L40" s="6"/>
      <c r="M40" s="6"/>
    </row>
    <row r="41" spans="1:13" ht="48" thickBot="1" x14ac:dyDescent="0.3">
      <c r="A41" s="10" t="s">
        <v>74</v>
      </c>
      <c r="B41" s="16" t="s">
        <v>75</v>
      </c>
      <c r="C41" s="12" t="s">
        <v>20</v>
      </c>
      <c r="D41" s="13">
        <v>3.5</v>
      </c>
      <c r="E41" s="12">
        <v>0</v>
      </c>
      <c r="F41" s="13">
        <v>3.5</v>
      </c>
      <c r="G41" s="13">
        <v>4.9800000000000004</v>
      </c>
      <c r="H41" s="14">
        <v>0</v>
      </c>
      <c r="I41" s="13">
        <v>4.9800000000000004</v>
      </c>
      <c r="J41" s="15">
        <f t="shared" si="6"/>
        <v>4.9800513372149275</v>
      </c>
      <c r="K41" s="15">
        <f t="shared" si="7"/>
        <v>-5.1337214927116293E-5</v>
      </c>
      <c r="L41" s="6"/>
      <c r="M41" s="6"/>
    </row>
    <row r="42" spans="1:13" ht="37.5" customHeight="1" thickBot="1" x14ac:dyDescent="0.3">
      <c r="A42" s="10" t="s">
        <v>76</v>
      </c>
      <c r="B42" s="16" t="s">
        <v>77</v>
      </c>
      <c r="C42" s="12"/>
      <c r="D42" s="13"/>
      <c r="E42" s="12"/>
      <c r="F42" s="13"/>
      <c r="G42" s="13"/>
      <c r="H42" s="14"/>
      <c r="I42" s="13"/>
      <c r="J42" s="13"/>
      <c r="K42" s="15"/>
      <c r="L42" s="6"/>
      <c r="M42" s="6"/>
    </row>
    <row r="43" spans="1:13" ht="16.5" thickBot="1" x14ac:dyDescent="0.3">
      <c r="A43" s="10" t="s">
        <v>78</v>
      </c>
      <c r="B43" s="16" t="s">
        <v>79</v>
      </c>
      <c r="C43" s="12" t="s">
        <v>20</v>
      </c>
      <c r="D43" s="13">
        <v>11.5</v>
      </c>
      <c r="E43" s="12">
        <v>0</v>
      </c>
      <c r="F43" s="13">
        <v>11.5</v>
      </c>
      <c r="G43" s="13">
        <v>16.36</v>
      </c>
      <c r="H43" s="14">
        <v>0</v>
      </c>
      <c r="I43" s="13">
        <v>16.36</v>
      </c>
      <c r="J43" s="15">
        <f t="shared" ref="J43:J55" si="8">F43/0.702804</f>
        <v>16.363025822277621</v>
      </c>
      <c r="K43" s="15">
        <f t="shared" ref="K43:K55" si="9">I43-J43</f>
        <v>-3.0258222776211596E-3</v>
      </c>
      <c r="L43" s="6"/>
      <c r="M43" s="6"/>
    </row>
    <row r="44" spans="1:13" ht="16.5" thickBot="1" x14ac:dyDescent="0.3">
      <c r="A44" s="10" t="s">
        <v>80</v>
      </c>
      <c r="B44" s="16" t="s">
        <v>81</v>
      </c>
      <c r="C44" s="12" t="s">
        <v>20</v>
      </c>
      <c r="D44" s="13">
        <v>10.5</v>
      </c>
      <c r="E44" s="12">
        <v>0</v>
      </c>
      <c r="F44" s="13">
        <v>10.5</v>
      </c>
      <c r="G44" s="13">
        <v>14.94</v>
      </c>
      <c r="H44" s="14">
        <v>0</v>
      </c>
      <c r="I44" s="13">
        <v>14.94</v>
      </c>
      <c r="J44" s="15">
        <f t="shared" si="8"/>
        <v>14.940154011644783</v>
      </c>
      <c r="K44" s="15">
        <f t="shared" si="9"/>
        <v>-1.5401164478312523E-4</v>
      </c>
      <c r="L44" s="6"/>
      <c r="M44" s="6"/>
    </row>
    <row r="45" spans="1:13" ht="16.5" thickBot="1" x14ac:dyDescent="0.3">
      <c r="A45" s="10" t="s">
        <v>82</v>
      </c>
      <c r="B45" s="16" t="s">
        <v>83</v>
      </c>
      <c r="C45" s="12" t="s">
        <v>20</v>
      </c>
      <c r="D45" s="13">
        <v>17.5</v>
      </c>
      <c r="E45" s="12">
        <v>0</v>
      </c>
      <c r="F45" s="13">
        <v>17.5</v>
      </c>
      <c r="G45" s="13">
        <v>24.9</v>
      </c>
      <c r="H45" s="14">
        <v>0</v>
      </c>
      <c r="I45" s="13">
        <v>24.9</v>
      </c>
      <c r="J45" s="15">
        <f t="shared" si="8"/>
        <v>24.900256686074638</v>
      </c>
      <c r="K45" s="15">
        <f t="shared" si="9"/>
        <v>-2.5668607463913418E-4</v>
      </c>
      <c r="L45" s="6"/>
      <c r="M45" s="6"/>
    </row>
    <row r="46" spans="1:13" ht="16.5" thickBot="1" x14ac:dyDescent="0.3">
      <c r="A46" s="10" t="s">
        <v>84</v>
      </c>
      <c r="B46" s="16" t="s">
        <v>85</v>
      </c>
      <c r="C46" s="12" t="s">
        <v>20</v>
      </c>
      <c r="D46" s="13">
        <v>28</v>
      </c>
      <c r="E46" s="12">
        <v>0</v>
      </c>
      <c r="F46" s="13">
        <v>28</v>
      </c>
      <c r="G46" s="13">
        <v>39.840000000000003</v>
      </c>
      <c r="H46" s="14">
        <v>0</v>
      </c>
      <c r="I46" s="13">
        <v>39.840000000000003</v>
      </c>
      <c r="J46" s="15">
        <f t="shared" si="8"/>
        <v>39.84041069771942</v>
      </c>
      <c r="K46" s="15">
        <f t="shared" si="9"/>
        <v>-4.1069771941693034E-4</v>
      </c>
      <c r="L46" s="6"/>
      <c r="M46" s="6"/>
    </row>
    <row r="47" spans="1:13" ht="16.5" thickBot="1" x14ac:dyDescent="0.3">
      <c r="A47" s="10" t="s">
        <v>86</v>
      </c>
      <c r="B47" s="16" t="s">
        <v>87</v>
      </c>
      <c r="C47" s="12" t="s">
        <v>20</v>
      </c>
      <c r="D47" s="13">
        <v>41</v>
      </c>
      <c r="E47" s="12">
        <v>0</v>
      </c>
      <c r="F47" s="13">
        <v>41</v>
      </c>
      <c r="G47" s="13">
        <v>58.34</v>
      </c>
      <c r="H47" s="14">
        <v>0</v>
      </c>
      <c r="I47" s="13">
        <v>58.34</v>
      </c>
      <c r="J47" s="15">
        <f t="shared" si="8"/>
        <v>58.337744235946296</v>
      </c>
      <c r="K47" s="15">
        <f t="shared" si="9"/>
        <v>2.2557640537073098E-3</v>
      </c>
      <c r="L47" s="6"/>
      <c r="M47" s="6"/>
    </row>
    <row r="48" spans="1:13" ht="16.5" thickBot="1" x14ac:dyDescent="0.3">
      <c r="A48" s="10" t="s">
        <v>88</v>
      </c>
      <c r="B48" s="16" t="s">
        <v>89</v>
      </c>
      <c r="C48" s="12" t="s">
        <v>20</v>
      </c>
      <c r="D48" s="13">
        <v>35</v>
      </c>
      <c r="E48" s="12">
        <v>0</v>
      </c>
      <c r="F48" s="13">
        <v>35</v>
      </c>
      <c r="G48" s="13">
        <v>49.8</v>
      </c>
      <c r="H48" s="14">
        <v>0</v>
      </c>
      <c r="I48" s="13">
        <v>49.8</v>
      </c>
      <c r="J48" s="15">
        <f t="shared" si="8"/>
        <v>49.800513372149275</v>
      </c>
      <c r="K48" s="15">
        <f t="shared" si="9"/>
        <v>-5.1337214927826835E-4</v>
      </c>
      <c r="L48" s="6"/>
      <c r="M48" s="6"/>
    </row>
    <row r="49" spans="1:17" ht="16.5" thickBot="1" x14ac:dyDescent="0.3">
      <c r="A49" s="10" t="s">
        <v>90</v>
      </c>
      <c r="B49" s="16" t="s">
        <v>91</v>
      </c>
      <c r="C49" s="12" t="s">
        <v>20</v>
      </c>
      <c r="D49" s="13">
        <v>47</v>
      </c>
      <c r="E49" s="12">
        <v>0</v>
      </c>
      <c r="F49" s="13">
        <v>47</v>
      </c>
      <c r="G49" s="13">
        <v>66.87</v>
      </c>
      <c r="H49" s="14">
        <v>0</v>
      </c>
      <c r="I49" s="13">
        <v>66.87</v>
      </c>
      <c r="J49" s="15">
        <f t="shared" si="8"/>
        <v>66.87497509974331</v>
      </c>
      <c r="K49" s="15">
        <f t="shared" si="9"/>
        <v>-4.9750997433051225E-3</v>
      </c>
      <c r="L49" s="6"/>
      <c r="M49" s="6"/>
    </row>
    <row r="50" spans="1:17" ht="48" thickBot="1" x14ac:dyDescent="0.3">
      <c r="A50" s="10" t="s">
        <v>92</v>
      </c>
      <c r="B50" s="11" t="s">
        <v>93</v>
      </c>
      <c r="C50" s="12" t="s">
        <v>20</v>
      </c>
      <c r="D50" s="13">
        <v>3.5</v>
      </c>
      <c r="E50" s="12">
        <v>0</v>
      </c>
      <c r="F50" s="13">
        <v>3.5</v>
      </c>
      <c r="G50" s="13">
        <v>4.9800000000000004</v>
      </c>
      <c r="H50" s="14">
        <v>0</v>
      </c>
      <c r="I50" s="13">
        <v>4.9800000000000004</v>
      </c>
      <c r="J50" s="15">
        <f t="shared" si="8"/>
        <v>4.9800513372149275</v>
      </c>
      <c r="K50" s="15">
        <f t="shared" si="9"/>
        <v>-5.1337214927116293E-5</v>
      </c>
      <c r="L50" s="6"/>
      <c r="M50" s="6"/>
    </row>
    <row r="51" spans="1:17" ht="16.5" thickBot="1" x14ac:dyDescent="0.3">
      <c r="A51" s="10" t="s">
        <v>94</v>
      </c>
      <c r="B51" s="16" t="s">
        <v>95</v>
      </c>
      <c r="C51" s="12" t="s">
        <v>20</v>
      </c>
      <c r="D51" s="13">
        <v>3.5</v>
      </c>
      <c r="E51" s="12">
        <v>0</v>
      </c>
      <c r="F51" s="13">
        <v>3.5</v>
      </c>
      <c r="G51" s="13">
        <v>4.9800000000000004</v>
      </c>
      <c r="H51" s="14">
        <v>0</v>
      </c>
      <c r="I51" s="13">
        <v>4.9800000000000004</v>
      </c>
      <c r="J51" s="15">
        <f t="shared" si="8"/>
        <v>4.9800513372149275</v>
      </c>
      <c r="K51" s="15">
        <f t="shared" si="9"/>
        <v>-5.1337214927116293E-5</v>
      </c>
      <c r="L51" s="6"/>
      <c r="M51" s="6"/>
    </row>
    <row r="52" spans="1:17" ht="32.25" thickBot="1" x14ac:dyDescent="0.3">
      <c r="A52" s="10" t="s">
        <v>96</v>
      </c>
      <c r="B52" s="11" t="s">
        <v>97</v>
      </c>
      <c r="C52" s="12" t="s">
        <v>20</v>
      </c>
      <c r="D52" s="13">
        <v>1.8</v>
      </c>
      <c r="E52" s="12">
        <v>0</v>
      </c>
      <c r="F52" s="13">
        <v>1.8</v>
      </c>
      <c r="G52" s="13">
        <v>2.56</v>
      </c>
      <c r="H52" s="14">
        <v>0</v>
      </c>
      <c r="I52" s="13">
        <v>2.56</v>
      </c>
      <c r="J52" s="15">
        <f t="shared" si="8"/>
        <v>2.5611692591391058</v>
      </c>
      <c r="K52" s="15">
        <f t="shared" si="9"/>
        <v>-1.169259139105705E-3</v>
      </c>
      <c r="L52" s="6"/>
      <c r="M52" s="6"/>
    </row>
    <row r="53" spans="1:17" ht="48" thickBot="1" x14ac:dyDescent="0.3">
      <c r="A53" s="10" t="s">
        <v>98</v>
      </c>
      <c r="B53" s="11" t="s">
        <v>99</v>
      </c>
      <c r="C53" s="12" t="s">
        <v>20</v>
      </c>
      <c r="D53" s="13">
        <v>1.8</v>
      </c>
      <c r="E53" s="12">
        <v>0</v>
      </c>
      <c r="F53" s="13">
        <v>1.8</v>
      </c>
      <c r="G53" s="13">
        <v>2.56</v>
      </c>
      <c r="H53" s="14">
        <v>0</v>
      </c>
      <c r="I53" s="13">
        <v>2.56</v>
      </c>
      <c r="J53" s="15">
        <f t="shared" si="8"/>
        <v>2.5611692591391058</v>
      </c>
      <c r="K53" s="15">
        <f t="shared" si="9"/>
        <v>-1.169259139105705E-3</v>
      </c>
      <c r="L53" s="6"/>
      <c r="M53" s="6"/>
    </row>
    <row r="54" spans="1:17" ht="16.5" thickBot="1" x14ac:dyDescent="0.3">
      <c r="A54" s="10" t="s">
        <v>100</v>
      </c>
      <c r="B54" s="11" t="s">
        <v>101</v>
      </c>
      <c r="C54" s="12" t="s">
        <v>102</v>
      </c>
      <c r="D54" s="13">
        <v>1.22</v>
      </c>
      <c r="E54" s="12">
        <v>0</v>
      </c>
      <c r="F54" s="13">
        <v>1.22</v>
      </c>
      <c r="G54" s="13">
        <v>1.74</v>
      </c>
      <c r="H54" s="14">
        <v>0</v>
      </c>
      <c r="I54" s="13">
        <v>1.74</v>
      </c>
      <c r="J54" s="15">
        <f t="shared" si="8"/>
        <v>1.7359036089720605</v>
      </c>
      <c r="K54" s="15">
        <f t="shared" si="9"/>
        <v>4.0963910279394611E-3</v>
      </c>
      <c r="L54" s="6"/>
      <c r="M54" s="6"/>
    </row>
    <row r="55" spans="1:17" ht="32.25" thickBot="1" x14ac:dyDescent="0.3">
      <c r="A55" s="10" t="s">
        <v>103</v>
      </c>
      <c r="B55" s="11" t="s">
        <v>104</v>
      </c>
      <c r="C55" s="12" t="s">
        <v>102</v>
      </c>
      <c r="D55" s="13">
        <v>1.22</v>
      </c>
      <c r="E55" s="12">
        <v>0</v>
      </c>
      <c r="F55" s="13">
        <v>1.22</v>
      </c>
      <c r="G55" s="13">
        <v>1.74</v>
      </c>
      <c r="H55" s="14">
        <v>0</v>
      </c>
      <c r="I55" s="13">
        <v>1.74</v>
      </c>
      <c r="J55" s="15">
        <f t="shared" si="8"/>
        <v>1.7359036089720605</v>
      </c>
      <c r="K55" s="15">
        <f t="shared" si="9"/>
        <v>4.0963910279394611E-3</v>
      </c>
      <c r="L55" s="6"/>
      <c r="M55" s="6"/>
    </row>
    <row r="56" spans="1:17" ht="18.75" x14ac:dyDescent="0.25">
      <c r="A56" s="17"/>
      <c r="I56" s="6"/>
      <c r="J56" s="6"/>
      <c r="K56" s="18"/>
      <c r="L56" s="6"/>
      <c r="M56" s="6"/>
    </row>
    <row r="57" spans="1:17" ht="47.25" x14ac:dyDescent="0.25">
      <c r="A57" s="19" t="s">
        <v>105</v>
      </c>
      <c r="B57" s="19" t="s">
        <v>106</v>
      </c>
      <c r="I57" s="6"/>
      <c r="J57" s="6"/>
      <c r="K57" s="18"/>
      <c r="L57" s="6"/>
      <c r="M57" s="6"/>
    </row>
    <row r="58" spans="1:17" ht="18.75" x14ac:dyDescent="0.25">
      <c r="A58" s="17"/>
      <c r="K58" s="20"/>
    </row>
    <row r="59" spans="1:17" ht="18.75" x14ac:dyDescent="0.25">
      <c r="A59" s="3" t="s">
        <v>107</v>
      </c>
      <c r="K59" s="20"/>
    </row>
    <row r="60" spans="1:17" ht="18" customHeight="1" thickBot="1" x14ac:dyDescent="0.3">
      <c r="A60" s="4"/>
      <c r="G60" s="21"/>
      <c r="H60" s="21"/>
      <c r="I60" s="21"/>
      <c r="J60" s="21"/>
      <c r="K60" s="22"/>
      <c r="L60" s="6"/>
      <c r="M60" s="6"/>
      <c r="N60" s="6"/>
      <c r="O60" s="6"/>
      <c r="P60" s="6"/>
      <c r="Q60" s="6"/>
    </row>
    <row r="61" spans="1:17" ht="15.6" customHeight="1" x14ac:dyDescent="0.25">
      <c r="A61" s="5" t="s">
        <v>2</v>
      </c>
      <c r="B61" s="52" t="s">
        <v>3</v>
      </c>
      <c r="C61" s="52" t="s">
        <v>4</v>
      </c>
      <c r="D61" s="52" t="s">
        <v>5</v>
      </c>
      <c r="E61" s="52" t="s">
        <v>108</v>
      </c>
      <c r="F61" s="52" t="s">
        <v>7</v>
      </c>
      <c r="G61" s="52" t="s">
        <v>8</v>
      </c>
      <c r="H61" s="52" t="s">
        <v>109</v>
      </c>
      <c r="I61" s="52" t="s">
        <v>10</v>
      </c>
      <c r="J61" s="52" t="s">
        <v>11</v>
      </c>
      <c r="K61" s="54" t="s">
        <v>12</v>
      </c>
      <c r="L61" s="6"/>
      <c r="M61" s="6"/>
      <c r="N61" s="6"/>
      <c r="O61" s="6"/>
      <c r="P61" s="6"/>
      <c r="Q61" s="6"/>
    </row>
    <row r="62" spans="1:17" ht="90.6" customHeight="1" thickBot="1" x14ac:dyDescent="0.3">
      <c r="A62" s="7" t="s">
        <v>13</v>
      </c>
      <c r="B62" s="53"/>
      <c r="C62" s="53"/>
      <c r="D62" s="53"/>
      <c r="E62" s="53"/>
      <c r="F62" s="53"/>
      <c r="G62" s="53"/>
      <c r="H62" s="53"/>
      <c r="I62" s="53"/>
      <c r="J62" s="53"/>
      <c r="K62" s="55"/>
      <c r="L62" s="6"/>
      <c r="M62" s="6"/>
      <c r="N62" s="6"/>
      <c r="O62" s="6"/>
      <c r="P62" s="6"/>
      <c r="Q62" s="6"/>
    </row>
    <row r="63" spans="1:17" ht="18" customHeight="1" thickBot="1" x14ac:dyDescent="0.3">
      <c r="A63" s="8">
        <v>1</v>
      </c>
      <c r="B63" s="9">
        <v>2</v>
      </c>
      <c r="C63" s="8">
        <v>3</v>
      </c>
      <c r="D63" s="9">
        <v>4</v>
      </c>
      <c r="E63" s="8">
        <v>5</v>
      </c>
      <c r="F63" s="9">
        <v>6</v>
      </c>
      <c r="G63" s="8">
        <v>7</v>
      </c>
      <c r="H63" s="9" t="s">
        <v>14</v>
      </c>
      <c r="I63" s="8" t="s">
        <v>15</v>
      </c>
      <c r="J63" s="9" t="s">
        <v>16</v>
      </c>
      <c r="K63" s="23" t="s">
        <v>17</v>
      </c>
      <c r="L63" s="6"/>
      <c r="M63" s="6"/>
      <c r="N63" s="6"/>
      <c r="O63" s="6"/>
      <c r="P63" s="6"/>
      <c r="Q63" s="6"/>
    </row>
    <row r="64" spans="1:17" ht="15.75" x14ac:dyDescent="0.25">
      <c r="A64" s="24" t="s">
        <v>18</v>
      </c>
      <c r="B64" s="25" t="s">
        <v>110</v>
      </c>
      <c r="C64" s="5" t="s">
        <v>20</v>
      </c>
      <c r="D64" s="26">
        <v>7.52</v>
      </c>
      <c r="E64" s="26">
        <v>1.58</v>
      </c>
      <c r="F64" s="26">
        <v>9.1</v>
      </c>
      <c r="G64" s="26">
        <v>10.7</v>
      </c>
      <c r="H64" s="27">
        <f>ROUND(G64*0.21,2)</f>
        <v>2.25</v>
      </c>
      <c r="I64" s="27">
        <f>G64+H64</f>
        <v>12.95</v>
      </c>
      <c r="J64" s="28">
        <f t="shared" ref="J64" si="10">F64/0.702804</f>
        <v>12.948133476758812</v>
      </c>
      <c r="K64" s="28">
        <f t="shared" ref="K64" si="11">I64-J64</f>
        <v>1.8665232411869681E-3</v>
      </c>
      <c r="L64" s="6"/>
      <c r="M64" s="6"/>
      <c r="N64" s="6"/>
      <c r="O64" s="6"/>
      <c r="P64" s="6"/>
      <c r="Q64" s="6"/>
    </row>
    <row r="65" spans="1:17" ht="16.5" thickBot="1" x14ac:dyDescent="0.3">
      <c r="A65" s="29"/>
      <c r="B65" s="11" t="s">
        <v>111</v>
      </c>
      <c r="C65" s="7"/>
      <c r="D65" s="30"/>
      <c r="E65" s="30"/>
      <c r="F65" s="30"/>
      <c r="G65" s="30"/>
      <c r="H65" s="31"/>
      <c r="I65" s="31"/>
      <c r="J65" s="32"/>
      <c r="K65" s="32"/>
      <c r="L65" s="6"/>
      <c r="M65" s="6"/>
      <c r="N65" s="6"/>
      <c r="O65" s="6"/>
      <c r="P65" s="6"/>
      <c r="Q65" s="6"/>
    </row>
    <row r="66" spans="1:17" ht="15.75" x14ac:dyDescent="0.25">
      <c r="A66" s="24" t="s">
        <v>21</v>
      </c>
      <c r="B66" s="33" t="s">
        <v>112</v>
      </c>
      <c r="C66" s="5" t="s">
        <v>20</v>
      </c>
      <c r="D66" s="26">
        <v>7.52</v>
      </c>
      <c r="E66" s="26">
        <v>1.58</v>
      </c>
      <c r="F66" s="26">
        <v>9.1</v>
      </c>
      <c r="G66" s="26">
        <v>10.7</v>
      </c>
      <c r="H66" s="27">
        <f>ROUND(G66*0.21,2)</f>
        <v>2.25</v>
      </c>
      <c r="I66" s="27">
        <f>G66+H66</f>
        <v>12.95</v>
      </c>
      <c r="J66" s="28">
        <f t="shared" ref="J66" si="12">F66/0.702804</f>
        <v>12.948133476758812</v>
      </c>
      <c r="K66" s="28">
        <f t="shared" ref="K66" si="13">I66-J66</f>
        <v>1.8665232411869681E-3</v>
      </c>
      <c r="L66" s="6"/>
      <c r="M66" s="6"/>
      <c r="N66" s="6"/>
      <c r="O66" s="6"/>
      <c r="P66" s="6"/>
      <c r="Q66" s="6"/>
    </row>
    <row r="67" spans="1:17" ht="16.5" thickBot="1" x14ac:dyDescent="0.3">
      <c r="A67" s="29"/>
      <c r="B67" s="11" t="s">
        <v>111</v>
      </c>
      <c r="C67" s="34"/>
      <c r="D67" s="30"/>
      <c r="E67" s="30"/>
      <c r="F67" s="30"/>
      <c r="G67" s="35"/>
      <c r="H67" s="36"/>
      <c r="I67" s="36"/>
      <c r="J67" s="37"/>
      <c r="K67" s="37"/>
      <c r="L67" s="6"/>
      <c r="M67" s="6"/>
      <c r="N67" s="6"/>
      <c r="O67" s="6"/>
      <c r="P67" s="6"/>
      <c r="Q67" s="6"/>
    </row>
    <row r="68" spans="1:17" ht="16.5" thickBot="1" x14ac:dyDescent="0.3">
      <c r="A68" s="10" t="s">
        <v>23</v>
      </c>
      <c r="B68" s="11" t="s">
        <v>113</v>
      </c>
      <c r="C68" s="12" t="s">
        <v>20</v>
      </c>
      <c r="D68" s="13">
        <v>3.23</v>
      </c>
      <c r="E68" s="13">
        <v>0.68</v>
      </c>
      <c r="F68" s="13">
        <v>3.91</v>
      </c>
      <c r="G68" s="13">
        <v>4.59</v>
      </c>
      <c r="H68" s="38">
        <f>ROUND(G68*0.21,2)</f>
        <v>0.96</v>
      </c>
      <c r="I68" s="38">
        <f t="shared" ref="I68:I77" si="14">G68+H68</f>
        <v>5.55</v>
      </c>
      <c r="J68" s="15">
        <f t="shared" ref="J68:J77" si="15">F68/0.702804</f>
        <v>5.5634287795743909</v>
      </c>
      <c r="K68" s="15">
        <f t="shared" ref="K68:K77" si="16">I68-J68</f>
        <v>-1.3428779574391037E-2</v>
      </c>
      <c r="L68" s="6"/>
      <c r="M68" s="6"/>
      <c r="N68" s="6"/>
      <c r="O68" s="6"/>
      <c r="P68" s="6"/>
      <c r="Q68" s="6"/>
    </row>
    <row r="69" spans="1:17" ht="16.5" thickBot="1" x14ac:dyDescent="0.3">
      <c r="A69" s="10" t="s">
        <v>25</v>
      </c>
      <c r="B69" s="11" t="s">
        <v>114</v>
      </c>
      <c r="C69" s="12" t="s">
        <v>20</v>
      </c>
      <c r="D69" s="13">
        <v>3.23</v>
      </c>
      <c r="E69" s="13">
        <v>0.68</v>
      </c>
      <c r="F69" s="13">
        <v>3.91</v>
      </c>
      <c r="G69" s="13">
        <v>4.59</v>
      </c>
      <c r="H69" s="38">
        <f t="shared" ref="H69:H122" si="17">ROUND(G69*0.21,2)</f>
        <v>0.96</v>
      </c>
      <c r="I69" s="38">
        <f t="shared" si="14"/>
        <v>5.55</v>
      </c>
      <c r="J69" s="15">
        <f t="shared" si="15"/>
        <v>5.5634287795743909</v>
      </c>
      <c r="K69" s="15">
        <f t="shared" si="16"/>
        <v>-1.3428779574391037E-2</v>
      </c>
      <c r="L69" s="6"/>
      <c r="M69" s="6"/>
      <c r="N69" s="6"/>
      <c r="O69" s="6"/>
      <c r="P69" s="6"/>
      <c r="Q69" s="6"/>
    </row>
    <row r="70" spans="1:17" ht="16.5" thickBot="1" x14ac:dyDescent="0.3">
      <c r="A70" s="10" t="s">
        <v>31</v>
      </c>
      <c r="B70" s="11" t="s">
        <v>115</v>
      </c>
      <c r="C70" s="12" t="s">
        <v>20</v>
      </c>
      <c r="D70" s="13">
        <v>3.23</v>
      </c>
      <c r="E70" s="13">
        <v>0.68</v>
      </c>
      <c r="F70" s="13">
        <v>3.91</v>
      </c>
      <c r="G70" s="13">
        <v>4.59</v>
      </c>
      <c r="H70" s="38">
        <f t="shared" si="17"/>
        <v>0.96</v>
      </c>
      <c r="I70" s="38">
        <f t="shared" si="14"/>
        <v>5.55</v>
      </c>
      <c r="J70" s="15">
        <f t="shared" si="15"/>
        <v>5.5634287795743909</v>
      </c>
      <c r="K70" s="15">
        <f t="shared" si="16"/>
        <v>-1.3428779574391037E-2</v>
      </c>
      <c r="L70" s="6"/>
      <c r="M70" s="6"/>
      <c r="N70" s="6"/>
      <c r="O70" s="6"/>
      <c r="P70" s="6"/>
      <c r="Q70" s="6"/>
    </row>
    <row r="71" spans="1:17" ht="32.25" thickBot="1" x14ac:dyDescent="0.3">
      <c r="A71" s="10" t="s">
        <v>33</v>
      </c>
      <c r="B71" s="11" t="s">
        <v>116</v>
      </c>
      <c r="C71" s="12" t="s">
        <v>20</v>
      </c>
      <c r="D71" s="13">
        <v>3.23</v>
      </c>
      <c r="E71" s="13">
        <v>0.68</v>
      </c>
      <c r="F71" s="13">
        <v>3.91</v>
      </c>
      <c r="G71" s="13">
        <v>4.59</v>
      </c>
      <c r="H71" s="38">
        <f t="shared" si="17"/>
        <v>0.96</v>
      </c>
      <c r="I71" s="38">
        <f t="shared" si="14"/>
        <v>5.55</v>
      </c>
      <c r="J71" s="15">
        <f t="shared" si="15"/>
        <v>5.5634287795743909</v>
      </c>
      <c r="K71" s="15">
        <f t="shared" si="16"/>
        <v>-1.3428779574391037E-2</v>
      </c>
      <c r="L71" s="6"/>
      <c r="M71" s="6"/>
      <c r="N71" s="6"/>
      <c r="O71" s="6"/>
      <c r="P71" s="6"/>
      <c r="Q71" s="6"/>
    </row>
    <row r="72" spans="1:17" ht="32.25" thickBot="1" x14ac:dyDescent="0.3">
      <c r="A72" s="10" t="s">
        <v>35</v>
      </c>
      <c r="B72" s="11" t="s">
        <v>117</v>
      </c>
      <c r="C72" s="12" t="s">
        <v>102</v>
      </c>
      <c r="D72" s="13">
        <v>4.46</v>
      </c>
      <c r="E72" s="13">
        <v>0.94</v>
      </c>
      <c r="F72" s="13">
        <v>5.4</v>
      </c>
      <c r="G72" s="39">
        <v>6.35</v>
      </c>
      <c r="H72" s="38">
        <f t="shared" si="17"/>
        <v>1.33</v>
      </c>
      <c r="I72" s="38">
        <f t="shared" si="14"/>
        <v>7.68</v>
      </c>
      <c r="J72" s="15">
        <f t="shared" si="15"/>
        <v>7.6835077774173177</v>
      </c>
      <c r="K72" s="15">
        <f t="shared" si="16"/>
        <v>-3.5077774173180032E-3</v>
      </c>
      <c r="L72" s="6"/>
      <c r="M72" s="6"/>
      <c r="N72" s="6"/>
      <c r="O72" s="6"/>
      <c r="P72" s="6"/>
      <c r="Q72" s="6"/>
    </row>
    <row r="73" spans="1:17" ht="48" thickBot="1" x14ac:dyDescent="0.3">
      <c r="A73" s="10" t="s">
        <v>37</v>
      </c>
      <c r="B73" s="11" t="s">
        <v>118</v>
      </c>
      <c r="C73" s="12" t="s">
        <v>102</v>
      </c>
      <c r="D73" s="13">
        <v>8.92</v>
      </c>
      <c r="E73" s="13">
        <v>1.87</v>
      </c>
      <c r="F73" s="13">
        <v>10.79</v>
      </c>
      <c r="G73" s="13">
        <v>12.69</v>
      </c>
      <c r="H73" s="38">
        <f t="shared" si="17"/>
        <v>2.66</v>
      </c>
      <c r="I73" s="38">
        <f t="shared" si="14"/>
        <v>15.35</v>
      </c>
      <c r="J73" s="15">
        <f t="shared" si="15"/>
        <v>15.352786836728304</v>
      </c>
      <c r="K73" s="15">
        <f t="shared" si="16"/>
        <v>-2.7868367283048201E-3</v>
      </c>
      <c r="L73" s="6"/>
      <c r="M73" s="6"/>
      <c r="N73" s="6"/>
      <c r="O73" s="6"/>
      <c r="P73" s="6"/>
      <c r="Q73" s="6"/>
    </row>
    <row r="74" spans="1:17" ht="16.5" thickBot="1" x14ac:dyDescent="0.3">
      <c r="A74" s="10" t="s">
        <v>39</v>
      </c>
      <c r="B74" s="11" t="s">
        <v>119</v>
      </c>
      <c r="C74" s="12" t="s">
        <v>102</v>
      </c>
      <c r="D74" s="13">
        <v>1.45</v>
      </c>
      <c r="E74" s="13">
        <v>0.3</v>
      </c>
      <c r="F74" s="13">
        <v>1.75</v>
      </c>
      <c r="G74" s="13">
        <v>2.06</v>
      </c>
      <c r="H74" s="38">
        <f t="shared" si="17"/>
        <v>0.43</v>
      </c>
      <c r="I74" s="38">
        <f t="shared" si="14"/>
        <v>2.4900000000000002</v>
      </c>
      <c r="J74" s="15">
        <f t="shared" si="15"/>
        <v>2.4900256686074638</v>
      </c>
      <c r="K74" s="15">
        <f t="shared" si="16"/>
        <v>-2.5668607463558146E-5</v>
      </c>
      <c r="L74" s="6"/>
      <c r="M74" s="6"/>
      <c r="N74" s="6"/>
      <c r="O74" s="6"/>
      <c r="P74" s="6"/>
      <c r="Q74" s="6"/>
    </row>
    <row r="75" spans="1:17" ht="16.5" thickBot="1" x14ac:dyDescent="0.3">
      <c r="A75" s="10" t="s">
        <v>41</v>
      </c>
      <c r="B75" s="11" t="s">
        <v>120</v>
      </c>
      <c r="C75" s="12" t="s">
        <v>102</v>
      </c>
      <c r="D75" s="13">
        <v>1.45</v>
      </c>
      <c r="E75" s="13">
        <v>0.3</v>
      </c>
      <c r="F75" s="13">
        <v>1.75</v>
      </c>
      <c r="G75" s="13">
        <v>2.06</v>
      </c>
      <c r="H75" s="38">
        <f t="shared" si="17"/>
        <v>0.43</v>
      </c>
      <c r="I75" s="38">
        <f t="shared" si="14"/>
        <v>2.4900000000000002</v>
      </c>
      <c r="J75" s="15">
        <f t="shared" si="15"/>
        <v>2.4900256686074638</v>
      </c>
      <c r="K75" s="15">
        <f t="shared" si="16"/>
        <v>-2.5668607463558146E-5</v>
      </c>
      <c r="L75" s="6"/>
      <c r="M75" s="6"/>
      <c r="N75" s="6"/>
      <c r="O75" s="6"/>
      <c r="P75" s="6"/>
      <c r="Q75" s="6"/>
    </row>
    <row r="76" spans="1:17" ht="16.5" thickBot="1" x14ac:dyDescent="0.3">
      <c r="A76" s="10" t="s">
        <v>43</v>
      </c>
      <c r="B76" s="11" t="s">
        <v>121</v>
      </c>
      <c r="C76" s="12" t="s">
        <v>102</v>
      </c>
      <c r="D76" s="13">
        <v>1.45</v>
      </c>
      <c r="E76" s="13">
        <v>0.3</v>
      </c>
      <c r="F76" s="13">
        <v>1.75</v>
      </c>
      <c r="G76" s="13">
        <v>2.06</v>
      </c>
      <c r="H76" s="38">
        <f t="shared" si="17"/>
        <v>0.43</v>
      </c>
      <c r="I76" s="38">
        <f t="shared" si="14"/>
        <v>2.4900000000000002</v>
      </c>
      <c r="J76" s="15">
        <f t="shared" si="15"/>
        <v>2.4900256686074638</v>
      </c>
      <c r="K76" s="15">
        <f t="shared" si="16"/>
        <v>-2.5668607463558146E-5</v>
      </c>
      <c r="L76" s="6"/>
      <c r="M76" s="6"/>
      <c r="N76" s="6"/>
      <c r="O76" s="6"/>
      <c r="P76" s="6"/>
      <c r="Q76" s="6"/>
    </row>
    <row r="77" spans="1:17" ht="16.5" thickBot="1" x14ac:dyDescent="0.3">
      <c r="A77" s="10" t="s">
        <v>45</v>
      </c>
      <c r="B77" s="11" t="s">
        <v>122</v>
      </c>
      <c r="C77" s="12" t="s">
        <v>102</v>
      </c>
      <c r="D77" s="13">
        <v>1.45</v>
      </c>
      <c r="E77" s="13">
        <v>0.3</v>
      </c>
      <c r="F77" s="13">
        <v>1.75</v>
      </c>
      <c r="G77" s="13">
        <v>2.06</v>
      </c>
      <c r="H77" s="38">
        <f t="shared" si="17"/>
        <v>0.43</v>
      </c>
      <c r="I77" s="38">
        <f t="shared" si="14"/>
        <v>2.4900000000000002</v>
      </c>
      <c r="J77" s="15">
        <f t="shared" si="15"/>
        <v>2.4900256686074638</v>
      </c>
      <c r="K77" s="15">
        <f t="shared" si="16"/>
        <v>-2.5668607463558146E-5</v>
      </c>
      <c r="L77" s="6"/>
      <c r="M77" s="6"/>
      <c r="N77" s="6"/>
      <c r="O77" s="6"/>
      <c r="P77" s="6"/>
      <c r="Q77" s="6"/>
    </row>
    <row r="78" spans="1:17" ht="16.5" thickBot="1" x14ac:dyDescent="0.3">
      <c r="A78" s="10" t="s">
        <v>47</v>
      </c>
      <c r="B78" s="40" t="s">
        <v>123</v>
      </c>
      <c r="C78" s="40"/>
      <c r="D78" s="13"/>
      <c r="E78" s="13"/>
      <c r="F78" s="13"/>
      <c r="G78" s="13"/>
      <c r="H78" s="38"/>
      <c r="I78" s="38"/>
      <c r="J78" s="38"/>
      <c r="K78" s="41"/>
      <c r="L78" s="6"/>
      <c r="M78" s="6"/>
      <c r="N78" s="6"/>
      <c r="O78" s="6"/>
      <c r="P78" s="6"/>
      <c r="Q78" s="6"/>
    </row>
    <row r="79" spans="1:17" ht="16.5" thickBot="1" x14ac:dyDescent="0.3">
      <c r="A79" s="10" t="s">
        <v>124</v>
      </c>
      <c r="B79" s="11" t="s">
        <v>125</v>
      </c>
      <c r="C79" s="12" t="s">
        <v>20</v>
      </c>
      <c r="D79" s="13">
        <v>44.09</v>
      </c>
      <c r="E79" s="13">
        <v>9.26</v>
      </c>
      <c r="F79" s="13">
        <v>53.35</v>
      </c>
      <c r="G79" s="13">
        <v>62.73</v>
      </c>
      <c r="H79" s="38">
        <f t="shared" si="17"/>
        <v>13.17</v>
      </c>
      <c r="I79" s="38">
        <f t="shared" ref="I79:I117" si="18">G79+H79</f>
        <v>75.899999999999991</v>
      </c>
      <c r="J79" s="15">
        <f t="shared" ref="J79:J117" si="19">F79/0.702804</f>
        <v>75.910211097261836</v>
      </c>
      <c r="K79" s="15">
        <f t="shared" ref="K79:K117" si="20">I79-J79</f>
        <v>-1.021109726184477E-2</v>
      </c>
      <c r="L79" s="6"/>
      <c r="M79" s="6"/>
      <c r="N79" s="6"/>
      <c r="O79" s="6"/>
      <c r="P79" s="6"/>
      <c r="Q79" s="6"/>
    </row>
    <row r="80" spans="1:17" ht="16.5" thickBot="1" x14ac:dyDescent="0.3">
      <c r="A80" s="10" t="s">
        <v>126</v>
      </c>
      <c r="B80" s="11" t="s">
        <v>127</v>
      </c>
      <c r="C80" s="12" t="s">
        <v>20</v>
      </c>
      <c r="D80" s="13">
        <v>18.37</v>
      </c>
      <c r="E80" s="13">
        <v>3.86</v>
      </c>
      <c r="F80" s="13">
        <v>22.23</v>
      </c>
      <c r="G80" s="13">
        <v>26.14</v>
      </c>
      <c r="H80" s="38">
        <f t="shared" si="17"/>
        <v>5.49</v>
      </c>
      <c r="I80" s="38">
        <f t="shared" si="18"/>
        <v>31.630000000000003</v>
      </c>
      <c r="J80" s="15">
        <f t="shared" si="19"/>
        <v>31.630440350367955</v>
      </c>
      <c r="K80" s="15">
        <f t="shared" si="20"/>
        <v>-4.4035036795264659E-4</v>
      </c>
      <c r="L80" s="6"/>
      <c r="M80" s="6"/>
      <c r="N80" s="6"/>
      <c r="O80" s="6"/>
      <c r="P80" s="6"/>
      <c r="Q80" s="6"/>
    </row>
    <row r="81" spans="1:17" ht="32.25" thickBot="1" x14ac:dyDescent="0.3">
      <c r="A81" s="10" t="s">
        <v>49</v>
      </c>
      <c r="B81" s="11" t="s">
        <v>128</v>
      </c>
      <c r="C81" s="12" t="s">
        <v>102</v>
      </c>
      <c r="D81" s="13">
        <v>8.25</v>
      </c>
      <c r="E81" s="13">
        <v>1.73</v>
      </c>
      <c r="F81" s="13">
        <v>9.98</v>
      </c>
      <c r="G81" s="13">
        <v>11.73</v>
      </c>
      <c r="H81" s="38">
        <f t="shared" si="17"/>
        <v>2.46</v>
      </c>
      <c r="I81" s="38">
        <f t="shared" si="18"/>
        <v>14.190000000000001</v>
      </c>
      <c r="J81" s="15">
        <f t="shared" si="19"/>
        <v>14.200260670115709</v>
      </c>
      <c r="K81" s="15">
        <f t="shared" si="20"/>
        <v>-1.0260670115707526E-2</v>
      </c>
      <c r="L81" s="6"/>
      <c r="M81" s="6"/>
      <c r="N81" s="6"/>
      <c r="O81" s="6"/>
      <c r="P81" s="6"/>
      <c r="Q81" s="6"/>
    </row>
    <row r="82" spans="1:17" ht="16.5" thickBot="1" x14ac:dyDescent="0.3">
      <c r="A82" s="10" t="s">
        <v>51</v>
      </c>
      <c r="B82" s="11" t="s">
        <v>129</v>
      </c>
      <c r="C82" s="12" t="s">
        <v>102</v>
      </c>
      <c r="D82" s="13">
        <v>36.299999999999997</v>
      </c>
      <c r="E82" s="13">
        <v>7.62</v>
      </c>
      <c r="F82" s="13">
        <v>43.92</v>
      </c>
      <c r="G82" s="13">
        <v>51.64</v>
      </c>
      <c r="H82" s="38">
        <f t="shared" si="17"/>
        <v>10.84</v>
      </c>
      <c r="I82" s="38">
        <f t="shared" si="18"/>
        <v>62.480000000000004</v>
      </c>
      <c r="J82" s="15">
        <f t="shared" si="19"/>
        <v>62.49252992299418</v>
      </c>
      <c r="K82" s="15">
        <f t="shared" si="20"/>
        <v>-1.252992299417599E-2</v>
      </c>
      <c r="L82" s="6"/>
      <c r="M82" s="6"/>
      <c r="N82" s="6"/>
      <c r="O82" s="6"/>
      <c r="P82" s="6"/>
      <c r="Q82" s="6"/>
    </row>
    <row r="83" spans="1:17" ht="32.25" thickBot="1" x14ac:dyDescent="0.3">
      <c r="A83" s="10" t="s">
        <v>53</v>
      </c>
      <c r="B83" s="11" t="s">
        <v>130</v>
      </c>
      <c r="C83" s="12" t="s">
        <v>102</v>
      </c>
      <c r="D83" s="13">
        <v>3.62</v>
      </c>
      <c r="E83" s="13">
        <v>0.76</v>
      </c>
      <c r="F83" s="13">
        <v>4.38</v>
      </c>
      <c r="G83" s="13">
        <v>5.15</v>
      </c>
      <c r="H83" s="38">
        <f t="shared" si="17"/>
        <v>1.08</v>
      </c>
      <c r="I83" s="38">
        <f t="shared" si="18"/>
        <v>6.23</v>
      </c>
      <c r="J83" s="15">
        <f t="shared" si="19"/>
        <v>6.232178530571824</v>
      </c>
      <c r="K83" s="15">
        <f t="shared" si="20"/>
        <v>-2.1785305718236003E-3</v>
      </c>
      <c r="L83" s="6"/>
      <c r="M83" s="6"/>
      <c r="N83" s="6"/>
      <c r="O83" s="6"/>
      <c r="P83" s="6"/>
      <c r="Q83" s="6"/>
    </row>
    <row r="84" spans="1:17" ht="16.5" thickBot="1" x14ac:dyDescent="0.3">
      <c r="A84" s="10" t="s">
        <v>55</v>
      </c>
      <c r="B84" s="11" t="s">
        <v>131</v>
      </c>
      <c r="C84" s="12" t="s">
        <v>102</v>
      </c>
      <c r="D84" s="13">
        <v>0.5</v>
      </c>
      <c r="E84" s="13">
        <v>0.11</v>
      </c>
      <c r="F84" s="13">
        <v>0.61</v>
      </c>
      <c r="G84" s="13">
        <v>0.71</v>
      </c>
      <c r="H84" s="38">
        <f t="shared" si="17"/>
        <v>0.15</v>
      </c>
      <c r="I84" s="38">
        <f t="shared" si="18"/>
        <v>0.86</v>
      </c>
      <c r="J84" s="15">
        <f t="shared" si="19"/>
        <v>0.86795180448603027</v>
      </c>
      <c r="K84" s="15">
        <f t="shared" si="20"/>
        <v>-7.9518044860302783E-3</v>
      </c>
      <c r="L84" s="6"/>
      <c r="M84" s="6"/>
      <c r="N84" s="6"/>
      <c r="O84" s="6"/>
      <c r="P84" s="6"/>
      <c r="Q84" s="6"/>
    </row>
    <row r="85" spans="1:17" ht="16.5" thickBot="1" x14ac:dyDescent="0.3">
      <c r="A85" s="10" t="s">
        <v>57</v>
      </c>
      <c r="B85" s="11" t="s">
        <v>132</v>
      </c>
      <c r="C85" s="12" t="s">
        <v>20</v>
      </c>
      <c r="D85" s="13">
        <v>2.12</v>
      </c>
      <c r="E85" s="13">
        <v>0.45</v>
      </c>
      <c r="F85" s="13">
        <v>2.57</v>
      </c>
      <c r="G85" s="13">
        <v>3.02</v>
      </c>
      <c r="H85" s="38">
        <f t="shared" si="17"/>
        <v>0.63</v>
      </c>
      <c r="I85" s="38">
        <f t="shared" si="18"/>
        <v>3.65</v>
      </c>
      <c r="J85" s="15">
        <f t="shared" si="19"/>
        <v>3.6567805533263895</v>
      </c>
      <c r="K85" s="15">
        <f t="shared" si="20"/>
        <v>-6.7805533263896045E-3</v>
      </c>
      <c r="L85" s="6"/>
      <c r="M85" s="6"/>
      <c r="N85" s="6"/>
      <c r="O85" s="6"/>
      <c r="P85" s="6"/>
      <c r="Q85" s="6"/>
    </row>
    <row r="86" spans="1:17" ht="16.5" thickBot="1" x14ac:dyDescent="0.3">
      <c r="A86" s="10" t="s">
        <v>59</v>
      </c>
      <c r="B86" s="11" t="s">
        <v>133</v>
      </c>
      <c r="C86" s="12" t="s">
        <v>20</v>
      </c>
      <c r="D86" s="13">
        <v>8.16</v>
      </c>
      <c r="E86" s="13">
        <v>1.71</v>
      </c>
      <c r="F86" s="13">
        <v>9.8699999999999992</v>
      </c>
      <c r="G86" s="13">
        <v>11.6</v>
      </c>
      <c r="H86" s="38">
        <f t="shared" si="17"/>
        <v>2.44</v>
      </c>
      <c r="I86" s="38">
        <f t="shared" si="18"/>
        <v>14.04</v>
      </c>
      <c r="J86" s="15">
        <f t="shared" si="19"/>
        <v>14.043744770946095</v>
      </c>
      <c r="K86" s="15">
        <f t="shared" si="20"/>
        <v>-3.7447709460955991E-3</v>
      </c>
      <c r="L86" s="6"/>
      <c r="M86" s="6"/>
      <c r="N86" s="6"/>
      <c r="O86" s="6"/>
      <c r="P86" s="6"/>
      <c r="Q86" s="6"/>
    </row>
    <row r="87" spans="1:17" ht="32.25" thickBot="1" x14ac:dyDescent="0.3">
      <c r="A87" s="10" t="s">
        <v>61</v>
      </c>
      <c r="B87" s="11" t="s">
        <v>134</v>
      </c>
      <c r="C87" s="12" t="s">
        <v>20</v>
      </c>
      <c r="D87" s="13">
        <v>0.5</v>
      </c>
      <c r="E87" s="13">
        <v>0.11</v>
      </c>
      <c r="F87" s="13">
        <v>0.61</v>
      </c>
      <c r="G87" s="13">
        <v>0.71</v>
      </c>
      <c r="H87" s="38">
        <f t="shared" si="17"/>
        <v>0.15</v>
      </c>
      <c r="I87" s="38">
        <f t="shared" si="18"/>
        <v>0.86</v>
      </c>
      <c r="J87" s="15">
        <f t="shared" si="19"/>
        <v>0.86795180448603027</v>
      </c>
      <c r="K87" s="15">
        <f t="shared" si="20"/>
        <v>-7.9518044860302783E-3</v>
      </c>
      <c r="L87" s="6"/>
      <c r="M87" s="6"/>
      <c r="N87" s="6"/>
      <c r="O87" s="6"/>
      <c r="P87" s="6"/>
      <c r="Q87" s="6"/>
    </row>
    <row r="88" spans="1:17" ht="32.25" thickBot="1" x14ac:dyDescent="0.3">
      <c r="A88" s="10" t="s">
        <v>69</v>
      </c>
      <c r="B88" s="11" t="s">
        <v>135</v>
      </c>
      <c r="C88" s="12" t="s">
        <v>20</v>
      </c>
      <c r="D88" s="13">
        <v>5</v>
      </c>
      <c r="E88" s="13">
        <v>1.05</v>
      </c>
      <c r="F88" s="13">
        <v>6.05</v>
      </c>
      <c r="G88" s="13">
        <v>7.11</v>
      </c>
      <c r="H88" s="38">
        <f t="shared" si="17"/>
        <v>1.49</v>
      </c>
      <c r="I88" s="38">
        <f t="shared" si="18"/>
        <v>8.6</v>
      </c>
      <c r="J88" s="15">
        <f t="shared" si="19"/>
        <v>8.6083744543286613</v>
      </c>
      <c r="K88" s="15">
        <f t="shared" si="20"/>
        <v>-8.3744543286616846E-3</v>
      </c>
      <c r="L88" s="6"/>
      <c r="M88" s="6"/>
      <c r="N88" s="6"/>
      <c r="O88" s="6"/>
      <c r="P88" s="6"/>
      <c r="Q88" s="6"/>
    </row>
    <row r="89" spans="1:17" ht="16.5" thickBot="1" x14ac:dyDescent="0.3">
      <c r="A89" s="10" t="s">
        <v>74</v>
      </c>
      <c r="B89" s="11" t="s">
        <v>136</v>
      </c>
      <c r="C89" s="12" t="s">
        <v>20</v>
      </c>
      <c r="D89" s="13">
        <v>3.75</v>
      </c>
      <c r="E89" s="13">
        <v>0.79</v>
      </c>
      <c r="F89" s="13">
        <v>4.54</v>
      </c>
      <c r="G89" s="13">
        <v>5.34</v>
      </c>
      <c r="H89" s="38">
        <f t="shared" si="17"/>
        <v>1.1200000000000001</v>
      </c>
      <c r="I89" s="38">
        <f t="shared" si="18"/>
        <v>6.46</v>
      </c>
      <c r="J89" s="15">
        <f t="shared" si="19"/>
        <v>6.4598380202730779</v>
      </c>
      <c r="K89" s="15">
        <f t="shared" si="20"/>
        <v>1.6197972692211238E-4</v>
      </c>
      <c r="L89" s="6"/>
      <c r="M89" s="6"/>
      <c r="N89" s="6"/>
      <c r="O89" s="6"/>
      <c r="P89" s="6"/>
      <c r="Q89" s="6"/>
    </row>
    <row r="90" spans="1:17" ht="32.25" thickBot="1" x14ac:dyDescent="0.3">
      <c r="A90" s="10" t="s">
        <v>76</v>
      </c>
      <c r="B90" s="11" t="s">
        <v>137</v>
      </c>
      <c r="C90" s="12" t="s">
        <v>20</v>
      </c>
      <c r="D90" s="13">
        <v>1.3</v>
      </c>
      <c r="E90" s="13">
        <v>0.27</v>
      </c>
      <c r="F90" s="13">
        <v>1.57</v>
      </c>
      <c r="G90" s="13">
        <v>1.84</v>
      </c>
      <c r="H90" s="38">
        <f t="shared" si="17"/>
        <v>0.39</v>
      </c>
      <c r="I90" s="38">
        <f t="shared" si="18"/>
        <v>2.23</v>
      </c>
      <c r="J90" s="15">
        <f t="shared" si="19"/>
        <v>2.2339087426935533</v>
      </c>
      <c r="K90" s="15">
        <f t="shared" si="20"/>
        <v>-3.9087426935533465E-3</v>
      </c>
      <c r="L90" s="6"/>
      <c r="M90" s="6"/>
      <c r="N90" s="6"/>
      <c r="O90" s="6"/>
      <c r="P90" s="6"/>
      <c r="Q90" s="6"/>
    </row>
    <row r="91" spans="1:17" ht="48" thickBot="1" x14ac:dyDescent="0.3">
      <c r="A91" s="10" t="s">
        <v>92</v>
      </c>
      <c r="B91" s="11" t="s">
        <v>138</v>
      </c>
      <c r="C91" s="12" t="s">
        <v>20</v>
      </c>
      <c r="D91" s="13">
        <v>0.53</v>
      </c>
      <c r="E91" s="13">
        <v>0.11</v>
      </c>
      <c r="F91" s="13">
        <v>0.64</v>
      </c>
      <c r="G91" s="13">
        <v>0.75</v>
      </c>
      <c r="H91" s="38">
        <f t="shared" si="17"/>
        <v>0.16</v>
      </c>
      <c r="I91" s="38">
        <f t="shared" si="18"/>
        <v>0.91</v>
      </c>
      <c r="J91" s="15">
        <f t="shared" si="19"/>
        <v>0.91063795880501541</v>
      </c>
      <c r="K91" s="15">
        <f t="shared" si="20"/>
        <v>-6.3795880501538171E-4</v>
      </c>
      <c r="L91" s="6"/>
      <c r="M91" s="6"/>
      <c r="N91" s="6"/>
      <c r="O91" s="6"/>
      <c r="P91" s="6"/>
      <c r="Q91" s="6"/>
    </row>
    <row r="92" spans="1:17" ht="32.25" thickBot="1" x14ac:dyDescent="0.3">
      <c r="A92" s="10" t="s">
        <v>94</v>
      </c>
      <c r="B92" s="11" t="s">
        <v>139</v>
      </c>
      <c r="C92" s="12" t="s">
        <v>102</v>
      </c>
      <c r="D92" s="13">
        <v>0.55000000000000004</v>
      </c>
      <c r="E92" s="13">
        <v>0.12</v>
      </c>
      <c r="F92" s="13">
        <v>0.67</v>
      </c>
      <c r="G92" s="13">
        <v>0.78</v>
      </c>
      <c r="H92" s="38">
        <f t="shared" si="17"/>
        <v>0.16</v>
      </c>
      <c r="I92" s="38">
        <f t="shared" si="18"/>
        <v>0.94000000000000006</v>
      </c>
      <c r="J92" s="15">
        <f t="shared" si="19"/>
        <v>0.95332411312400056</v>
      </c>
      <c r="K92" s="15">
        <f t="shared" si="20"/>
        <v>-1.3324113124000503E-2</v>
      </c>
      <c r="L92" s="6"/>
      <c r="M92" s="6"/>
      <c r="N92" s="6"/>
      <c r="O92" s="6"/>
      <c r="P92" s="6"/>
      <c r="Q92" s="6"/>
    </row>
    <row r="93" spans="1:17" ht="32.25" thickBot="1" x14ac:dyDescent="0.3">
      <c r="A93" s="10" t="s">
        <v>96</v>
      </c>
      <c r="B93" s="11" t="s">
        <v>140</v>
      </c>
      <c r="C93" s="12" t="s">
        <v>102</v>
      </c>
      <c r="D93" s="13">
        <v>16.190000000000001</v>
      </c>
      <c r="E93" s="13">
        <v>3.4</v>
      </c>
      <c r="F93" s="13">
        <v>19.59</v>
      </c>
      <c r="G93" s="13">
        <v>23.03</v>
      </c>
      <c r="H93" s="38">
        <f t="shared" si="17"/>
        <v>4.84</v>
      </c>
      <c r="I93" s="38">
        <f t="shared" si="18"/>
        <v>27.87</v>
      </c>
      <c r="J93" s="15">
        <f t="shared" si="19"/>
        <v>27.874058770297268</v>
      </c>
      <c r="K93" s="15">
        <f t="shared" si="20"/>
        <v>-4.058770297266534E-3</v>
      </c>
      <c r="L93" s="6"/>
      <c r="M93" s="6"/>
      <c r="N93" s="6"/>
      <c r="O93" s="6"/>
      <c r="P93" s="6"/>
      <c r="Q93" s="6"/>
    </row>
    <row r="94" spans="1:17" ht="32.25" thickBot="1" x14ac:dyDescent="0.3">
      <c r="A94" s="10" t="s">
        <v>98</v>
      </c>
      <c r="B94" s="11" t="s">
        <v>141</v>
      </c>
      <c r="C94" s="12" t="s">
        <v>102</v>
      </c>
      <c r="D94" s="13">
        <v>32.380000000000003</v>
      </c>
      <c r="E94" s="13">
        <v>6.8</v>
      </c>
      <c r="F94" s="13">
        <v>39.18</v>
      </c>
      <c r="G94" s="13">
        <v>46.07</v>
      </c>
      <c r="H94" s="38">
        <f t="shared" si="17"/>
        <v>9.67</v>
      </c>
      <c r="I94" s="38">
        <f t="shared" si="18"/>
        <v>55.74</v>
      </c>
      <c r="J94" s="15">
        <f t="shared" si="19"/>
        <v>55.748117540594535</v>
      </c>
      <c r="K94" s="15">
        <f t="shared" si="20"/>
        <v>-8.1175405945330681E-3</v>
      </c>
      <c r="L94" s="6"/>
      <c r="M94" s="6"/>
      <c r="N94" s="6"/>
      <c r="O94" s="6"/>
      <c r="P94" s="6"/>
      <c r="Q94" s="6"/>
    </row>
    <row r="95" spans="1:17" ht="32.25" thickBot="1" x14ac:dyDescent="0.3">
      <c r="A95" s="10" t="s">
        <v>100</v>
      </c>
      <c r="B95" s="11" t="s">
        <v>142</v>
      </c>
      <c r="C95" s="12" t="s">
        <v>102</v>
      </c>
      <c r="D95" s="13">
        <v>8.58</v>
      </c>
      <c r="E95" s="13">
        <v>1.8</v>
      </c>
      <c r="F95" s="13">
        <v>10.38</v>
      </c>
      <c r="G95" s="13">
        <v>12.21</v>
      </c>
      <c r="H95" s="38">
        <f t="shared" si="17"/>
        <v>2.56</v>
      </c>
      <c r="I95" s="38">
        <f t="shared" si="18"/>
        <v>14.770000000000001</v>
      </c>
      <c r="J95" s="15">
        <f t="shared" si="19"/>
        <v>14.769409394368845</v>
      </c>
      <c r="K95" s="15">
        <f t="shared" si="20"/>
        <v>5.9060563115664877E-4</v>
      </c>
      <c r="L95" s="6"/>
      <c r="M95" s="6"/>
      <c r="N95" s="6"/>
      <c r="O95" s="6"/>
      <c r="P95" s="6"/>
      <c r="Q95" s="6"/>
    </row>
    <row r="96" spans="1:17" ht="32.25" thickBot="1" x14ac:dyDescent="0.3">
      <c r="A96" s="10" t="s">
        <v>103</v>
      </c>
      <c r="B96" s="11" t="s">
        <v>143</v>
      </c>
      <c r="C96" s="12" t="s">
        <v>102</v>
      </c>
      <c r="D96" s="13">
        <v>17.16</v>
      </c>
      <c r="E96" s="13">
        <v>3.6</v>
      </c>
      <c r="F96" s="13">
        <v>20.76</v>
      </c>
      <c r="G96" s="13">
        <v>24.41</v>
      </c>
      <c r="H96" s="38">
        <f t="shared" si="17"/>
        <v>5.13</v>
      </c>
      <c r="I96" s="38">
        <f t="shared" si="18"/>
        <v>29.54</v>
      </c>
      <c r="J96" s="15">
        <f t="shared" si="19"/>
        <v>29.538818788737689</v>
      </c>
      <c r="K96" s="15">
        <f t="shared" si="20"/>
        <v>1.1812112623097448E-3</v>
      </c>
      <c r="L96" s="6"/>
      <c r="M96" s="6"/>
      <c r="N96" s="6"/>
      <c r="O96" s="6"/>
      <c r="P96" s="6"/>
      <c r="Q96" s="6"/>
    </row>
    <row r="97" spans="1:17" ht="16.5" thickBot="1" x14ac:dyDescent="0.3">
      <c r="A97" s="10" t="s">
        <v>144</v>
      </c>
      <c r="B97" s="11" t="s">
        <v>145</v>
      </c>
      <c r="C97" s="12" t="s">
        <v>102</v>
      </c>
      <c r="D97" s="13">
        <v>8.58</v>
      </c>
      <c r="E97" s="13">
        <v>1.8</v>
      </c>
      <c r="F97" s="13">
        <v>10.38</v>
      </c>
      <c r="G97" s="13">
        <v>12.21</v>
      </c>
      <c r="H97" s="38">
        <f t="shared" si="17"/>
        <v>2.56</v>
      </c>
      <c r="I97" s="38">
        <f t="shared" si="18"/>
        <v>14.770000000000001</v>
      </c>
      <c r="J97" s="15">
        <f t="shared" si="19"/>
        <v>14.769409394368845</v>
      </c>
      <c r="K97" s="15">
        <f t="shared" si="20"/>
        <v>5.9060563115664877E-4</v>
      </c>
      <c r="L97" s="6"/>
      <c r="M97" s="6"/>
      <c r="N97" s="6"/>
      <c r="O97" s="6"/>
      <c r="P97" s="6"/>
      <c r="Q97" s="6"/>
    </row>
    <row r="98" spans="1:17" ht="32.25" thickBot="1" x14ac:dyDescent="0.3">
      <c r="A98" s="10" t="s">
        <v>146</v>
      </c>
      <c r="B98" s="11" t="s">
        <v>147</v>
      </c>
      <c r="C98" s="12" t="s">
        <v>102</v>
      </c>
      <c r="D98" s="13">
        <v>17.16</v>
      </c>
      <c r="E98" s="13">
        <v>3.6</v>
      </c>
      <c r="F98" s="13">
        <v>20.76</v>
      </c>
      <c r="G98" s="13">
        <v>24.41</v>
      </c>
      <c r="H98" s="38">
        <f t="shared" si="17"/>
        <v>5.13</v>
      </c>
      <c r="I98" s="38">
        <f t="shared" si="18"/>
        <v>29.54</v>
      </c>
      <c r="J98" s="15">
        <f t="shared" si="19"/>
        <v>29.538818788737689</v>
      </c>
      <c r="K98" s="15">
        <f t="shared" si="20"/>
        <v>1.1812112623097448E-3</v>
      </c>
      <c r="L98" s="6"/>
      <c r="M98" s="6"/>
      <c r="N98" s="6"/>
      <c r="O98" s="6"/>
      <c r="P98" s="6"/>
      <c r="Q98" s="6"/>
    </row>
    <row r="99" spans="1:17" ht="32.25" thickBot="1" x14ac:dyDescent="0.3">
      <c r="A99" s="10" t="s">
        <v>148</v>
      </c>
      <c r="B99" s="11" t="s">
        <v>149</v>
      </c>
      <c r="C99" s="12" t="s">
        <v>102</v>
      </c>
      <c r="D99" s="13">
        <v>17.440000000000001</v>
      </c>
      <c r="E99" s="13">
        <v>3.66</v>
      </c>
      <c r="F99" s="13">
        <v>21.1</v>
      </c>
      <c r="G99" s="13">
        <v>24.81</v>
      </c>
      <c r="H99" s="38">
        <f t="shared" si="17"/>
        <v>5.21</v>
      </c>
      <c r="I99" s="38">
        <f t="shared" si="18"/>
        <v>30.02</v>
      </c>
      <c r="J99" s="15">
        <f t="shared" si="19"/>
        <v>30.022595204352854</v>
      </c>
      <c r="K99" s="15">
        <f t="shared" si="20"/>
        <v>-2.5952043528540969E-3</v>
      </c>
      <c r="L99" s="6"/>
      <c r="M99" s="6"/>
      <c r="N99" s="6"/>
      <c r="O99" s="6"/>
      <c r="P99" s="6"/>
      <c r="Q99" s="6"/>
    </row>
    <row r="100" spans="1:17" ht="32.25" thickBot="1" x14ac:dyDescent="0.3">
      <c r="A100" s="10" t="s">
        <v>150</v>
      </c>
      <c r="B100" s="11" t="s">
        <v>151</v>
      </c>
      <c r="C100" s="12" t="s">
        <v>102</v>
      </c>
      <c r="D100" s="13">
        <v>34.880000000000003</v>
      </c>
      <c r="E100" s="13">
        <v>7.32</v>
      </c>
      <c r="F100" s="13">
        <v>42.2</v>
      </c>
      <c r="G100" s="13">
        <v>49.63</v>
      </c>
      <c r="H100" s="38">
        <f t="shared" si="17"/>
        <v>10.42</v>
      </c>
      <c r="I100" s="38">
        <f t="shared" si="18"/>
        <v>60.050000000000004</v>
      </c>
      <c r="J100" s="15">
        <f t="shared" si="19"/>
        <v>60.045190408705707</v>
      </c>
      <c r="K100" s="15">
        <f t="shared" si="20"/>
        <v>4.8095912942969221E-3</v>
      </c>
      <c r="L100" s="6"/>
      <c r="M100" s="6"/>
      <c r="N100" s="6"/>
      <c r="O100" s="6"/>
      <c r="P100" s="6"/>
      <c r="Q100" s="6"/>
    </row>
    <row r="101" spans="1:17" ht="32.25" thickBot="1" x14ac:dyDescent="0.3">
      <c r="A101" s="10" t="s">
        <v>152</v>
      </c>
      <c r="B101" s="11" t="s">
        <v>153</v>
      </c>
      <c r="C101" s="12" t="s">
        <v>102</v>
      </c>
      <c r="D101" s="13">
        <v>9.24</v>
      </c>
      <c r="E101" s="13">
        <v>1.94</v>
      </c>
      <c r="F101" s="13">
        <v>11.18</v>
      </c>
      <c r="G101" s="13">
        <v>13.15</v>
      </c>
      <c r="H101" s="38">
        <f t="shared" si="17"/>
        <v>2.76</v>
      </c>
      <c r="I101" s="38">
        <f t="shared" si="18"/>
        <v>15.91</v>
      </c>
      <c r="J101" s="15">
        <f t="shared" si="19"/>
        <v>15.907706842875111</v>
      </c>
      <c r="K101" s="15">
        <f t="shared" si="20"/>
        <v>2.2931571248889782E-3</v>
      </c>
      <c r="L101" s="6"/>
      <c r="M101" s="6"/>
      <c r="N101" s="6"/>
      <c r="O101" s="6"/>
      <c r="P101" s="6"/>
      <c r="Q101" s="6"/>
    </row>
    <row r="102" spans="1:17" ht="32.25" thickBot="1" x14ac:dyDescent="0.3">
      <c r="A102" s="10" t="s">
        <v>154</v>
      </c>
      <c r="B102" s="11" t="s">
        <v>155</v>
      </c>
      <c r="C102" s="12" t="s">
        <v>102</v>
      </c>
      <c r="D102" s="13">
        <v>18.48</v>
      </c>
      <c r="E102" s="13">
        <v>3.88</v>
      </c>
      <c r="F102" s="13">
        <v>22.36</v>
      </c>
      <c r="G102" s="13">
        <v>26.29</v>
      </c>
      <c r="H102" s="38">
        <f t="shared" si="17"/>
        <v>5.52</v>
      </c>
      <c r="I102" s="38">
        <f t="shared" si="18"/>
        <v>31.81</v>
      </c>
      <c r="J102" s="15">
        <f t="shared" si="19"/>
        <v>31.815413685750222</v>
      </c>
      <c r="K102" s="15">
        <f t="shared" si="20"/>
        <v>-5.4136857502236069E-3</v>
      </c>
      <c r="L102" s="6"/>
      <c r="M102" s="6"/>
      <c r="N102" s="6"/>
      <c r="O102" s="6"/>
      <c r="P102" s="6"/>
      <c r="Q102" s="6"/>
    </row>
    <row r="103" spans="1:17" ht="16.5" thickBot="1" x14ac:dyDescent="0.3">
      <c r="A103" s="10" t="s">
        <v>156</v>
      </c>
      <c r="B103" s="11" t="s">
        <v>157</v>
      </c>
      <c r="C103" s="12" t="s">
        <v>102</v>
      </c>
      <c r="D103" s="13">
        <v>8.09</v>
      </c>
      <c r="E103" s="13">
        <v>1.7</v>
      </c>
      <c r="F103" s="13">
        <v>9.7899999999999991</v>
      </c>
      <c r="G103" s="13">
        <v>11.51</v>
      </c>
      <c r="H103" s="38">
        <f t="shared" si="17"/>
        <v>2.42</v>
      </c>
      <c r="I103" s="38">
        <f t="shared" si="18"/>
        <v>13.93</v>
      </c>
      <c r="J103" s="15">
        <f t="shared" si="19"/>
        <v>13.929915026095468</v>
      </c>
      <c r="K103" s="15">
        <f t="shared" si="20"/>
        <v>8.4973904531437938E-5</v>
      </c>
      <c r="L103" s="6"/>
      <c r="M103" s="6"/>
      <c r="N103" s="6"/>
      <c r="O103" s="6"/>
      <c r="P103" s="6"/>
      <c r="Q103" s="6"/>
    </row>
    <row r="104" spans="1:17" ht="32.25" thickBot="1" x14ac:dyDescent="0.3">
      <c r="A104" s="10" t="s">
        <v>158</v>
      </c>
      <c r="B104" s="11" t="s">
        <v>159</v>
      </c>
      <c r="C104" s="12" t="s">
        <v>102</v>
      </c>
      <c r="D104" s="13">
        <v>9.24</v>
      </c>
      <c r="E104" s="13">
        <v>1.94</v>
      </c>
      <c r="F104" s="13">
        <v>11.18</v>
      </c>
      <c r="G104" s="13">
        <v>13.15</v>
      </c>
      <c r="H104" s="38">
        <f t="shared" si="17"/>
        <v>2.76</v>
      </c>
      <c r="I104" s="38">
        <f t="shared" si="18"/>
        <v>15.91</v>
      </c>
      <c r="J104" s="15">
        <f t="shared" si="19"/>
        <v>15.907706842875111</v>
      </c>
      <c r="K104" s="15">
        <f t="shared" si="20"/>
        <v>2.2931571248889782E-3</v>
      </c>
      <c r="L104" s="6"/>
      <c r="M104" s="6"/>
      <c r="N104" s="6"/>
      <c r="O104" s="6"/>
      <c r="P104" s="6"/>
      <c r="Q104" s="6"/>
    </row>
    <row r="105" spans="1:17" ht="16.5" thickBot="1" x14ac:dyDescent="0.3">
      <c r="A105" s="10" t="s">
        <v>160</v>
      </c>
      <c r="B105" s="11" t="s">
        <v>161</v>
      </c>
      <c r="C105" s="12" t="s">
        <v>102</v>
      </c>
      <c r="D105" s="13">
        <v>2118.64</v>
      </c>
      <c r="E105" s="13">
        <v>444.91</v>
      </c>
      <c r="F105" s="13">
        <v>2563.5500000000002</v>
      </c>
      <c r="G105" s="13">
        <v>3014.54</v>
      </c>
      <c r="H105" s="38">
        <f t="shared" si="17"/>
        <v>633.04999999999995</v>
      </c>
      <c r="I105" s="38">
        <f t="shared" si="18"/>
        <v>3647.59</v>
      </c>
      <c r="J105" s="15">
        <f t="shared" si="19"/>
        <v>3647.6030301478081</v>
      </c>
      <c r="K105" s="15">
        <f t="shared" si="20"/>
        <v>-1.3030147807967296E-2</v>
      </c>
      <c r="L105" s="6"/>
      <c r="M105" s="6"/>
      <c r="N105" s="6"/>
      <c r="O105" s="6"/>
      <c r="P105" s="6"/>
      <c r="Q105" s="6"/>
    </row>
    <row r="106" spans="1:17" ht="16.5" thickBot="1" x14ac:dyDescent="0.3">
      <c r="A106" s="10" t="s">
        <v>162</v>
      </c>
      <c r="B106" s="11" t="s">
        <v>163</v>
      </c>
      <c r="C106" s="12" t="s">
        <v>102</v>
      </c>
      <c r="D106" s="13">
        <v>30.25</v>
      </c>
      <c r="E106" s="13">
        <v>6.35</v>
      </c>
      <c r="F106" s="13">
        <v>36.6</v>
      </c>
      <c r="G106" s="13">
        <v>43.04</v>
      </c>
      <c r="H106" s="38">
        <f t="shared" si="17"/>
        <v>9.0399999999999991</v>
      </c>
      <c r="I106" s="38">
        <f t="shared" si="18"/>
        <v>52.08</v>
      </c>
      <c r="J106" s="15">
        <f t="shared" si="19"/>
        <v>52.077108269161819</v>
      </c>
      <c r="K106" s="15">
        <f t="shared" si="20"/>
        <v>2.891730838179285E-3</v>
      </c>
      <c r="L106" s="6"/>
      <c r="M106" s="6"/>
      <c r="N106" s="6"/>
      <c r="O106" s="6"/>
      <c r="P106" s="6"/>
      <c r="Q106" s="6"/>
    </row>
    <row r="107" spans="1:17" ht="32.25" thickBot="1" x14ac:dyDescent="0.3">
      <c r="A107" s="10" t="s">
        <v>164</v>
      </c>
      <c r="B107" s="11" t="s">
        <v>165</v>
      </c>
      <c r="C107" s="12" t="s">
        <v>102</v>
      </c>
      <c r="D107" s="13">
        <v>60.5</v>
      </c>
      <c r="E107" s="13">
        <v>12.71</v>
      </c>
      <c r="F107" s="13">
        <v>73.209999999999994</v>
      </c>
      <c r="G107" s="13">
        <v>86.08</v>
      </c>
      <c r="H107" s="38">
        <f t="shared" si="17"/>
        <v>18.079999999999998</v>
      </c>
      <c r="I107" s="38">
        <f t="shared" si="18"/>
        <v>104.16</v>
      </c>
      <c r="J107" s="15">
        <f t="shared" si="19"/>
        <v>104.16844525642995</v>
      </c>
      <c r="K107" s="15">
        <f t="shared" si="20"/>
        <v>-8.4452564299510868E-3</v>
      </c>
      <c r="L107" s="6"/>
      <c r="M107" s="6"/>
      <c r="N107" s="6"/>
      <c r="O107" s="6"/>
      <c r="P107" s="6"/>
      <c r="Q107" s="6"/>
    </row>
    <row r="108" spans="1:17" ht="16.5" thickBot="1" x14ac:dyDescent="0.3">
      <c r="A108" s="10" t="s">
        <v>166</v>
      </c>
      <c r="B108" s="11" t="s">
        <v>167</v>
      </c>
      <c r="C108" s="12" t="s">
        <v>102</v>
      </c>
      <c r="D108" s="13">
        <v>15.07</v>
      </c>
      <c r="E108" s="13">
        <v>3.16</v>
      </c>
      <c r="F108" s="13">
        <v>18.23</v>
      </c>
      <c r="G108" s="13">
        <v>21.44</v>
      </c>
      <c r="H108" s="38">
        <f t="shared" si="17"/>
        <v>4.5</v>
      </c>
      <c r="I108" s="38">
        <f t="shared" si="18"/>
        <v>25.94</v>
      </c>
      <c r="J108" s="15">
        <f t="shared" si="19"/>
        <v>25.93895310783661</v>
      </c>
      <c r="K108" s="15">
        <f t="shared" si="20"/>
        <v>1.0468921633908224E-3</v>
      </c>
      <c r="L108" s="6"/>
      <c r="M108" s="6"/>
      <c r="N108" s="6"/>
      <c r="O108" s="6"/>
      <c r="P108" s="6"/>
      <c r="Q108" s="6"/>
    </row>
    <row r="109" spans="1:17" ht="32.25" thickBot="1" x14ac:dyDescent="0.3">
      <c r="A109" s="10" t="s">
        <v>168</v>
      </c>
      <c r="B109" s="11" t="s">
        <v>169</v>
      </c>
      <c r="C109" s="12" t="s">
        <v>102</v>
      </c>
      <c r="D109" s="13">
        <v>30.14</v>
      </c>
      <c r="E109" s="13">
        <v>6.33</v>
      </c>
      <c r="F109" s="13">
        <v>36.47</v>
      </c>
      <c r="G109" s="13">
        <v>42.88</v>
      </c>
      <c r="H109" s="38">
        <f t="shared" si="17"/>
        <v>9</v>
      </c>
      <c r="I109" s="38">
        <f t="shared" si="18"/>
        <v>51.88</v>
      </c>
      <c r="J109" s="15">
        <f t="shared" si="19"/>
        <v>51.892134933779545</v>
      </c>
      <c r="K109" s="15">
        <f t="shared" si="20"/>
        <v>-1.2134933779542223E-2</v>
      </c>
      <c r="L109" s="6"/>
      <c r="M109" s="6"/>
      <c r="N109" s="6"/>
      <c r="O109" s="6"/>
      <c r="P109" s="6"/>
      <c r="Q109" s="6"/>
    </row>
    <row r="110" spans="1:17" ht="32.25" thickBot="1" x14ac:dyDescent="0.3">
      <c r="A110" s="10" t="s">
        <v>170</v>
      </c>
      <c r="B110" s="11" t="s">
        <v>171</v>
      </c>
      <c r="C110" s="12" t="s">
        <v>102</v>
      </c>
      <c r="D110" s="13">
        <v>3.62</v>
      </c>
      <c r="E110" s="13">
        <v>0.76</v>
      </c>
      <c r="F110" s="13">
        <v>4.38</v>
      </c>
      <c r="G110" s="13">
        <v>5.15</v>
      </c>
      <c r="H110" s="38">
        <f t="shared" si="17"/>
        <v>1.08</v>
      </c>
      <c r="I110" s="38">
        <f t="shared" si="18"/>
        <v>6.23</v>
      </c>
      <c r="J110" s="15">
        <f t="shared" si="19"/>
        <v>6.232178530571824</v>
      </c>
      <c r="K110" s="15">
        <f t="shared" si="20"/>
        <v>-2.1785305718236003E-3</v>
      </c>
      <c r="L110" s="6"/>
      <c r="M110" s="6"/>
      <c r="N110" s="6"/>
      <c r="O110" s="6"/>
      <c r="P110" s="6"/>
      <c r="Q110" s="6"/>
    </row>
    <row r="111" spans="1:17" ht="32.25" thickBot="1" x14ac:dyDescent="0.3">
      <c r="A111" s="10" t="s">
        <v>172</v>
      </c>
      <c r="B111" s="11" t="s">
        <v>173</v>
      </c>
      <c r="C111" s="12" t="s">
        <v>102</v>
      </c>
      <c r="D111" s="13">
        <v>7.24</v>
      </c>
      <c r="E111" s="13">
        <v>1.52</v>
      </c>
      <c r="F111" s="13">
        <v>8.76</v>
      </c>
      <c r="G111" s="13">
        <v>10.3</v>
      </c>
      <c r="H111" s="38">
        <f t="shared" si="17"/>
        <v>2.16</v>
      </c>
      <c r="I111" s="38">
        <f t="shared" si="18"/>
        <v>12.46</v>
      </c>
      <c r="J111" s="15">
        <f t="shared" si="19"/>
        <v>12.464357061143648</v>
      </c>
      <c r="K111" s="15">
        <f t="shared" si="20"/>
        <v>-4.3570611436472007E-3</v>
      </c>
      <c r="L111" s="6"/>
      <c r="M111" s="6"/>
      <c r="N111" s="6"/>
      <c r="O111" s="6"/>
      <c r="P111" s="6"/>
      <c r="Q111" s="6"/>
    </row>
    <row r="112" spans="1:17" ht="32.25" thickBot="1" x14ac:dyDescent="0.3">
      <c r="A112" s="10" t="s">
        <v>174</v>
      </c>
      <c r="B112" s="11" t="s">
        <v>175</v>
      </c>
      <c r="C112" s="12" t="s">
        <v>20</v>
      </c>
      <c r="D112" s="13">
        <v>7.52</v>
      </c>
      <c r="E112" s="13">
        <v>1.58</v>
      </c>
      <c r="F112" s="13">
        <v>9.1</v>
      </c>
      <c r="G112" s="13">
        <v>10.7</v>
      </c>
      <c r="H112" s="38">
        <f t="shared" si="17"/>
        <v>2.25</v>
      </c>
      <c r="I112" s="38">
        <f t="shared" si="18"/>
        <v>12.95</v>
      </c>
      <c r="J112" s="15">
        <f t="shared" si="19"/>
        <v>12.948133476758812</v>
      </c>
      <c r="K112" s="15">
        <f t="shared" si="20"/>
        <v>1.8665232411869681E-3</v>
      </c>
      <c r="L112" s="6"/>
      <c r="M112" s="6"/>
      <c r="N112" s="6"/>
      <c r="O112" s="6"/>
      <c r="P112" s="6"/>
      <c r="Q112" s="6"/>
    </row>
    <row r="113" spans="1:17" ht="16.5" thickBot="1" x14ac:dyDescent="0.3">
      <c r="A113" s="10" t="s">
        <v>176</v>
      </c>
      <c r="B113" s="11" t="s">
        <v>177</v>
      </c>
      <c r="C113" s="12" t="s">
        <v>102</v>
      </c>
      <c r="D113" s="13">
        <v>6.33</v>
      </c>
      <c r="E113" s="13">
        <v>1.33</v>
      </c>
      <c r="F113" s="13">
        <v>7.66</v>
      </c>
      <c r="G113" s="13">
        <v>9.01</v>
      </c>
      <c r="H113" s="38">
        <f t="shared" si="17"/>
        <v>1.89</v>
      </c>
      <c r="I113" s="38">
        <f t="shared" si="18"/>
        <v>10.9</v>
      </c>
      <c r="J113" s="15">
        <f t="shared" si="19"/>
        <v>10.899198069447527</v>
      </c>
      <c r="K113" s="15">
        <f t="shared" si="20"/>
        <v>8.019305524733511E-4</v>
      </c>
      <c r="L113" s="6"/>
      <c r="M113" s="6"/>
      <c r="N113" s="6"/>
      <c r="O113" s="6"/>
      <c r="P113" s="6"/>
      <c r="Q113" s="6"/>
    </row>
    <row r="114" spans="1:17" ht="32.25" thickBot="1" x14ac:dyDescent="0.3">
      <c r="A114" s="10" t="s">
        <v>178</v>
      </c>
      <c r="B114" s="11" t="s">
        <v>179</v>
      </c>
      <c r="C114" s="12" t="s">
        <v>102</v>
      </c>
      <c r="D114" s="13">
        <v>0.72</v>
      </c>
      <c r="E114" s="13">
        <v>0.15</v>
      </c>
      <c r="F114" s="13">
        <v>0.87</v>
      </c>
      <c r="G114" s="13">
        <v>1.02</v>
      </c>
      <c r="H114" s="38">
        <f t="shared" si="17"/>
        <v>0.21</v>
      </c>
      <c r="I114" s="38">
        <f t="shared" si="18"/>
        <v>1.23</v>
      </c>
      <c r="J114" s="15">
        <f t="shared" si="19"/>
        <v>1.2378984752505677</v>
      </c>
      <c r="K114" s="15">
        <f t="shared" si="20"/>
        <v>-7.8984752505677491E-3</v>
      </c>
      <c r="L114" s="6"/>
      <c r="M114" s="6"/>
      <c r="N114" s="6"/>
      <c r="O114" s="6"/>
      <c r="P114" s="6"/>
      <c r="Q114" s="6"/>
    </row>
    <row r="115" spans="1:17" ht="16.5" thickBot="1" x14ac:dyDescent="0.3">
      <c r="A115" s="10" t="s">
        <v>180</v>
      </c>
      <c r="B115" s="11" t="s">
        <v>181</v>
      </c>
      <c r="C115" s="12" t="s">
        <v>102</v>
      </c>
      <c r="D115" s="13">
        <v>3.62</v>
      </c>
      <c r="E115" s="13">
        <v>0.76</v>
      </c>
      <c r="F115" s="13">
        <v>4.38</v>
      </c>
      <c r="G115" s="13">
        <v>5.15</v>
      </c>
      <c r="H115" s="38">
        <f t="shared" si="17"/>
        <v>1.08</v>
      </c>
      <c r="I115" s="38">
        <f t="shared" si="18"/>
        <v>6.23</v>
      </c>
      <c r="J115" s="15">
        <f t="shared" si="19"/>
        <v>6.232178530571824</v>
      </c>
      <c r="K115" s="15">
        <f t="shared" si="20"/>
        <v>-2.1785305718236003E-3</v>
      </c>
      <c r="L115" s="6"/>
      <c r="M115" s="6"/>
      <c r="N115" s="6"/>
      <c r="O115" s="6"/>
      <c r="P115" s="6"/>
      <c r="Q115" s="6"/>
    </row>
    <row r="116" spans="1:17" ht="32.25" thickBot="1" x14ac:dyDescent="0.3">
      <c r="A116" s="10" t="s">
        <v>182</v>
      </c>
      <c r="B116" s="11" t="s">
        <v>183</v>
      </c>
      <c r="C116" s="12" t="s">
        <v>20</v>
      </c>
      <c r="D116" s="13">
        <v>2.12</v>
      </c>
      <c r="E116" s="13">
        <v>0.45</v>
      </c>
      <c r="F116" s="13">
        <v>2.57</v>
      </c>
      <c r="G116" s="13">
        <v>3.02</v>
      </c>
      <c r="H116" s="38">
        <f t="shared" si="17"/>
        <v>0.63</v>
      </c>
      <c r="I116" s="38">
        <f t="shared" si="18"/>
        <v>3.65</v>
      </c>
      <c r="J116" s="15">
        <f t="shared" si="19"/>
        <v>3.6567805533263895</v>
      </c>
      <c r="K116" s="15">
        <f t="shared" si="20"/>
        <v>-6.7805533263896045E-3</v>
      </c>
      <c r="L116" s="6"/>
      <c r="M116" s="6"/>
      <c r="N116" s="6"/>
      <c r="O116" s="6"/>
      <c r="P116" s="6"/>
      <c r="Q116" s="6"/>
    </row>
    <row r="117" spans="1:17" ht="32.25" thickBot="1" x14ac:dyDescent="0.3">
      <c r="A117" s="10" t="s">
        <v>184</v>
      </c>
      <c r="B117" s="11" t="s">
        <v>185</v>
      </c>
      <c r="C117" s="12" t="s">
        <v>20</v>
      </c>
      <c r="D117" s="13">
        <v>3.23</v>
      </c>
      <c r="E117" s="13">
        <v>0.68</v>
      </c>
      <c r="F117" s="13">
        <v>3.91</v>
      </c>
      <c r="G117" s="13">
        <v>4.59</v>
      </c>
      <c r="H117" s="38">
        <f t="shared" si="17"/>
        <v>0.96</v>
      </c>
      <c r="I117" s="38">
        <f t="shared" si="18"/>
        <v>5.55</v>
      </c>
      <c r="J117" s="15">
        <f t="shared" si="19"/>
        <v>5.5634287795743909</v>
      </c>
      <c r="K117" s="15">
        <f t="shared" si="20"/>
        <v>-1.3428779574391037E-2</v>
      </c>
      <c r="L117" s="6"/>
      <c r="M117" s="6"/>
      <c r="N117" s="6"/>
      <c r="O117" s="6"/>
      <c r="P117" s="6"/>
      <c r="Q117" s="6"/>
    </row>
    <row r="118" spans="1:17" ht="16.5" thickBot="1" x14ac:dyDescent="0.3">
      <c r="A118" s="10" t="s">
        <v>186</v>
      </c>
      <c r="B118" s="42" t="s">
        <v>187</v>
      </c>
      <c r="C118" s="43"/>
      <c r="D118" s="44"/>
      <c r="E118" s="44"/>
      <c r="F118" s="44"/>
      <c r="G118" s="13"/>
      <c r="H118" s="38"/>
      <c r="I118" s="38"/>
      <c r="J118" s="38"/>
      <c r="K118" s="41"/>
      <c r="L118" s="6"/>
      <c r="M118" s="6"/>
      <c r="N118" s="6"/>
      <c r="O118" s="6"/>
      <c r="P118" s="6"/>
      <c r="Q118" s="6"/>
    </row>
    <row r="119" spans="1:17" ht="16.5" thickBot="1" x14ac:dyDescent="0.3">
      <c r="A119" s="10" t="s">
        <v>188</v>
      </c>
      <c r="B119" s="11" t="s">
        <v>189</v>
      </c>
      <c r="C119" s="12" t="s">
        <v>20</v>
      </c>
      <c r="D119" s="13">
        <v>10.59</v>
      </c>
      <c r="E119" s="13">
        <v>2.2200000000000002</v>
      </c>
      <c r="F119" s="13">
        <v>12.81</v>
      </c>
      <c r="G119" s="13">
        <v>15.07</v>
      </c>
      <c r="H119" s="38">
        <f t="shared" si="17"/>
        <v>3.16</v>
      </c>
      <c r="I119" s="38">
        <f>G119+H119</f>
        <v>18.23</v>
      </c>
      <c r="J119" s="15">
        <f t="shared" ref="J119:J122" si="21">F119/0.702804</f>
        <v>18.226987894206637</v>
      </c>
      <c r="K119" s="15">
        <f t="shared" ref="K119:K122" si="22">I119-J119</f>
        <v>3.0121057933634177E-3</v>
      </c>
      <c r="L119" s="6"/>
      <c r="M119" s="6"/>
      <c r="N119" s="6"/>
      <c r="O119" s="6"/>
      <c r="P119" s="6"/>
      <c r="Q119" s="6"/>
    </row>
    <row r="120" spans="1:17" ht="16.5" thickBot="1" x14ac:dyDescent="0.3">
      <c r="A120" s="10" t="s">
        <v>190</v>
      </c>
      <c r="B120" s="11" t="s">
        <v>191</v>
      </c>
      <c r="C120" s="12" t="s">
        <v>20</v>
      </c>
      <c r="D120" s="13">
        <v>13.18</v>
      </c>
      <c r="E120" s="13">
        <v>2.77</v>
      </c>
      <c r="F120" s="13">
        <v>15.95</v>
      </c>
      <c r="G120" s="13">
        <v>18.75</v>
      </c>
      <c r="H120" s="38">
        <f t="shared" si="17"/>
        <v>3.94</v>
      </c>
      <c r="I120" s="38">
        <f>G120+H120</f>
        <v>22.69</v>
      </c>
      <c r="J120" s="15">
        <f t="shared" si="21"/>
        <v>22.694805379593742</v>
      </c>
      <c r="K120" s="15">
        <f t="shared" si="22"/>
        <v>-4.8053795937406107E-3</v>
      </c>
      <c r="L120" s="6"/>
      <c r="M120" s="6"/>
      <c r="N120" s="6"/>
      <c r="O120" s="6"/>
      <c r="P120" s="6"/>
      <c r="Q120" s="6"/>
    </row>
    <row r="121" spans="1:17" ht="32.25" thickBot="1" x14ac:dyDescent="0.3">
      <c r="A121" s="10" t="s">
        <v>192</v>
      </c>
      <c r="B121" s="11" t="s">
        <v>193</v>
      </c>
      <c r="C121" s="12" t="s">
        <v>20</v>
      </c>
      <c r="D121" s="13">
        <v>11.89</v>
      </c>
      <c r="E121" s="13">
        <v>2.5</v>
      </c>
      <c r="F121" s="13">
        <v>14.39</v>
      </c>
      <c r="G121" s="13">
        <v>16.920000000000002</v>
      </c>
      <c r="H121" s="38">
        <f t="shared" si="17"/>
        <v>3.55</v>
      </c>
      <c r="I121" s="38">
        <f>G121+H121</f>
        <v>20.470000000000002</v>
      </c>
      <c r="J121" s="15">
        <f t="shared" si="21"/>
        <v>20.475125355006519</v>
      </c>
      <c r="K121" s="15">
        <f t="shared" si="22"/>
        <v>-5.1253550065162301E-3</v>
      </c>
      <c r="L121" s="6"/>
      <c r="M121" s="6"/>
      <c r="N121" s="6"/>
      <c r="O121" s="6"/>
      <c r="P121" s="6"/>
      <c r="Q121" s="6"/>
    </row>
    <row r="122" spans="1:17" ht="47.25" x14ac:dyDescent="0.25">
      <c r="A122" s="45" t="s">
        <v>194</v>
      </c>
      <c r="B122" s="25" t="s">
        <v>195</v>
      </c>
      <c r="C122" s="5" t="s">
        <v>20</v>
      </c>
      <c r="D122" s="46">
        <v>9.8800000000000008</v>
      </c>
      <c r="E122" s="46">
        <v>2.0699999999999998</v>
      </c>
      <c r="F122" s="46">
        <v>11.95</v>
      </c>
      <c r="G122" s="46">
        <v>14.05</v>
      </c>
      <c r="H122" s="46">
        <f t="shared" si="17"/>
        <v>2.95</v>
      </c>
      <c r="I122" s="47">
        <f>G122+H122</f>
        <v>17</v>
      </c>
      <c r="J122" s="28">
        <f t="shared" si="21"/>
        <v>17.003318137062394</v>
      </c>
      <c r="K122" s="28">
        <f t="shared" si="22"/>
        <v>-3.3181370623935891E-3</v>
      </c>
      <c r="L122" s="6"/>
      <c r="M122" s="6"/>
      <c r="N122" s="6"/>
      <c r="O122" s="6"/>
      <c r="P122" s="6"/>
      <c r="Q122" s="6"/>
    </row>
    <row r="123" spans="1:17" ht="16.5" thickBot="1" x14ac:dyDescent="0.3">
      <c r="A123" s="29"/>
      <c r="B123" s="34"/>
      <c r="C123" s="34"/>
      <c r="D123" s="30"/>
      <c r="E123" s="30"/>
      <c r="F123" s="30"/>
      <c r="G123" s="30"/>
      <c r="H123" s="30"/>
      <c r="I123" s="38"/>
      <c r="J123" s="38"/>
      <c r="K123" s="41"/>
      <c r="L123" s="6"/>
      <c r="M123" s="6"/>
      <c r="N123" s="6"/>
      <c r="O123" s="6"/>
      <c r="P123" s="6"/>
      <c r="Q123" s="6"/>
    </row>
    <row r="124" spans="1:17" ht="32.25" thickBot="1" x14ac:dyDescent="0.3">
      <c r="A124" s="10" t="s">
        <v>196</v>
      </c>
      <c r="B124" s="42" t="s">
        <v>197</v>
      </c>
      <c r="C124" s="43"/>
      <c r="D124" s="44"/>
      <c r="E124" s="44"/>
      <c r="F124" s="44"/>
      <c r="G124" s="13"/>
      <c r="H124" s="38"/>
      <c r="I124" s="38"/>
      <c r="J124" s="38"/>
      <c r="K124" s="41"/>
      <c r="L124" s="6"/>
      <c r="M124" s="6"/>
      <c r="N124" s="6"/>
      <c r="O124" s="6"/>
      <c r="P124" s="6"/>
      <c r="Q124" s="6"/>
    </row>
    <row r="125" spans="1:17" ht="16.5" thickBot="1" x14ac:dyDescent="0.3">
      <c r="A125" s="10" t="s">
        <v>198</v>
      </c>
      <c r="B125" s="11" t="s">
        <v>189</v>
      </c>
      <c r="C125" s="12" t="s">
        <v>20</v>
      </c>
      <c r="D125" s="13">
        <v>14.6</v>
      </c>
      <c r="E125" s="13">
        <v>3.07</v>
      </c>
      <c r="F125" s="13">
        <v>17.670000000000002</v>
      </c>
      <c r="G125" s="13">
        <v>20.77</v>
      </c>
      <c r="H125" s="38">
        <f t="shared" ref="H125:H128" si="23">ROUND(G125*0.21,2)</f>
        <v>4.3600000000000003</v>
      </c>
      <c r="I125" s="38">
        <f>G125+H125</f>
        <v>25.13</v>
      </c>
      <c r="J125" s="15">
        <f t="shared" ref="J125:J128" si="24">F125/0.702804</f>
        <v>25.142144893882222</v>
      </c>
      <c r="K125" s="15">
        <f t="shared" ref="K125:K128" si="25">I125-J125</f>
        <v>-1.2144893882222618E-2</v>
      </c>
      <c r="L125" s="6"/>
      <c r="M125" s="6"/>
      <c r="N125" s="6"/>
      <c r="O125" s="6"/>
      <c r="P125" s="6"/>
      <c r="Q125" s="6"/>
    </row>
    <row r="126" spans="1:17" ht="16.5" thickBot="1" x14ac:dyDescent="0.3">
      <c r="A126" s="10" t="s">
        <v>199</v>
      </c>
      <c r="B126" s="11" t="s">
        <v>191</v>
      </c>
      <c r="C126" s="12" t="s">
        <v>20</v>
      </c>
      <c r="D126" s="13">
        <v>17.8</v>
      </c>
      <c r="E126" s="13">
        <v>3.74</v>
      </c>
      <c r="F126" s="13">
        <v>21.54</v>
      </c>
      <c r="G126" s="13">
        <v>25.33</v>
      </c>
      <c r="H126" s="38">
        <f t="shared" si="23"/>
        <v>5.32</v>
      </c>
      <c r="I126" s="38">
        <f>G126+H126</f>
        <v>30.65</v>
      </c>
      <c r="J126" s="15">
        <f t="shared" si="24"/>
        <v>30.648658801031296</v>
      </c>
      <c r="K126" s="15">
        <f t="shared" si="25"/>
        <v>1.3411989687028836E-3</v>
      </c>
      <c r="L126" s="6"/>
      <c r="M126" s="6"/>
      <c r="N126" s="6"/>
      <c r="O126" s="6"/>
      <c r="P126" s="6"/>
      <c r="Q126" s="6"/>
    </row>
    <row r="127" spans="1:17" ht="32.25" thickBot="1" x14ac:dyDescent="0.3">
      <c r="A127" s="10" t="s">
        <v>200</v>
      </c>
      <c r="B127" s="11" t="s">
        <v>193</v>
      </c>
      <c r="C127" s="12" t="s">
        <v>20</v>
      </c>
      <c r="D127" s="13">
        <v>16.2</v>
      </c>
      <c r="E127" s="13">
        <v>3.4</v>
      </c>
      <c r="F127" s="13">
        <v>19.600000000000001</v>
      </c>
      <c r="G127" s="13">
        <v>23.05</v>
      </c>
      <c r="H127" s="38">
        <f t="shared" si="23"/>
        <v>4.84</v>
      </c>
      <c r="I127" s="38">
        <f>G127+H127</f>
        <v>27.89</v>
      </c>
      <c r="J127" s="15">
        <f t="shared" si="24"/>
        <v>27.888287488403599</v>
      </c>
      <c r="K127" s="15">
        <f t="shared" si="25"/>
        <v>1.7125115964020665E-3</v>
      </c>
      <c r="L127" s="6"/>
      <c r="M127" s="6"/>
      <c r="N127" s="6"/>
      <c r="O127" s="6"/>
      <c r="P127" s="6"/>
      <c r="Q127" s="6"/>
    </row>
    <row r="128" spans="1:17" ht="47.25" x14ac:dyDescent="0.25">
      <c r="A128" s="45" t="s">
        <v>201</v>
      </c>
      <c r="B128" s="25" t="s">
        <v>195</v>
      </c>
      <c r="C128" s="5" t="s">
        <v>20</v>
      </c>
      <c r="D128" s="46">
        <v>14.24</v>
      </c>
      <c r="E128" s="46">
        <v>2.99</v>
      </c>
      <c r="F128" s="46">
        <v>17.23</v>
      </c>
      <c r="G128" s="46">
        <v>20.260000000000002</v>
      </c>
      <c r="H128" s="46">
        <f t="shared" si="23"/>
        <v>4.25</v>
      </c>
      <c r="I128" s="47">
        <f>G128+H128</f>
        <v>24.51</v>
      </c>
      <c r="J128" s="28">
        <f t="shared" si="24"/>
        <v>24.516081297203772</v>
      </c>
      <c r="K128" s="28">
        <f t="shared" si="25"/>
        <v>-6.0812972037709301E-3</v>
      </c>
      <c r="L128" s="6"/>
      <c r="M128" s="6"/>
      <c r="N128" s="6"/>
      <c r="O128" s="6"/>
      <c r="P128" s="6"/>
      <c r="Q128" s="6"/>
    </row>
    <row r="129" spans="1:17" ht="16.5" thickBot="1" x14ac:dyDescent="0.3">
      <c r="A129" s="29"/>
      <c r="B129" s="34"/>
      <c r="C129" s="34"/>
      <c r="D129" s="30"/>
      <c r="E129" s="30"/>
      <c r="F129" s="30"/>
      <c r="G129" s="30"/>
      <c r="H129" s="38"/>
      <c r="I129" s="38"/>
      <c r="J129" s="38"/>
      <c r="K129" s="41"/>
      <c r="L129" s="6"/>
      <c r="M129" s="6"/>
      <c r="N129" s="6"/>
      <c r="O129" s="6"/>
      <c r="P129" s="6"/>
      <c r="Q129" s="6"/>
    </row>
    <row r="130" spans="1:17" ht="32.25" thickBot="1" x14ac:dyDescent="0.3">
      <c r="A130" s="10" t="s">
        <v>202</v>
      </c>
      <c r="B130" s="42" t="s">
        <v>203</v>
      </c>
      <c r="C130" s="43"/>
      <c r="D130" s="44"/>
      <c r="E130" s="44"/>
      <c r="F130" s="44"/>
      <c r="G130" s="13"/>
      <c r="H130" s="38"/>
      <c r="I130" s="38"/>
      <c r="J130" s="38"/>
      <c r="K130" s="41"/>
      <c r="L130" s="6"/>
      <c r="M130" s="6"/>
      <c r="N130" s="6"/>
      <c r="O130" s="6"/>
      <c r="P130" s="6"/>
      <c r="Q130" s="6"/>
    </row>
    <row r="131" spans="1:17" ht="16.5" thickBot="1" x14ac:dyDescent="0.3">
      <c r="A131" s="10" t="s">
        <v>204</v>
      </c>
      <c r="B131" s="11" t="s">
        <v>189</v>
      </c>
      <c r="C131" s="12" t="s">
        <v>20</v>
      </c>
      <c r="D131" s="13">
        <v>20.95</v>
      </c>
      <c r="E131" s="13">
        <v>4.4000000000000004</v>
      </c>
      <c r="F131" s="13">
        <v>25.35</v>
      </c>
      <c r="G131" s="13">
        <v>29.81</v>
      </c>
      <c r="H131" s="38">
        <f t="shared" ref="H131:H134" si="26">ROUND(G131*0.21,2)</f>
        <v>6.26</v>
      </c>
      <c r="I131" s="38">
        <f>G131+H131</f>
        <v>36.07</v>
      </c>
      <c r="J131" s="15">
        <f t="shared" ref="J131:J134" si="27">F131/0.702804</f>
        <v>36.069800399542409</v>
      </c>
      <c r="K131" s="15">
        <f t="shared" ref="K131:K134" si="28">I131-J131</f>
        <v>1.996004575914867E-4</v>
      </c>
      <c r="L131" s="6"/>
      <c r="M131" s="6"/>
      <c r="N131" s="6"/>
      <c r="O131" s="6"/>
      <c r="P131" s="6"/>
      <c r="Q131" s="6"/>
    </row>
    <row r="132" spans="1:17" ht="16.5" thickBot="1" x14ac:dyDescent="0.3">
      <c r="A132" s="10" t="s">
        <v>205</v>
      </c>
      <c r="B132" s="11" t="s">
        <v>191</v>
      </c>
      <c r="C132" s="12" t="s">
        <v>20</v>
      </c>
      <c r="D132" s="13">
        <v>24.15</v>
      </c>
      <c r="E132" s="13">
        <v>5.07</v>
      </c>
      <c r="F132" s="13">
        <v>29.22</v>
      </c>
      <c r="G132" s="13">
        <v>34.36</v>
      </c>
      <c r="H132" s="38">
        <f t="shared" si="26"/>
        <v>7.22</v>
      </c>
      <c r="I132" s="38">
        <f>G132+H132</f>
        <v>41.58</v>
      </c>
      <c r="J132" s="15">
        <f t="shared" si="27"/>
        <v>41.576314306691479</v>
      </c>
      <c r="K132" s="15">
        <f t="shared" si="28"/>
        <v>3.685693308518978E-3</v>
      </c>
      <c r="L132" s="6"/>
      <c r="M132" s="6"/>
      <c r="N132" s="6"/>
      <c r="O132" s="6"/>
      <c r="P132" s="6"/>
      <c r="Q132" s="6"/>
    </row>
    <row r="133" spans="1:17" ht="32.25" thickBot="1" x14ac:dyDescent="0.3">
      <c r="A133" s="10" t="s">
        <v>206</v>
      </c>
      <c r="B133" s="11" t="s">
        <v>193</v>
      </c>
      <c r="C133" s="12" t="s">
        <v>20</v>
      </c>
      <c r="D133" s="13">
        <v>22.55</v>
      </c>
      <c r="E133" s="13">
        <v>4.74</v>
      </c>
      <c r="F133" s="13">
        <v>27.29</v>
      </c>
      <c r="G133" s="13">
        <v>32.090000000000003</v>
      </c>
      <c r="H133" s="38">
        <f t="shared" si="26"/>
        <v>6.74</v>
      </c>
      <c r="I133" s="38">
        <f>G133+H133</f>
        <v>38.830000000000005</v>
      </c>
      <c r="J133" s="15">
        <f t="shared" si="27"/>
        <v>38.830171712170106</v>
      </c>
      <c r="K133" s="15">
        <f t="shared" si="28"/>
        <v>-1.7171217010059081E-4</v>
      </c>
      <c r="L133" s="6"/>
      <c r="M133" s="6"/>
      <c r="N133" s="6"/>
      <c r="O133" s="6"/>
      <c r="P133" s="6"/>
      <c r="Q133" s="6"/>
    </row>
    <row r="134" spans="1:17" ht="48" thickBot="1" x14ac:dyDescent="0.3">
      <c r="A134" s="10" t="s">
        <v>207</v>
      </c>
      <c r="B134" s="16" t="s">
        <v>195</v>
      </c>
      <c r="C134" s="12" t="s">
        <v>20</v>
      </c>
      <c r="D134" s="13">
        <v>20.54</v>
      </c>
      <c r="E134" s="13">
        <v>4.3099999999999996</v>
      </c>
      <c r="F134" s="13">
        <v>24.85</v>
      </c>
      <c r="G134" s="13">
        <v>29.22</v>
      </c>
      <c r="H134" s="38">
        <f t="shared" si="26"/>
        <v>6.14</v>
      </c>
      <c r="I134" s="38">
        <f>G134+H134</f>
        <v>35.36</v>
      </c>
      <c r="J134" s="15">
        <f t="shared" si="27"/>
        <v>35.358364494225988</v>
      </c>
      <c r="K134" s="15">
        <f t="shared" si="28"/>
        <v>1.6355057740113921E-3</v>
      </c>
      <c r="L134" s="6"/>
      <c r="M134" s="6"/>
      <c r="N134" s="6"/>
      <c r="O134" s="6"/>
      <c r="P134" s="6"/>
      <c r="Q134" s="6"/>
    </row>
    <row r="135" spans="1:17" ht="30.95" customHeight="1" thickBot="1" x14ac:dyDescent="0.3">
      <c r="A135" s="10" t="s">
        <v>208</v>
      </c>
      <c r="B135" s="42" t="s">
        <v>209</v>
      </c>
      <c r="C135" s="43"/>
      <c r="D135" s="44"/>
      <c r="E135" s="44"/>
      <c r="F135" s="44"/>
      <c r="G135" s="13"/>
      <c r="H135" s="38"/>
      <c r="I135" s="38"/>
      <c r="J135" s="38"/>
      <c r="K135" s="41"/>
      <c r="L135" s="6"/>
      <c r="M135" s="6"/>
      <c r="N135" s="6"/>
      <c r="O135" s="6"/>
      <c r="P135" s="6"/>
      <c r="Q135" s="6"/>
    </row>
    <row r="136" spans="1:17" ht="16.5" thickBot="1" x14ac:dyDescent="0.3">
      <c r="A136" s="10" t="s">
        <v>210</v>
      </c>
      <c r="B136" s="11" t="s">
        <v>189</v>
      </c>
      <c r="C136" s="12" t="s">
        <v>20</v>
      </c>
      <c r="D136" s="13">
        <v>10.59</v>
      </c>
      <c r="E136" s="13">
        <v>2.2200000000000002</v>
      </c>
      <c r="F136" s="13">
        <v>12.81</v>
      </c>
      <c r="G136" s="13">
        <v>15.07</v>
      </c>
      <c r="H136" s="38">
        <f t="shared" ref="H136:H200" si="29">ROUND(G136*0.21,2)</f>
        <v>3.16</v>
      </c>
      <c r="I136" s="38">
        <f>G136+H136</f>
        <v>18.23</v>
      </c>
      <c r="J136" s="15">
        <f t="shared" ref="J136:J139" si="30">F136/0.702804</f>
        <v>18.226987894206637</v>
      </c>
      <c r="K136" s="15">
        <f t="shared" ref="K136:K139" si="31">I136-J136</f>
        <v>3.0121057933634177E-3</v>
      </c>
      <c r="L136" s="6"/>
      <c r="M136" s="6"/>
      <c r="N136" s="6"/>
      <c r="O136" s="6"/>
      <c r="P136" s="6"/>
      <c r="Q136" s="6"/>
    </row>
    <row r="137" spans="1:17" ht="16.5" thickBot="1" x14ac:dyDescent="0.3">
      <c r="A137" s="10" t="s">
        <v>211</v>
      </c>
      <c r="B137" s="11" t="s">
        <v>191</v>
      </c>
      <c r="C137" s="12" t="s">
        <v>20</v>
      </c>
      <c r="D137" s="13">
        <v>13.18</v>
      </c>
      <c r="E137" s="13">
        <v>2.77</v>
      </c>
      <c r="F137" s="13">
        <v>15.95</v>
      </c>
      <c r="G137" s="13">
        <v>18.75</v>
      </c>
      <c r="H137" s="38">
        <f t="shared" si="29"/>
        <v>3.94</v>
      </c>
      <c r="I137" s="38">
        <f>G137+H137</f>
        <v>22.69</v>
      </c>
      <c r="J137" s="15">
        <f t="shared" si="30"/>
        <v>22.694805379593742</v>
      </c>
      <c r="K137" s="15">
        <f t="shared" si="31"/>
        <v>-4.8053795937406107E-3</v>
      </c>
      <c r="L137" s="6"/>
      <c r="M137" s="6"/>
      <c r="N137" s="6"/>
      <c r="O137" s="6"/>
      <c r="P137" s="6"/>
      <c r="Q137" s="6"/>
    </row>
    <row r="138" spans="1:17" ht="32.25" thickBot="1" x14ac:dyDescent="0.3">
      <c r="A138" s="10" t="s">
        <v>212</v>
      </c>
      <c r="B138" s="11" t="s">
        <v>193</v>
      </c>
      <c r="C138" s="12" t="s">
        <v>20</v>
      </c>
      <c r="D138" s="13">
        <v>11.89</v>
      </c>
      <c r="E138" s="13">
        <v>2.5</v>
      </c>
      <c r="F138" s="13">
        <v>14.39</v>
      </c>
      <c r="G138" s="13">
        <v>16.920000000000002</v>
      </c>
      <c r="H138" s="38">
        <f t="shared" si="29"/>
        <v>3.55</v>
      </c>
      <c r="I138" s="38">
        <f>G138+H138</f>
        <v>20.470000000000002</v>
      </c>
      <c r="J138" s="15">
        <f t="shared" si="30"/>
        <v>20.475125355006519</v>
      </c>
      <c r="K138" s="15">
        <f t="shared" si="31"/>
        <v>-5.1253550065162301E-3</v>
      </c>
      <c r="L138" s="6"/>
      <c r="M138" s="6"/>
      <c r="N138" s="6"/>
      <c r="O138" s="6"/>
      <c r="P138" s="6"/>
      <c r="Q138" s="6"/>
    </row>
    <row r="139" spans="1:17" ht="48" thickBot="1" x14ac:dyDescent="0.3">
      <c r="A139" s="10" t="s">
        <v>213</v>
      </c>
      <c r="B139" s="11" t="s">
        <v>195</v>
      </c>
      <c r="C139" s="12" t="s">
        <v>20</v>
      </c>
      <c r="D139" s="13">
        <v>9.8800000000000008</v>
      </c>
      <c r="E139" s="13">
        <v>2.0699999999999998</v>
      </c>
      <c r="F139" s="13">
        <v>11.95</v>
      </c>
      <c r="G139" s="13">
        <v>14.05</v>
      </c>
      <c r="H139" s="38">
        <f t="shared" si="29"/>
        <v>2.95</v>
      </c>
      <c r="I139" s="38">
        <f>G139+H139</f>
        <v>17</v>
      </c>
      <c r="J139" s="15">
        <f t="shared" si="30"/>
        <v>17.003318137062394</v>
      </c>
      <c r="K139" s="15">
        <f t="shared" si="31"/>
        <v>-3.3181370623935891E-3</v>
      </c>
      <c r="L139" s="6"/>
      <c r="M139" s="6"/>
      <c r="N139" s="6"/>
      <c r="O139" s="6"/>
      <c r="P139" s="6"/>
      <c r="Q139" s="6"/>
    </row>
    <row r="140" spans="1:17" ht="30.95" customHeight="1" thickBot="1" x14ac:dyDescent="0.3">
      <c r="A140" s="10" t="s">
        <v>214</v>
      </c>
      <c r="B140" s="42" t="s">
        <v>215</v>
      </c>
      <c r="C140" s="43"/>
      <c r="D140" s="44"/>
      <c r="E140" s="44"/>
      <c r="F140" s="44"/>
      <c r="G140" s="13"/>
      <c r="H140" s="38"/>
      <c r="I140" s="38"/>
      <c r="J140" s="38"/>
      <c r="K140" s="41"/>
      <c r="L140" s="6"/>
      <c r="M140" s="6"/>
      <c r="N140" s="6"/>
      <c r="O140" s="6"/>
      <c r="P140" s="6"/>
      <c r="Q140" s="6"/>
    </row>
    <row r="141" spans="1:17" ht="16.5" thickBot="1" x14ac:dyDescent="0.3">
      <c r="A141" s="10" t="s">
        <v>216</v>
      </c>
      <c r="B141" s="11" t="s">
        <v>189</v>
      </c>
      <c r="C141" s="12" t="s">
        <v>20</v>
      </c>
      <c r="D141" s="13">
        <v>17.14</v>
      </c>
      <c r="E141" s="13">
        <v>3.6</v>
      </c>
      <c r="F141" s="13">
        <v>20.74</v>
      </c>
      <c r="G141" s="13">
        <v>24.39</v>
      </c>
      <c r="H141" s="38">
        <f t="shared" si="29"/>
        <v>5.12</v>
      </c>
      <c r="I141" s="38">
        <f>G141+H141</f>
        <v>29.51</v>
      </c>
      <c r="J141" s="15">
        <f t="shared" ref="J141:J144" si="32">F141/0.702804</f>
        <v>29.510361352525027</v>
      </c>
      <c r="K141" s="15">
        <f t="shared" ref="K141:K144" si="33">I141-J141</f>
        <v>-3.613525250258931E-4</v>
      </c>
      <c r="L141" s="6"/>
      <c r="M141" s="6"/>
      <c r="N141" s="6"/>
      <c r="O141" s="6"/>
      <c r="P141" s="6"/>
      <c r="Q141" s="6"/>
    </row>
    <row r="142" spans="1:17" ht="16.5" thickBot="1" x14ac:dyDescent="0.3">
      <c r="A142" s="10" t="s">
        <v>217</v>
      </c>
      <c r="B142" s="11" t="s">
        <v>191</v>
      </c>
      <c r="C142" s="12" t="s">
        <v>20</v>
      </c>
      <c r="D142" s="13">
        <v>20.34</v>
      </c>
      <c r="E142" s="13">
        <v>4.2699999999999996</v>
      </c>
      <c r="F142" s="13">
        <v>24.61</v>
      </c>
      <c r="G142" s="13">
        <v>28.94</v>
      </c>
      <c r="H142" s="38">
        <f t="shared" si="29"/>
        <v>6.08</v>
      </c>
      <c r="I142" s="38">
        <f>G142+H142</f>
        <v>35.020000000000003</v>
      </c>
      <c r="J142" s="15">
        <f t="shared" si="32"/>
        <v>35.016875259674109</v>
      </c>
      <c r="K142" s="15">
        <f t="shared" si="33"/>
        <v>3.1247403258944928E-3</v>
      </c>
      <c r="L142" s="6"/>
      <c r="M142" s="6"/>
      <c r="N142" s="6"/>
      <c r="O142" s="6"/>
      <c r="P142" s="6"/>
      <c r="Q142" s="6"/>
    </row>
    <row r="143" spans="1:17" ht="32.25" thickBot="1" x14ac:dyDescent="0.3">
      <c r="A143" s="10" t="s">
        <v>218</v>
      </c>
      <c r="B143" s="11" t="s">
        <v>193</v>
      </c>
      <c r="C143" s="12" t="s">
        <v>20</v>
      </c>
      <c r="D143" s="13">
        <v>18.739999999999998</v>
      </c>
      <c r="E143" s="13">
        <v>3.94</v>
      </c>
      <c r="F143" s="13">
        <v>22.68</v>
      </c>
      <c r="G143" s="13">
        <v>26.66</v>
      </c>
      <c r="H143" s="38">
        <f t="shared" si="29"/>
        <v>5.6</v>
      </c>
      <c r="I143" s="38">
        <f>G143+H143</f>
        <v>32.26</v>
      </c>
      <c r="J143" s="15">
        <f t="shared" si="32"/>
        <v>32.270732665152728</v>
      </c>
      <c r="K143" s="15">
        <f t="shared" si="33"/>
        <v>-1.0732665152730192E-2</v>
      </c>
      <c r="L143" s="6"/>
      <c r="M143" s="6"/>
      <c r="N143" s="6"/>
      <c r="O143" s="6"/>
      <c r="P143" s="6"/>
      <c r="Q143" s="6"/>
    </row>
    <row r="144" spans="1:17" ht="48" thickBot="1" x14ac:dyDescent="0.3">
      <c r="A144" s="10" t="s">
        <v>219</v>
      </c>
      <c r="B144" s="11" t="s">
        <v>195</v>
      </c>
      <c r="C144" s="12" t="s">
        <v>20</v>
      </c>
      <c r="D144" s="13">
        <v>16.28</v>
      </c>
      <c r="E144" s="13">
        <v>3.42</v>
      </c>
      <c r="F144" s="13">
        <v>19.7</v>
      </c>
      <c r="G144" s="13">
        <v>23.16</v>
      </c>
      <c r="H144" s="38">
        <f t="shared" si="29"/>
        <v>4.8600000000000003</v>
      </c>
      <c r="I144" s="38">
        <f>G144+H144</f>
        <v>28.02</v>
      </c>
      <c r="J144" s="15">
        <f t="shared" si="32"/>
        <v>28.030574669466876</v>
      </c>
      <c r="K144" s="15">
        <f t="shared" si="33"/>
        <v>-1.0574669466876685E-2</v>
      </c>
      <c r="L144" s="6"/>
      <c r="M144" s="6"/>
      <c r="N144" s="6"/>
      <c r="O144" s="6"/>
      <c r="P144" s="6"/>
      <c r="Q144" s="6"/>
    </row>
    <row r="145" spans="1:17" ht="30.95" customHeight="1" thickBot="1" x14ac:dyDescent="0.3">
      <c r="A145" s="10" t="s">
        <v>220</v>
      </c>
      <c r="B145" s="42" t="s">
        <v>221</v>
      </c>
      <c r="C145" s="43"/>
      <c r="D145" s="44"/>
      <c r="E145" s="44"/>
      <c r="F145" s="44"/>
      <c r="G145" s="13"/>
      <c r="H145" s="38"/>
      <c r="I145" s="38"/>
      <c r="J145" s="38"/>
      <c r="K145" s="41"/>
      <c r="L145" s="6"/>
      <c r="M145" s="6"/>
      <c r="N145" s="6"/>
      <c r="O145" s="6"/>
      <c r="P145" s="6"/>
      <c r="Q145" s="6"/>
    </row>
    <row r="146" spans="1:17" ht="16.5" thickBot="1" x14ac:dyDescent="0.3">
      <c r="A146" s="10" t="s">
        <v>222</v>
      </c>
      <c r="B146" s="11" t="s">
        <v>189</v>
      </c>
      <c r="C146" s="12" t="s">
        <v>20</v>
      </c>
      <c r="D146" s="13">
        <v>21.38</v>
      </c>
      <c r="E146" s="13">
        <v>4.49</v>
      </c>
      <c r="F146" s="13">
        <v>25.87</v>
      </c>
      <c r="G146" s="13">
        <v>30.42</v>
      </c>
      <c r="H146" s="38">
        <f t="shared" si="29"/>
        <v>6.39</v>
      </c>
      <c r="I146" s="38">
        <f>G146+H146</f>
        <v>36.81</v>
      </c>
      <c r="J146" s="15">
        <f t="shared" ref="J146:J149" si="34">F146/0.702804</f>
        <v>36.809693741071484</v>
      </c>
      <c r="K146" s="15">
        <f t="shared" ref="K146:K149" si="35">I146-J146</f>
        <v>3.0625892851787739E-4</v>
      </c>
      <c r="L146" s="6"/>
      <c r="M146" s="6"/>
      <c r="N146" s="6"/>
      <c r="O146" s="6"/>
      <c r="P146" s="6"/>
      <c r="Q146" s="6"/>
    </row>
    <row r="147" spans="1:17" ht="16.5" thickBot="1" x14ac:dyDescent="0.3">
      <c r="A147" s="10" t="s">
        <v>223</v>
      </c>
      <c r="B147" s="11" t="s">
        <v>191</v>
      </c>
      <c r="C147" s="12" t="s">
        <v>20</v>
      </c>
      <c r="D147" s="13">
        <v>24.58</v>
      </c>
      <c r="E147" s="13">
        <v>5.16</v>
      </c>
      <c r="F147" s="13">
        <v>29.74</v>
      </c>
      <c r="G147" s="13">
        <v>34.97</v>
      </c>
      <c r="H147" s="38">
        <f t="shared" si="29"/>
        <v>7.34</v>
      </c>
      <c r="I147" s="38">
        <f>G147+H147</f>
        <v>42.31</v>
      </c>
      <c r="J147" s="15">
        <f t="shared" si="34"/>
        <v>42.316207648220555</v>
      </c>
      <c r="K147" s="15">
        <f t="shared" si="35"/>
        <v>-6.2076482205526418E-3</v>
      </c>
      <c r="L147" s="6"/>
      <c r="M147" s="6"/>
      <c r="N147" s="6"/>
      <c r="O147" s="6"/>
      <c r="P147" s="6"/>
      <c r="Q147" s="6"/>
    </row>
    <row r="148" spans="1:17" ht="32.25" thickBot="1" x14ac:dyDescent="0.3">
      <c r="A148" s="10" t="s">
        <v>224</v>
      </c>
      <c r="B148" s="11" t="s">
        <v>193</v>
      </c>
      <c r="C148" s="12" t="s">
        <v>20</v>
      </c>
      <c r="D148" s="13">
        <v>22.98</v>
      </c>
      <c r="E148" s="13">
        <v>4.83</v>
      </c>
      <c r="F148" s="13">
        <v>27.81</v>
      </c>
      <c r="G148" s="13">
        <v>32.700000000000003</v>
      </c>
      <c r="H148" s="38">
        <f t="shared" si="29"/>
        <v>6.87</v>
      </c>
      <c r="I148" s="38">
        <f>G148+H148</f>
        <v>39.57</v>
      </c>
      <c r="J148" s="15">
        <f t="shared" si="34"/>
        <v>39.570065053699182</v>
      </c>
      <c r="K148" s="15">
        <f t="shared" si="35"/>
        <v>-6.5053699181305547E-5</v>
      </c>
      <c r="L148" s="6"/>
      <c r="M148" s="6"/>
      <c r="N148" s="6"/>
      <c r="O148" s="6"/>
      <c r="P148" s="6"/>
      <c r="Q148" s="6"/>
    </row>
    <row r="149" spans="1:17" ht="48" thickBot="1" x14ac:dyDescent="0.3">
      <c r="A149" s="10" t="s">
        <v>225</v>
      </c>
      <c r="B149" s="11" t="s">
        <v>195</v>
      </c>
      <c r="C149" s="12" t="s">
        <v>20</v>
      </c>
      <c r="D149" s="13">
        <v>20.9</v>
      </c>
      <c r="E149" s="13">
        <v>4.3899999999999997</v>
      </c>
      <c r="F149" s="13">
        <v>25.29</v>
      </c>
      <c r="G149" s="13">
        <v>29.73</v>
      </c>
      <c r="H149" s="38">
        <f t="shared" si="29"/>
        <v>6.24</v>
      </c>
      <c r="I149" s="38">
        <f>G149+H149</f>
        <v>35.97</v>
      </c>
      <c r="J149" s="15">
        <f t="shared" si="34"/>
        <v>35.984428090904437</v>
      </c>
      <c r="K149" s="15">
        <f t="shared" si="35"/>
        <v>-1.4428090904438307E-2</v>
      </c>
      <c r="L149" s="6"/>
      <c r="M149" s="6"/>
      <c r="N149" s="6"/>
      <c r="O149" s="6"/>
      <c r="P149" s="6"/>
      <c r="Q149" s="6"/>
    </row>
    <row r="150" spans="1:17" ht="16.5" thickBot="1" x14ac:dyDescent="0.3">
      <c r="A150" s="10" t="s">
        <v>226</v>
      </c>
      <c r="B150" s="42" t="s">
        <v>227</v>
      </c>
      <c r="C150" s="43"/>
      <c r="D150" s="44"/>
      <c r="E150" s="44"/>
      <c r="F150" s="44"/>
      <c r="G150" s="13"/>
      <c r="H150" s="38"/>
      <c r="I150" s="38"/>
      <c r="J150" s="38"/>
      <c r="K150" s="41"/>
      <c r="L150" s="6"/>
      <c r="M150" s="6"/>
      <c r="N150" s="6"/>
      <c r="O150" s="6"/>
      <c r="P150" s="6"/>
      <c r="Q150" s="6"/>
    </row>
    <row r="151" spans="1:17" ht="16.5" thickBot="1" x14ac:dyDescent="0.3">
      <c r="A151" s="10" t="s">
        <v>228</v>
      </c>
      <c r="B151" s="16" t="s">
        <v>229</v>
      </c>
      <c r="C151" s="12" t="s">
        <v>20</v>
      </c>
      <c r="D151" s="13">
        <v>4.24</v>
      </c>
      <c r="E151" s="13">
        <v>0.89</v>
      </c>
      <c r="F151" s="13">
        <v>5.13</v>
      </c>
      <c r="G151" s="13">
        <v>6.03</v>
      </c>
      <c r="H151" s="38">
        <f t="shared" si="29"/>
        <v>1.27</v>
      </c>
      <c r="I151" s="38">
        <f>G151+H151</f>
        <v>7.3000000000000007</v>
      </c>
      <c r="J151" s="15">
        <f t="shared" ref="J151:J155" si="36">F151/0.702804</f>
        <v>7.2993323885464507</v>
      </c>
      <c r="K151" s="15">
        <f t="shared" ref="K151:K155" si="37">I151-J151</f>
        <v>6.6761145354998774E-4</v>
      </c>
      <c r="L151" s="6"/>
      <c r="M151" s="6"/>
      <c r="N151" s="6"/>
      <c r="O151" s="6"/>
      <c r="P151" s="6"/>
      <c r="Q151" s="6"/>
    </row>
    <row r="152" spans="1:17" ht="16.5" thickBot="1" x14ac:dyDescent="0.3">
      <c r="A152" s="10" t="s">
        <v>230</v>
      </c>
      <c r="B152" s="16" t="s">
        <v>231</v>
      </c>
      <c r="C152" s="12" t="s">
        <v>20</v>
      </c>
      <c r="D152" s="13">
        <v>6.36</v>
      </c>
      <c r="E152" s="13">
        <v>1.34</v>
      </c>
      <c r="F152" s="13">
        <v>7.7</v>
      </c>
      <c r="G152" s="13">
        <v>9.0500000000000007</v>
      </c>
      <c r="H152" s="38">
        <f t="shared" si="29"/>
        <v>1.9</v>
      </c>
      <c r="I152" s="38">
        <f>G152+H152</f>
        <v>10.950000000000001</v>
      </c>
      <c r="J152" s="15">
        <f t="shared" si="36"/>
        <v>10.956112941872842</v>
      </c>
      <c r="K152" s="15">
        <f t="shared" si="37"/>
        <v>-6.112941872840949E-3</v>
      </c>
      <c r="L152" s="6"/>
      <c r="M152" s="6"/>
      <c r="N152" s="6"/>
      <c r="O152" s="6"/>
      <c r="P152" s="6"/>
      <c r="Q152" s="6"/>
    </row>
    <row r="153" spans="1:17" ht="16.5" thickBot="1" x14ac:dyDescent="0.3">
      <c r="A153" s="10" t="s">
        <v>232</v>
      </c>
      <c r="B153" s="16" t="s">
        <v>233</v>
      </c>
      <c r="C153" s="12" t="s">
        <v>20</v>
      </c>
      <c r="D153" s="13">
        <v>14.2</v>
      </c>
      <c r="E153" s="13">
        <v>2.98</v>
      </c>
      <c r="F153" s="13">
        <v>17.18</v>
      </c>
      <c r="G153" s="13">
        <v>20.2</v>
      </c>
      <c r="H153" s="38">
        <f t="shared" si="29"/>
        <v>4.24</v>
      </c>
      <c r="I153" s="38">
        <f>G153+H153</f>
        <v>24.439999999999998</v>
      </c>
      <c r="J153" s="15">
        <f t="shared" si="36"/>
        <v>24.444937706672132</v>
      </c>
      <c r="K153" s="15">
        <f t="shared" si="37"/>
        <v>-4.9377066721341123E-3</v>
      </c>
      <c r="L153" s="6"/>
      <c r="M153" s="6"/>
      <c r="N153" s="6"/>
      <c r="O153" s="6"/>
      <c r="P153" s="6"/>
      <c r="Q153" s="6"/>
    </row>
    <row r="154" spans="1:17" ht="16.5" thickBot="1" x14ac:dyDescent="0.3">
      <c r="A154" s="10" t="s">
        <v>234</v>
      </c>
      <c r="B154" s="16" t="s">
        <v>235</v>
      </c>
      <c r="C154" s="12" t="s">
        <v>20</v>
      </c>
      <c r="D154" s="13">
        <v>17.8</v>
      </c>
      <c r="E154" s="13">
        <v>3.74</v>
      </c>
      <c r="F154" s="13">
        <v>21.54</v>
      </c>
      <c r="G154" s="13">
        <v>25.33</v>
      </c>
      <c r="H154" s="38">
        <f t="shared" si="29"/>
        <v>5.32</v>
      </c>
      <c r="I154" s="38">
        <f>G154+H154</f>
        <v>30.65</v>
      </c>
      <c r="J154" s="15">
        <f t="shared" si="36"/>
        <v>30.648658801031296</v>
      </c>
      <c r="K154" s="15">
        <f t="shared" si="37"/>
        <v>1.3411989687028836E-3</v>
      </c>
      <c r="L154" s="6"/>
      <c r="M154" s="6"/>
      <c r="N154" s="6"/>
      <c r="O154" s="6"/>
      <c r="P154" s="6"/>
      <c r="Q154" s="6"/>
    </row>
    <row r="155" spans="1:17" ht="32.25" thickBot="1" x14ac:dyDescent="0.3">
      <c r="A155" s="10" t="s">
        <v>236</v>
      </c>
      <c r="B155" s="11" t="s">
        <v>237</v>
      </c>
      <c r="C155" s="12" t="s">
        <v>20</v>
      </c>
      <c r="D155" s="13">
        <v>7.8</v>
      </c>
      <c r="E155" s="13">
        <v>1.64</v>
      </c>
      <c r="F155" s="13">
        <v>9.44</v>
      </c>
      <c r="G155" s="13">
        <v>11.1</v>
      </c>
      <c r="H155" s="38">
        <f t="shared" si="29"/>
        <v>2.33</v>
      </c>
      <c r="I155" s="38">
        <f>G155+H155</f>
        <v>13.43</v>
      </c>
      <c r="J155" s="15">
        <f t="shared" si="36"/>
        <v>13.431909892373977</v>
      </c>
      <c r="K155" s="15">
        <f t="shared" si="37"/>
        <v>-1.9098923739768736E-3</v>
      </c>
      <c r="L155" s="6"/>
      <c r="M155" s="6"/>
      <c r="N155" s="6"/>
      <c r="O155" s="6"/>
      <c r="P155" s="6"/>
      <c r="Q155" s="6"/>
    </row>
    <row r="156" spans="1:17" ht="32.25" thickBot="1" x14ac:dyDescent="0.3">
      <c r="A156" s="10" t="s">
        <v>238</v>
      </c>
      <c r="B156" s="42" t="s">
        <v>239</v>
      </c>
      <c r="C156" s="43"/>
      <c r="D156" s="44"/>
      <c r="E156" s="44"/>
      <c r="F156" s="44"/>
      <c r="G156" s="13"/>
      <c r="H156" s="38"/>
      <c r="I156" s="38"/>
      <c r="J156" s="38"/>
      <c r="K156" s="41"/>
      <c r="L156" s="6"/>
      <c r="M156" s="6"/>
      <c r="N156" s="6"/>
      <c r="O156" s="6"/>
      <c r="P156" s="6"/>
      <c r="Q156" s="6"/>
    </row>
    <row r="157" spans="1:17" ht="16.5" thickBot="1" x14ac:dyDescent="0.3">
      <c r="A157" s="10" t="s">
        <v>240</v>
      </c>
      <c r="B157" s="11" t="s">
        <v>189</v>
      </c>
      <c r="C157" s="12" t="s">
        <v>20</v>
      </c>
      <c r="D157" s="13">
        <v>5.2</v>
      </c>
      <c r="E157" s="13">
        <v>1.0900000000000001</v>
      </c>
      <c r="F157" s="13">
        <v>6.29</v>
      </c>
      <c r="G157" s="13">
        <v>7.4</v>
      </c>
      <c r="H157" s="38">
        <f t="shared" si="29"/>
        <v>1.55</v>
      </c>
      <c r="I157" s="38">
        <f>G157+H157</f>
        <v>8.9500000000000011</v>
      </c>
      <c r="J157" s="15">
        <f t="shared" ref="J157:J160" si="38">F157/0.702804</f>
        <v>8.9498636888805425</v>
      </c>
      <c r="K157" s="15">
        <f t="shared" ref="K157:K160" si="39">I157-J157</f>
        <v>1.3631111945855423E-4</v>
      </c>
      <c r="L157" s="6"/>
      <c r="M157" s="6"/>
      <c r="N157" s="6"/>
      <c r="O157" s="6"/>
      <c r="P157" s="6"/>
      <c r="Q157" s="6"/>
    </row>
    <row r="158" spans="1:17" ht="16.5" thickBot="1" x14ac:dyDescent="0.3">
      <c r="A158" s="10" t="s">
        <v>241</v>
      </c>
      <c r="B158" s="11" t="s">
        <v>191</v>
      </c>
      <c r="C158" s="12" t="s">
        <v>20</v>
      </c>
      <c r="D158" s="13">
        <v>6.49</v>
      </c>
      <c r="E158" s="13">
        <v>1.36</v>
      </c>
      <c r="F158" s="13">
        <v>7.85</v>
      </c>
      <c r="G158" s="13">
        <v>9.23</v>
      </c>
      <c r="H158" s="38">
        <f t="shared" si="29"/>
        <v>1.94</v>
      </c>
      <c r="I158" s="38">
        <f>G158+H158</f>
        <v>11.17</v>
      </c>
      <c r="J158" s="15">
        <f t="shared" si="38"/>
        <v>11.169543713467766</v>
      </c>
      <c r="K158" s="15">
        <f t="shared" si="39"/>
        <v>4.5628653223417359E-4</v>
      </c>
      <c r="L158" s="6"/>
      <c r="M158" s="6"/>
      <c r="N158" s="6"/>
      <c r="O158" s="6"/>
      <c r="P158" s="6"/>
      <c r="Q158" s="6"/>
    </row>
    <row r="159" spans="1:17" ht="32.25" thickBot="1" x14ac:dyDescent="0.3">
      <c r="A159" s="10" t="s">
        <v>242</v>
      </c>
      <c r="B159" s="11" t="s">
        <v>193</v>
      </c>
      <c r="C159" s="12" t="s">
        <v>20</v>
      </c>
      <c r="D159" s="13">
        <v>5.85</v>
      </c>
      <c r="E159" s="13">
        <v>1.23</v>
      </c>
      <c r="F159" s="13">
        <v>7.08</v>
      </c>
      <c r="G159" s="13">
        <v>8.32</v>
      </c>
      <c r="H159" s="38">
        <f t="shared" si="29"/>
        <v>1.75</v>
      </c>
      <c r="I159" s="38">
        <f>G159+H159</f>
        <v>10.07</v>
      </c>
      <c r="J159" s="15">
        <f t="shared" si="38"/>
        <v>10.073932419280483</v>
      </c>
      <c r="K159" s="15">
        <f t="shared" si="39"/>
        <v>-3.932419280483046E-3</v>
      </c>
      <c r="L159" s="6"/>
      <c r="M159" s="6"/>
      <c r="N159" s="6"/>
      <c r="O159" s="6"/>
      <c r="P159" s="6"/>
      <c r="Q159" s="6"/>
    </row>
    <row r="160" spans="1:17" ht="48" thickBot="1" x14ac:dyDescent="0.3">
      <c r="A160" s="10" t="s">
        <v>243</v>
      </c>
      <c r="B160" s="11" t="s">
        <v>195</v>
      </c>
      <c r="C160" s="12" t="s">
        <v>20</v>
      </c>
      <c r="D160" s="13">
        <v>4.84</v>
      </c>
      <c r="E160" s="13">
        <v>1.02</v>
      </c>
      <c r="F160" s="13">
        <v>5.86</v>
      </c>
      <c r="G160" s="13">
        <v>6.89</v>
      </c>
      <c r="H160" s="38">
        <f t="shared" si="29"/>
        <v>1.45</v>
      </c>
      <c r="I160" s="38">
        <f>G160+H160</f>
        <v>8.34</v>
      </c>
      <c r="J160" s="15">
        <f t="shared" si="38"/>
        <v>8.3380288103084226</v>
      </c>
      <c r="K160" s="15">
        <f t="shared" si="39"/>
        <v>1.9711896915772797E-3</v>
      </c>
      <c r="L160" s="6"/>
      <c r="M160" s="6"/>
      <c r="N160" s="6"/>
      <c r="O160" s="6"/>
      <c r="P160" s="6"/>
      <c r="Q160" s="6"/>
    </row>
    <row r="161" spans="1:17" ht="30.95" customHeight="1" thickBot="1" x14ac:dyDescent="0.3">
      <c r="A161" s="10" t="s">
        <v>244</v>
      </c>
      <c r="B161" s="42" t="s">
        <v>245</v>
      </c>
      <c r="C161" s="43"/>
      <c r="D161" s="44"/>
      <c r="E161" s="44"/>
      <c r="F161" s="44"/>
      <c r="G161" s="13"/>
      <c r="H161" s="38"/>
      <c r="I161" s="38"/>
      <c r="J161" s="38"/>
      <c r="K161" s="41"/>
      <c r="L161" s="6"/>
      <c r="M161" s="6"/>
      <c r="N161" s="6"/>
      <c r="O161" s="6"/>
      <c r="P161" s="6"/>
      <c r="Q161" s="6"/>
    </row>
    <row r="162" spans="1:17" ht="16.5" thickBot="1" x14ac:dyDescent="0.3">
      <c r="A162" s="10" t="s">
        <v>246</v>
      </c>
      <c r="B162" s="11" t="s">
        <v>189</v>
      </c>
      <c r="C162" s="12" t="s">
        <v>20</v>
      </c>
      <c r="D162" s="13">
        <v>7.2</v>
      </c>
      <c r="E162" s="13">
        <v>1.51</v>
      </c>
      <c r="F162" s="13">
        <v>8.7100000000000009</v>
      </c>
      <c r="G162" s="13">
        <v>10.24</v>
      </c>
      <c r="H162" s="38">
        <f t="shared" si="29"/>
        <v>2.15</v>
      </c>
      <c r="I162" s="38">
        <f>G162+H162</f>
        <v>12.39</v>
      </c>
      <c r="J162" s="15">
        <f t="shared" ref="J162:J165" si="40">F162/0.702804</f>
        <v>12.393213470612007</v>
      </c>
      <c r="K162" s="15">
        <f t="shared" ref="K162:K165" si="41">I162-J162</f>
        <v>-3.2134706120068302E-3</v>
      </c>
      <c r="L162" s="6"/>
      <c r="M162" s="6"/>
      <c r="N162" s="6"/>
      <c r="O162" s="6"/>
      <c r="P162" s="6"/>
      <c r="Q162" s="6"/>
    </row>
    <row r="163" spans="1:17" ht="16.5" thickBot="1" x14ac:dyDescent="0.3">
      <c r="A163" s="10" t="s">
        <v>247</v>
      </c>
      <c r="B163" s="11" t="s">
        <v>191</v>
      </c>
      <c r="C163" s="12" t="s">
        <v>20</v>
      </c>
      <c r="D163" s="13">
        <v>8.8000000000000007</v>
      </c>
      <c r="E163" s="13">
        <v>1.85</v>
      </c>
      <c r="F163" s="13">
        <v>10.65</v>
      </c>
      <c r="G163" s="13">
        <v>12.52</v>
      </c>
      <c r="H163" s="38">
        <f t="shared" si="29"/>
        <v>2.63</v>
      </c>
      <c r="I163" s="38">
        <f>G163+H163</f>
        <v>15.149999999999999</v>
      </c>
      <c r="J163" s="15">
        <f t="shared" si="40"/>
        <v>15.15358478323971</v>
      </c>
      <c r="K163" s="15">
        <f t="shared" si="41"/>
        <v>-3.5847832397113422E-3</v>
      </c>
      <c r="L163" s="6"/>
      <c r="M163" s="6"/>
      <c r="N163" s="6"/>
      <c r="O163" s="6"/>
      <c r="P163" s="6"/>
      <c r="Q163" s="6"/>
    </row>
    <row r="164" spans="1:17" ht="32.25" thickBot="1" x14ac:dyDescent="0.3">
      <c r="A164" s="10" t="s">
        <v>248</v>
      </c>
      <c r="B164" s="11" t="s">
        <v>193</v>
      </c>
      <c r="C164" s="12" t="s">
        <v>20</v>
      </c>
      <c r="D164" s="13">
        <v>8</v>
      </c>
      <c r="E164" s="13">
        <v>1.68</v>
      </c>
      <c r="F164" s="13">
        <v>9.68</v>
      </c>
      <c r="G164" s="13">
        <v>11.38</v>
      </c>
      <c r="H164" s="38">
        <f t="shared" si="29"/>
        <v>2.39</v>
      </c>
      <c r="I164" s="38">
        <f>G164+H164</f>
        <v>13.770000000000001</v>
      </c>
      <c r="J164" s="15">
        <f t="shared" si="40"/>
        <v>13.773399126925858</v>
      </c>
      <c r="K164" s="15">
        <f t="shared" si="41"/>
        <v>-3.3991269258564216E-3</v>
      </c>
      <c r="L164" s="6"/>
      <c r="M164" s="6"/>
      <c r="N164" s="6"/>
      <c r="O164" s="6"/>
      <c r="P164" s="6"/>
      <c r="Q164" s="6"/>
    </row>
    <row r="165" spans="1:17" ht="48" thickBot="1" x14ac:dyDescent="0.3">
      <c r="A165" s="10" t="s">
        <v>249</v>
      </c>
      <c r="B165" s="11" t="s">
        <v>195</v>
      </c>
      <c r="C165" s="12" t="s">
        <v>20</v>
      </c>
      <c r="D165" s="13">
        <v>7.02</v>
      </c>
      <c r="E165" s="13">
        <v>1.47</v>
      </c>
      <c r="F165" s="13">
        <v>8.49</v>
      </c>
      <c r="G165" s="13">
        <v>9.98</v>
      </c>
      <c r="H165" s="38">
        <f t="shared" si="29"/>
        <v>2.1</v>
      </c>
      <c r="I165" s="38">
        <f>G165+H165</f>
        <v>12.08</v>
      </c>
      <c r="J165" s="15">
        <f t="shared" si="40"/>
        <v>12.080181672272783</v>
      </c>
      <c r="K165" s="15">
        <f t="shared" si="41"/>
        <v>-1.8167227278276243E-4</v>
      </c>
      <c r="L165" s="6"/>
      <c r="M165" s="6"/>
      <c r="N165" s="6"/>
      <c r="O165" s="6"/>
      <c r="P165" s="6"/>
      <c r="Q165" s="6"/>
    </row>
    <row r="166" spans="1:17" ht="30.95" customHeight="1" thickBot="1" x14ac:dyDescent="0.3">
      <c r="A166" s="10" t="s">
        <v>250</v>
      </c>
      <c r="B166" s="42" t="s">
        <v>251</v>
      </c>
      <c r="C166" s="43"/>
      <c r="D166" s="44"/>
      <c r="E166" s="44"/>
      <c r="F166" s="44"/>
      <c r="G166" s="13"/>
      <c r="H166" s="38"/>
      <c r="I166" s="38"/>
      <c r="J166" s="38"/>
      <c r="K166" s="41"/>
      <c r="L166" s="6"/>
      <c r="M166" s="6"/>
      <c r="N166" s="6"/>
      <c r="O166" s="6"/>
      <c r="P166" s="6"/>
      <c r="Q166" s="6"/>
    </row>
    <row r="167" spans="1:17" ht="16.5" thickBot="1" x14ac:dyDescent="0.3">
      <c r="A167" s="10" t="s">
        <v>252</v>
      </c>
      <c r="B167" s="11" t="s">
        <v>189</v>
      </c>
      <c r="C167" s="12" t="s">
        <v>20</v>
      </c>
      <c r="D167" s="13">
        <v>10.38</v>
      </c>
      <c r="E167" s="13">
        <v>2.1800000000000002</v>
      </c>
      <c r="F167" s="13">
        <v>12.56</v>
      </c>
      <c r="G167" s="13">
        <v>14.77</v>
      </c>
      <c r="H167" s="38">
        <f t="shared" si="29"/>
        <v>3.1</v>
      </c>
      <c r="I167" s="38">
        <f>G167+H167</f>
        <v>17.87</v>
      </c>
      <c r="J167" s="15">
        <f t="shared" ref="J167:J170" si="42">F167/0.702804</f>
        <v>17.871269941548427</v>
      </c>
      <c r="K167" s="15">
        <f t="shared" ref="K167:K170" si="43">I167-J167</f>
        <v>-1.2699415484256349E-3</v>
      </c>
      <c r="L167" s="6"/>
      <c r="M167" s="6"/>
      <c r="N167" s="6"/>
      <c r="O167" s="6"/>
      <c r="P167" s="6"/>
      <c r="Q167" s="6"/>
    </row>
    <row r="168" spans="1:17" ht="16.5" thickBot="1" x14ac:dyDescent="0.3">
      <c r="A168" s="10" t="s">
        <v>253</v>
      </c>
      <c r="B168" s="11" t="s">
        <v>191</v>
      </c>
      <c r="C168" s="12" t="s">
        <v>20</v>
      </c>
      <c r="D168" s="13">
        <v>11.98</v>
      </c>
      <c r="E168" s="13">
        <v>2.52</v>
      </c>
      <c r="F168" s="13">
        <v>14.5</v>
      </c>
      <c r="G168" s="13">
        <v>17.05</v>
      </c>
      <c r="H168" s="38">
        <f t="shared" si="29"/>
        <v>3.58</v>
      </c>
      <c r="I168" s="38">
        <f>G168+H168</f>
        <v>20.630000000000003</v>
      </c>
      <c r="J168" s="15">
        <f t="shared" si="42"/>
        <v>20.631641254176131</v>
      </c>
      <c r="K168" s="15">
        <f t="shared" si="43"/>
        <v>-1.6412541761283705E-3</v>
      </c>
      <c r="L168" s="6"/>
      <c r="M168" s="6"/>
      <c r="N168" s="6"/>
      <c r="O168" s="6"/>
      <c r="P168" s="6"/>
      <c r="Q168" s="6"/>
    </row>
    <row r="169" spans="1:17" ht="32.25" thickBot="1" x14ac:dyDescent="0.3">
      <c r="A169" s="10" t="s">
        <v>254</v>
      </c>
      <c r="B169" s="11" t="s">
        <v>193</v>
      </c>
      <c r="C169" s="12" t="s">
        <v>20</v>
      </c>
      <c r="D169" s="13">
        <v>11.18</v>
      </c>
      <c r="E169" s="13">
        <v>2.35</v>
      </c>
      <c r="F169" s="13">
        <v>13.53</v>
      </c>
      <c r="G169" s="13">
        <v>15.91</v>
      </c>
      <c r="H169" s="38">
        <f t="shared" si="29"/>
        <v>3.34</v>
      </c>
      <c r="I169" s="38">
        <f>G169+H169</f>
        <v>19.25</v>
      </c>
      <c r="J169" s="15">
        <f t="shared" si="42"/>
        <v>19.251455597862275</v>
      </c>
      <c r="K169" s="15">
        <f t="shared" si="43"/>
        <v>-1.4555978622752264E-3</v>
      </c>
      <c r="L169" s="6"/>
      <c r="M169" s="6"/>
      <c r="N169" s="6"/>
      <c r="O169" s="6"/>
      <c r="P169" s="6"/>
      <c r="Q169" s="6"/>
    </row>
    <row r="170" spans="1:17" ht="48" thickBot="1" x14ac:dyDescent="0.3">
      <c r="A170" s="10" t="s">
        <v>255</v>
      </c>
      <c r="B170" s="11" t="s">
        <v>195</v>
      </c>
      <c r="C170" s="12" t="s">
        <v>20</v>
      </c>
      <c r="D170" s="13">
        <v>10.17</v>
      </c>
      <c r="E170" s="13">
        <v>2.14</v>
      </c>
      <c r="F170" s="13">
        <v>12.31</v>
      </c>
      <c r="G170" s="13">
        <v>14.47</v>
      </c>
      <c r="H170" s="38">
        <f t="shared" si="29"/>
        <v>3.04</v>
      </c>
      <c r="I170" s="38">
        <f>G170+H170</f>
        <v>17.510000000000002</v>
      </c>
      <c r="J170" s="15">
        <f t="shared" si="42"/>
        <v>17.515551988890216</v>
      </c>
      <c r="K170" s="15">
        <f t="shared" si="43"/>
        <v>-5.5519888902146874E-3</v>
      </c>
      <c r="L170" s="6"/>
      <c r="M170" s="6"/>
      <c r="N170" s="6"/>
      <c r="O170" s="6"/>
      <c r="P170" s="6"/>
      <c r="Q170" s="6"/>
    </row>
    <row r="171" spans="1:17" ht="30.95" customHeight="1" thickBot="1" x14ac:dyDescent="0.3">
      <c r="A171" s="10" t="s">
        <v>256</v>
      </c>
      <c r="B171" s="42" t="s">
        <v>257</v>
      </c>
      <c r="C171" s="43"/>
      <c r="D171" s="44"/>
      <c r="E171" s="44"/>
      <c r="F171" s="44"/>
      <c r="G171" s="13"/>
      <c r="H171" s="38"/>
      <c r="I171" s="38"/>
      <c r="J171" s="38"/>
      <c r="K171" s="41"/>
      <c r="L171" s="6"/>
      <c r="M171" s="6"/>
      <c r="N171" s="6"/>
      <c r="O171" s="6"/>
      <c r="P171" s="6"/>
      <c r="Q171" s="6"/>
    </row>
    <row r="172" spans="1:17" ht="16.5" thickBot="1" x14ac:dyDescent="0.3">
      <c r="A172" s="10" t="s">
        <v>258</v>
      </c>
      <c r="B172" s="11" t="s">
        <v>189</v>
      </c>
      <c r="C172" s="12" t="s">
        <v>20</v>
      </c>
      <c r="D172" s="13">
        <v>5.2</v>
      </c>
      <c r="E172" s="13">
        <v>1.0900000000000001</v>
      </c>
      <c r="F172" s="13">
        <v>6.29</v>
      </c>
      <c r="G172" s="13">
        <v>7.4</v>
      </c>
      <c r="H172" s="38">
        <f t="shared" si="29"/>
        <v>1.55</v>
      </c>
      <c r="I172" s="38">
        <f>G172+H172</f>
        <v>8.9500000000000011</v>
      </c>
      <c r="J172" s="15">
        <f t="shared" ref="J172:J175" si="44">F172/0.702804</f>
        <v>8.9498636888805425</v>
      </c>
      <c r="K172" s="15">
        <f t="shared" ref="K172:K175" si="45">I172-J172</f>
        <v>1.3631111945855423E-4</v>
      </c>
      <c r="L172" s="6"/>
      <c r="M172" s="6"/>
      <c r="N172" s="6"/>
      <c r="O172" s="6"/>
      <c r="P172" s="6"/>
      <c r="Q172" s="6"/>
    </row>
    <row r="173" spans="1:17" ht="16.5" thickBot="1" x14ac:dyDescent="0.3">
      <c r="A173" s="10" t="s">
        <v>259</v>
      </c>
      <c r="B173" s="11" t="s">
        <v>191</v>
      </c>
      <c r="C173" s="12" t="s">
        <v>20</v>
      </c>
      <c r="D173" s="13">
        <v>6.49</v>
      </c>
      <c r="E173" s="13">
        <v>1.36</v>
      </c>
      <c r="F173" s="13">
        <v>7.85</v>
      </c>
      <c r="G173" s="13">
        <v>9.23</v>
      </c>
      <c r="H173" s="38">
        <f t="shared" si="29"/>
        <v>1.94</v>
      </c>
      <c r="I173" s="38">
        <f>G173+H173</f>
        <v>11.17</v>
      </c>
      <c r="J173" s="15">
        <f t="shared" si="44"/>
        <v>11.169543713467766</v>
      </c>
      <c r="K173" s="15">
        <f t="shared" si="45"/>
        <v>4.5628653223417359E-4</v>
      </c>
      <c r="L173" s="6"/>
      <c r="M173" s="6"/>
      <c r="N173" s="6"/>
      <c r="O173" s="6"/>
      <c r="P173" s="6"/>
      <c r="Q173" s="6"/>
    </row>
    <row r="174" spans="1:17" ht="32.25" thickBot="1" x14ac:dyDescent="0.3">
      <c r="A174" s="10" t="s">
        <v>260</v>
      </c>
      <c r="B174" s="11" t="s">
        <v>193</v>
      </c>
      <c r="C174" s="12" t="s">
        <v>20</v>
      </c>
      <c r="D174" s="13">
        <v>5.85</v>
      </c>
      <c r="E174" s="13">
        <v>1.23</v>
      </c>
      <c r="F174" s="13">
        <v>7.08</v>
      </c>
      <c r="G174" s="13">
        <v>8.32</v>
      </c>
      <c r="H174" s="38">
        <f t="shared" si="29"/>
        <v>1.75</v>
      </c>
      <c r="I174" s="38">
        <f>G174+H174</f>
        <v>10.07</v>
      </c>
      <c r="J174" s="15">
        <f t="shared" si="44"/>
        <v>10.073932419280483</v>
      </c>
      <c r="K174" s="15">
        <f t="shared" si="45"/>
        <v>-3.932419280483046E-3</v>
      </c>
      <c r="L174" s="6"/>
      <c r="M174" s="6"/>
      <c r="N174" s="6"/>
      <c r="O174" s="6"/>
      <c r="P174" s="6"/>
      <c r="Q174" s="6"/>
    </row>
    <row r="175" spans="1:17" ht="48" thickBot="1" x14ac:dyDescent="0.3">
      <c r="A175" s="10" t="s">
        <v>261</v>
      </c>
      <c r="B175" s="11" t="s">
        <v>195</v>
      </c>
      <c r="C175" s="12" t="s">
        <v>20</v>
      </c>
      <c r="D175" s="13">
        <v>4.84</v>
      </c>
      <c r="E175" s="13">
        <v>1.02</v>
      </c>
      <c r="F175" s="13">
        <v>5.86</v>
      </c>
      <c r="G175" s="13">
        <v>6.89</v>
      </c>
      <c r="H175" s="38">
        <f t="shared" si="29"/>
        <v>1.45</v>
      </c>
      <c r="I175" s="38">
        <f>G175+H175</f>
        <v>8.34</v>
      </c>
      <c r="J175" s="15">
        <f t="shared" si="44"/>
        <v>8.3380288103084226</v>
      </c>
      <c r="K175" s="15">
        <f t="shared" si="45"/>
        <v>1.9711896915772797E-3</v>
      </c>
      <c r="L175" s="6"/>
      <c r="M175" s="6"/>
      <c r="N175" s="6"/>
      <c r="O175" s="6"/>
      <c r="P175" s="6"/>
      <c r="Q175" s="6"/>
    </row>
    <row r="176" spans="1:17" ht="30.95" customHeight="1" thickBot="1" x14ac:dyDescent="0.3">
      <c r="A176" s="10" t="s">
        <v>262</v>
      </c>
      <c r="B176" s="42" t="s">
        <v>263</v>
      </c>
      <c r="C176" s="43"/>
      <c r="D176" s="44"/>
      <c r="E176" s="44"/>
      <c r="F176" s="44"/>
      <c r="G176" s="13"/>
      <c r="H176" s="38"/>
      <c r="I176" s="38"/>
      <c r="J176" s="38"/>
      <c r="K176" s="41"/>
      <c r="L176" s="6"/>
      <c r="M176" s="6"/>
      <c r="N176" s="6"/>
      <c r="O176" s="6"/>
      <c r="P176" s="6"/>
      <c r="Q176" s="6"/>
    </row>
    <row r="177" spans="1:17" ht="16.5" thickBot="1" x14ac:dyDescent="0.3">
      <c r="A177" s="10" t="s">
        <v>264</v>
      </c>
      <c r="B177" s="11" t="s">
        <v>189</v>
      </c>
      <c r="C177" s="12" t="s">
        <v>20</v>
      </c>
      <c r="D177" s="13">
        <v>8.4700000000000006</v>
      </c>
      <c r="E177" s="13">
        <v>1.78</v>
      </c>
      <c r="F177" s="13">
        <v>10.25</v>
      </c>
      <c r="G177" s="13">
        <v>12.05</v>
      </c>
      <c r="H177" s="38">
        <f t="shared" si="29"/>
        <v>2.5299999999999998</v>
      </c>
      <c r="I177" s="38">
        <f>G177+H177</f>
        <v>14.58</v>
      </c>
      <c r="J177" s="15">
        <f t="shared" ref="J177:J180" si="46">F177/0.702804</f>
        <v>14.584436058986574</v>
      </c>
      <c r="K177" s="15">
        <f t="shared" ref="K177:K180" si="47">I177-J177</f>
        <v>-4.4360589865739541E-3</v>
      </c>
      <c r="L177" s="6"/>
      <c r="M177" s="6"/>
      <c r="N177" s="6"/>
      <c r="O177" s="6"/>
      <c r="P177" s="6"/>
      <c r="Q177" s="6"/>
    </row>
    <row r="178" spans="1:17" ht="16.5" thickBot="1" x14ac:dyDescent="0.3">
      <c r="A178" s="10" t="s">
        <v>265</v>
      </c>
      <c r="B178" s="11" t="s">
        <v>191</v>
      </c>
      <c r="C178" s="12" t="s">
        <v>20</v>
      </c>
      <c r="D178" s="13">
        <v>10.07</v>
      </c>
      <c r="E178" s="13">
        <v>2.11</v>
      </c>
      <c r="F178" s="13">
        <v>12.18</v>
      </c>
      <c r="G178" s="13">
        <v>14.32</v>
      </c>
      <c r="H178" s="38">
        <f t="shared" si="29"/>
        <v>3.01</v>
      </c>
      <c r="I178" s="38">
        <f>G178+H178</f>
        <v>17.329999999999998</v>
      </c>
      <c r="J178" s="15">
        <f t="shared" si="46"/>
        <v>17.330578653507949</v>
      </c>
      <c r="K178" s="15">
        <f t="shared" si="47"/>
        <v>-5.7865350795083259E-4</v>
      </c>
      <c r="L178" s="6"/>
      <c r="M178" s="6"/>
      <c r="N178" s="6"/>
      <c r="O178" s="6"/>
      <c r="P178" s="6"/>
      <c r="Q178" s="6"/>
    </row>
    <row r="179" spans="1:17" ht="32.25" thickBot="1" x14ac:dyDescent="0.3">
      <c r="A179" s="10" t="s">
        <v>266</v>
      </c>
      <c r="B179" s="11" t="s">
        <v>193</v>
      </c>
      <c r="C179" s="12" t="s">
        <v>20</v>
      </c>
      <c r="D179" s="13">
        <v>9.27</v>
      </c>
      <c r="E179" s="13">
        <v>1.95</v>
      </c>
      <c r="F179" s="13">
        <v>11.22</v>
      </c>
      <c r="G179" s="13">
        <v>13.19</v>
      </c>
      <c r="H179" s="38">
        <f t="shared" si="29"/>
        <v>2.77</v>
      </c>
      <c r="I179" s="38">
        <f>G179+H179</f>
        <v>15.959999999999999</v>
      </c>
      <c r="J179" s="15">
        <f t="shared" si="46"/>
        <v>15.964621715300426</v>
      </c>
      <c r="K179" s="15">
        <f t="shared" si="47"/>
        <v>-4.6217153004270983E-3</v>
      </c>
      <c r="L179" s="6"/>
      <c r="M179" s="6"/>
      <c r="N179" s="6"/>
      <c r="O179" s="6"/>
      <c r="P179" s="6"/>
      <c r="Q179" s="6"/>
    </row>
    <row r="180" spans="1:17" ht="48" thickBot="1" x14ac:dyDescent="0.3">
      <c r="A180" s="10" t="s">
        <v>267</v>
      </c>
      <c r="B180" s="11" t="s">
        <v>195</v>
      </c>
      <c r="C180" s="12" t="s">
        <v>20</v>
      </c>
      <c r="D180" s="13">
        <v>8.0399999999999991</v>
      </c>
      <c r="E180" s="13">
        <v>1.69</v>
      </c>
      <c r="F180" s="13">
        <v>9.73</v>
      </c>
      <c r="G180" s="13">
        <v>11.44</v>
      </c>
      <c r="H180" s="38">
        <f t="shared" si="29"/>
        <v>2.4</v>
      </c>
      <c r="I180" s="38">
        <f>G180+H180</f>
        <v>13.84</v>
      </c>
      <c r="J180" s="15">
        <f t="shared" si="46"/>
        <v>13.8445427174575</v>
      </c>
      <c r="K180" s="15">
        <f t="shared" si="47"/>
        <v>-4.5427174575003448E-3</v>
      </c>
      <c r="L180" s="6"/>
      <c r="M180" s="6"/>
      <c r="N180" s="6"/>
      <c r="O180" s="6"/>
      <c r="P180" s="6"/>
      <c r="Q180" s="6"/>
    </row>
    <row r="181" spans="1:17" ht="30.95" customHeight="1" thickBot="1" x14ac:dyDescent="0.3">
      <c r="A181" s="10" t="s">
        <v>268</v>
      </c>
      <c r="B181" s="42" t="s">
        <v>269</v>
      </c>
      <c r="C181" s="43"/>
      <c r="D181" s="44"/>
      <c r="E181" s="44"/>
      <c r="F181" s="44"/>
      <c r="G181" s="13"/>
      <c r="H181" s="38"/>
      <c r="I181" s="38"/>
      <c r="J181" s="38"/>
      <c r="K181" s="41"/>
      <c r="L181" s="6"/>
      <c r="M181" s="6"/>
      <c r="N181" s="6"/>
      <c r="O181" s="6"/>
      <c r="P181" s="6"/>
      <c r="Q181" s="6"/>
    </row>
    <row r="182" spans="1:17" ht="16.5" thickBot="1" x14ac:dyDescent="0.3">
      <c r="A182" s="10" t="s">
        <v>270</v>
      </c>
      <c r="B182" s="11" t="s">
        <v>189</v>
      </c>
      <c r="C182" s="12" t="s">
        <v>20</v>
      </c>
      <c r="D182" s="13">
        <v>10.59</v>
      </c>
      <c r="E182" s="13">
        <v>2.2200000000000002</v>
      </c>
      <c r="F182" s="13">
        <v>12.81</v>
      </c>
      <c r="G182" s="13">
        <v>15.07</v>
      </c>
      <c r="H182" s="38">
        <f t="shared" si="29"/>
        <v>3.16</v>
      </c>
      <c r="I182" s="38">
        <f>G182+H182</f>
        <v>18.23</v>
      </c>
      <c r="J182" s="15">
        <f t="shared" ref="J182:J185" si="48">F182/0.702804</f>
        <v>18.226987894206637</v>
      </c>
      <c r="K182" s="15">
        <f t="shared" ref="K182:K185" si="49">I182-J182</f>
        <v>3.0121057933634177E-3</v>
      </c>
      <c r="L182" s="6"/>
      <c r="M182" s="6"/>
      <c r="N182" s="6"/>
      <c r="O182" s="6"/>
      <c r="P182" s="6"/>
      <c r="Q182" s="6"/>
    </row>
    <row r="183" spans="1:17" ht="16.5" thickBot="1" x14ac:dyDescent="0.3">
      <c r="A183" s="10" t="s">
        <v>271</v>
      </c>
      <c r="B183" s="11" t="s">
        <v>191</v>
      </c>
      <c r="C183" s="12" t="s">
        <v>20</v>
      </c>
      <c r="D183" s="13">
        <v>12.19</v>
      </c>
      <c r="E183" s="13">
        <v>2.56</v>
      </c>
      <c r="F183" s="13">
        <v>14.75</v>
      </c>
      <c r="G183" s="13">
        <v>17.34</v>
      </c>
      <c r="H183" s="38">
        <f t="shared" si="29"/>
        <v>3.64</v>
      </c>
      <c r="I183" s="38">
        <f>G183+H183</f>
        <v>20.98</v>
      </c>
      <c r="J183" s="15">
        <f t="shared" si="48"/>
        <v>20.987359206834338</v>
      </c>
      <c r="K183" s="15">
        <f t="shared" si="49"/>
        <v>-7.3592068343373285E-3</v>
      </c>
      <c r="L183" s="6"/>
      <c r="M183" s="6"/>
      <c r="N183" s="6"/>
      <c r="O183" s="6"/>
      <c r="P183" s="6"/>
      <c r="Q183" s="6"/>
    </row>
    <row r="184" spans="1:17" ht="32.25" thickBot="1" x14ac:dyDescent="0.3">
      <c r="A184" s="10" t="s">
        <v>272</v>
      </c>
      <c r="B184" s="11" t="s">
        <v>193</v>
      </c>
      <c r="C184" s="12" t="s">
        <v>20</v>
      </c>
      <c r="D184" s="13">
        <v>11.39</v>
      </c>
      <c r="E184" s="13">
        <v>2.39</v>
      </c>
      <c r="F184" s="13">
        <v>13.78</v>
      </c>
      <c r="G184" s="13">
        <v>16.21</v>
      </c>
      <c r="H184" s="38">
        <f t="shared" si="29"/>
        <v>3.4</v>
      </c>
      <c r="I184" s="38">
        <f>G184+H184</f>
        <v>19.61</v>
      </c>
      <c r="J184" s="15">
        <f t="shared" si="48"/>
        <v>19.607173550520486</v>
      </c>
      <c r="K184" s="15">
        <f t="shared" si="49"/>
        <v>2.8264494795138262E-3</v>
      </c>
      <c r="L184" s="6"/>
      <c r="M184" s="6"/>
      <c r="N184" s="6"/>
      <c r="O184" s="6"/>
      <c r="P184" s="6"/>
      <c r="Q184" s="6"/>
    </row>
    <row r="185" spans="1:17" ht="48" thickBot="1" x14ac:dyDescent="0.3">
      <c r="A185" s="10" t="s">
        <v>273</v>
      </c>
      <c r="B185" s="11" t="s">
        <v>195</v>
      </c>
      <c r="C185" s="12" t="s">
        <v>20</v>
      </c>
      <c r="D185" s="13">
        <v>10.35</v>
      </c>
      <c r="E185" s="13">
        <v>2.17</v>
      </c>
      <c r="F185" s="13">
        <v>12.52</v>
      </c>
      <c r="G185" s="13">
        <v>14.72</v>
      </c>
      <c r="H185" s="38">
        <f t="shared" si="29"/>
        <v>3.09</v>
      </c>
      <c r="I185" s="38">
        <f>G185+H185</f>
        <v>17.810000000000002</v>
      </c>
      <c r="J185" s="15">
        <f t="shared" si="48"/>
        <v>17.814355069123113</v>
      </c>
      <c r="K185" s="15">
        <f t="shared" si="49"/>
        <v>-4.3550691231111216E-3</v>
      </c>
      <c r="L185" s="6"/>
      <c r="M185" s="6"/>
      <c r="N185" s="6"/>
      <c r="O185" s="6"/>
      <c r="P185" s="6"/>
      <c r="Q185" s="6"/>
    </row>
    <row r="186" spans="1:17" ht="32.25" thickBot="1" x14ac:dyDescent="0.3">
      <c r="A186" s="10" t="s">
        <v>274</v>
      </c>
      <c r="B186" s="42" t="s">
        <v>275</v>
      </c>
      <c r="C186" s="43"/>
      <c r="D186" s="44"/>
      <c r="E186" s="44"/>
      <c r="F186" s="44"/>
      <c r="G186" s="13"/>
      <c r="H186" s="38"/>
      <c r="I186" s="38"/>
      <c r="J186" s="38"/>
      <c r="K186" s="41"/>
      <c r="L186" s="6"/>
      <c r="M186" s="6"/>
      <c r="N186" s="6"/>
      <c r="O186" s="6"/>
      <c r="P186" s="6"/>
      <c r="Q186" s="6"/>
    </row>
    <row r="187" spans="1:17" ht="16.5" thickBot="1" x14ac:dyDescent="0.3">
      <c r="A187" s="10" t="s">
        <v>276</v>
      </c>
      <c r="B187" s="11" t="s">
        <v>229</v>
      </c>
      <c r="C187" s="12" t="s">
        <v>20</v>
      </c>
      <c r="D187" s="13">
        <v>2.02</v>
      </c>
      <c r="E187" s="13">
        <v>0.42</v>
      </c>
      <c r="F187" s="13">
        <v>2.44</v>
      </c>
      <c r="G187" s="13">
        <v>2.87</v>
      </c>
      <c r="H187" s="38">
        <f t="shared" si="29"/>
        <v>0.6</v>
      </c>
      <c r="I187" s="38">
        <f t="shared" ref="I187:I192" si="50">G187+H187</f>
        <v>3.47</v>
      </c>
      <c r="J187" s="15">
        <f t="shared" ref="J187:J192" si="51">F187/0.702804</f>
        <v>3.4718072179441211</v>
      </c>
      <c r="K187" s="15">
        <f t="shared" ref="K187:K192" si="52">I187-J187</f>
        <v>-1.8072179441208647E-3</v>
      </c>
      <c r="L187" s="6"/>
      <c r="M187" s="6"/>
      <c r="N187" s="6"/>
      <c r="O187" s="6"/>
      <c r="P187" s="6"/>
      <c r="Q187" s="6"/>
    </row>
    <row r="188" spans="1:17" ht="16.5" thickBot="1" x14ac:dyDescent="0.3">
      <c r="A188" s="10" t="s">
        <v>277</v>
      </c>
      <c r="B188" s="11" t="s">
        <v>231</v>
      </c>
      <c r="C188" s="12" t="s">
        <v>20</v>
      </c>
      <c r="D188" s="13">
        <v>3.08</v>
      </c>
      <c r="E188" s="13">
        <v>0.65</v>
      </c>
      <c r="F188" s="13">
        <v>3.73</v>
      </c>
      <c r="G188" s="13">
        <v>4.38</v>
      </c>
      <c r="H188" s="38">
        <f t="shared" si="29"/>
        <v>0.92</v>
      </c>
      <c r="I188" s="38">
        <f t="shared" si="50"/>
        <v>5.3</v>
      </c>
      <c r="J188" s="15">
        <f t="shared" si="51"/>
        <v>5.3073118536604804</v>
      </c>
      <c r="K188" s="15">
        <f t="shared" si="52"/>
        <v>-7.3118536604805939E-3</v>
      </c>
      <c r="L188" s="6"/>
      <c r="M188" s="6"/>
      <c r="N188" s="6"/>
      <c r="O188" s="6"/>
      <c r="P188" s="6"/>
      <c r="Q188" s="6"/>
    </row>
    <row r="189" spans="1:17" ht="16.5" thickBot="1" x14ac:dyDescent="0.3">
      <c r="A189" s="10" t="s">
        <v>278</v>
      </c>
      <c r="B189" s="11" t="s">
        <v>233</v>
      </c>
      <c r="C189" s="12" t="s">
        <v>20</v>
      </c>
      <c r="D189" s="13">
        <v>7</v>
      </c>
      <c r="E189" s="13">
        <v>1.47</v>
      </c>
      <c r="F189" s="13">
        <v>8.4700000000000006</v>
      </c>
      <c r="G189" s="13">
        <v>9.9600000000000009</v>
      </c>
      <c r="H189" s="38">
        <f t="shared" si="29"/>
        <v>2.09</v>
      </c>
      <c r="I189" s="38">
        <f t="shared" si="50"/>
        <v>12.05</v>
      </c>
      <c r="J189" s="15">
        <f t="shared" si="51"/>
        <v>12.051724236060126</v>
      </c>
      <c r="K189" s="15">
        <f t="shared" si="52"/>
        <v>-1.7242360601255058E-3</v>
      </c>
      <c r="L189" s="6"/>
      <c r="M189" s="6"/>
      <c r="N189" s="6"/>
      <c r="O189" s="6"/>
      <c r="P189" s="6"/>
      <c r="Q189" s="6"/>
    </row>
    <row r="190" spans="1:17" ht="16.5" thickBot="1" x14ac:dyDescent="0.3">
      <c r="A190" s="10" t="s">
        <v>279</v>
      </c>
      <c r="B190" s="11" t="s">
        <v>235</v>
      </c>
      <c r="C190" s="12" t="s">
        <v>20</v>
      </c>
      <c r="D190" s="13">
        <v>8.8000000000000007</v>
      </c>
      <c r="E190" s="13">
        <v>1.85</v>
      </c>
      <c r="F190" s="13">
        <v>10.65</v>
      </c>
      <c r="G190" s="13">
        <v>12.52</v>
      </c>
      <c r="H190" s="38">
        <f t="shared" si="29"/>
        <v>2.63</v>
      </c>
      <c r="I190" s="38">
        <f t="shared" si="50"/>
        <v>15.149999999999999</v>
      </c>
      <c r="J190" s="15">
        <f t="shared" si="51"/>
        <v>15.15358478323971</v>
      </c>
      <c r="K190" s="15">
        <f t="shared" si="52"/>
        <v>-3.5847832397113422E-3</v>
      </c>
      <c r="L190" s="6"/>
      <c r="M190" s="6"/>
      <c r="N190" s="6"/>
      <c r="O190" s="6"/>
      <c r="P190" s="6"/>
      <c r="Q190" s="6"/>
    </row>
    <row r="191" spans="1:17" ht="48" thickBot="1" x14ac:dyDescent="0.3">
      <c r="A191" s="10" t="s">
        <v>280</v>
      </c>
      <c r="B191" s="11" t="s">
        <v>281</v>
      </c>
      <c r="C191" s="12" t="s">
        <v>20</v>
      </c>
      <c r="D191" s="13">
        <v>3.8</v>
      </c>
      <c r="E191" s="13">
        <v>0.8</v>
      </c>
      <c r="F191" s="13">
        <v>4.5999999999999996</v>
      </c>
      <c r="G191" s="13">
        <v>5.41</v>
      </c>
      <c r="H191" s="38">
        <f t="shared" si="29"/>
        <v>1.1399999999999999</v>
      </c>
      <c r="I191" s="38">
        <f t="shared" si="50"/>
        <v>6.55</v>
      </c>
      <c r="J191" s="15">
        <f t="shared" si="51"/>
        <v>6.5452103289110477</v>
      </c>
      <c r="K191" s="15">
        <f t="shared" si="52"/>
        <v>4.7896710889521188E-3</v>
      </c>
      <c r="L191" s="6"/>
      <c r="M191" s="6"/>
      <c r="N191" s="6"/>
      <c r="O191" s="6"/>
      <c r="P191" s="6"/>
      <c r="Q191" s="6"/>
    </row>
    <row r="192" spans="1:17" ht="32.25" thickBot="1" x14ac:dyDescent="0.3">
      <c r="A192" s="10" t="s">
        <v>282</v>
      </c>
      <c r="B192" s="11" t="s">
        <v>283</v>
      </c>
      <c r="C192" s="12" t="s">
        <v>102</v>
      </c>
      <c r="D192" s="13">
        <v>1.27</v>
      </c>
      <c r="E192" s="13">
        <v>0.27</v>
      </c>
      <c r="F192" s="13">
        <v>1.54</v>
      </c>
      <c r="G192" s="13">
        <v>1.81</v>
      </c>
      <c r="H192" s="38">
        <f t="shared" si="29"/>
        <v>0.38</v>
      </c>
      <c r="I192" s="38">
        <f t="shared" si="50"/>
        <v>2.19</v>
      </c>
      <c r="J192" s="15">
        <f t="shared" si="51"/>
        <v>2.1912225883745684</v>
      </c>
      <c r="K192" s="15">
        <f t="shared" si="52"/>
        <v>-1.2225883745684563E-3</v>
      </c>
      <c r="L192" s="6"/>
      <c r="M192" s="6"/>
      <c r="N192" s="6"/>
      <c r="O192" s="6"/>
      <c r="P192" s="6"/>
      <c r="Q192" s="6"/>
    </row>
    <row r="193" spans="1:17" ht="16.5" thickBot="1" x14ac:dyDescent="0.3">
      <c r="A193" s="10" t="s">
        <v>284</v>
      </c>
      <c r="B193" s="42" t="s">
        <v>285</v>
      </c>
      <c r="C193" s="43"/>
      <c r="D193" s="44"/>
      <c r="E193" s="44"/>
      <c r="F193" s="44"/>
      <c r="G193" s="13"/>
      <c r="H193" s="38"/>
      <c r="I193" s="38"/>
      <c r="J193" s="38"/>
      <c r="K193" s="41"/>
      <c r="L193" s="6"/>
      <c r="M193" s="6"/>
      <c r="N193" s="6"/>
      <c r="O193" s="6"/>
      <c r="P193" s="6"/>
      <c r="Q193" s="6"/>
    </row>
    <row r="194" spans="1:17" ht="16.5" thickBot="1" x14ac:dyDescent="0.3">
      <c r="A194" s="10" t="s">
        <v>286</v>
      </c>
      <c r="B194" s="16" t="s">
        <v>28</v>
      </c>
      <c r="C194" s="12" t="s">
        <v>20</v>
      </c>
      <c r="D194" s="13">
        <v>21.7</v>
      </c>
      <c r="E194" s="13">
        <v>4.5599999999999996</v>
      </c>
      <c r="F194" s="13">
        <v>26.26</v>
      </c>
      <c r="G194" s="13">
        <v>30.88</v>
      </c>
      <c r="H194" s="38">
        <f t="shared" si="29"/>
        <v>6.48</v>
      </c>
      <c r="I194" s="38">
        <f>G194+H194</f>
        <v>37.36</v>
      </c>
      <c r="J194" s="15">
        <f t="shared" ref="J194:J198" si="53">F194/0.702804</f>
        <v>37.364613747218286</v>
      </c>
      <c r="K194" s="15">
        <f t="shared" ref="K194:K198" si="54">I194-J194</f>
        <v>-4.6137472182863348E-3</v>
      </c>
      <c r="L194" s="6"/>
      <c r="M194" s="6"/>
      <c r="N194" s="6"/>
      <c r="O194" s="6"/>
      <c r="P194" s="6"/>
      <c r="Q194" s="6"/>
    </row>
    <row r="195" spans="1:17" ht="16.5" thickBot="1" x14ac:dyDescent="0.3">
      <c r="A195" s="10" t="s">
        <v>287</v>
      </c>
      <c r="B195" s="16" t="s">
        <v>30</v>
      </c>
      <c r="C195" s="12" t="s">
        <v>20</v>
      </c>
      <c r="D195" s="13">
        <v>31.7</v>
      </c>
      <c r="E195" s="13">
        <v>6.66</v>
      </c>
      <c r="F195" s="13">
        <v>38.36</v>
      </c>
      <c r="G195" s="13">
        <v>45.11</v>
      </c>
      <c r="H195" s="38">
        <f t="shared" si="29"/>
        <v>9.4700000000000006</v>
      </c>
      <c r="I195" s="38">
        <f>G195+H195</f>
        <v>54.58</v>
      </c>
      <c r="J195" s="15">
        <f t="shared" si="53"/>
        <v>54.581362655875608</v>
      </c>
      <c r="K195" s="15">
        <f t="shared" si="54"/>
        <v>-1.3626558756101304E-3</v>
      </c>
      <c r="L195" s="6"/>
      <c r="M195" s="6"/>
      <c r="N195" s="6"/>
      <c r="O195" s="6"/>
      <c r="P195" s="6"/>
      <c r="Q195" s="6"/>
    </row>
    <row r="196" spans="1:17" ht="32.25" thickBot="1" x14ac:dyDescent="0.3">
      <c r="A196" s="10" t="s">
        <v>288</v>
      </c>
      <c r="B196" s="16" t="s">
        <v>289</v>
      </c>
      <c r="C196" s="12" t="s">
        <v>20</v>
      </c>
      <c r="D196" s="13">
        <v>6</v>
      </c>
      <c r="E196" s="13">
        <v>1.26</v>
      </c>
      <c r="F196" s="13">
        <v>7.26</v>
      </c>
      <c r="G196" s="13">
        <v>8.5399999999999991</v>
      </c>
      <c r="H196" s="38">
        <f t="shared" si="29"/>
        <v>1.79</v>
      </c>
      <c r="I196" s="38">
        <f>G196+H196</f>
        <v>10.329999999999998</v>
      </c>
      <c r="J196" s="15">
        <f t="shared" si="53"/>
        <v>10.330049345194393</v>
      </c>
      <c r="K196" s="15">
        <f t="shared" si="54"/>
        <v>-4.9345194394589953E-5</v>
      </c>
      <c r="L196" s="6"/>
      <c r="M196" s="6"/>
      <c r="N196" s="6"/>
      <c r="O196" s="6"/>
      <c r="P196" s="6"/>
      <c r="Q196" s="6"/>
    </row>
    <row r="197" spans="1:17" ht="32.25" thickBot="1" x14ac:dyDescent="0.3">
      <c r="A197" s="10" t="s">
        <v>290</v>
      </c>
      <c r="B197" s="16" t="s">
        <v>291</v>
      </c>
      <c r="C197" s="12" t="s">
        <v>20</v>
      </c>
      <c r="D197" s="13">
        <v>11</v>
      </c>
      <c r="E197" s="13">
        <v>2.31</v>
      </c>
      <c r="F197" s="13">
        <v>13.31</v>
      </c>
      <c r="G197" s="13">
        <v>15.65</v>
      </c>
      <c r="H197" s="38">
        <f t="shared" si="29"/>
        <v>3.29</v>
      </c>
      <c r="I197" s="38">
        <f>G197+H197</f>
        <v>18.940000000000001</v>
      </c>
      <c r="J197" s="15">
        <f t="shared" si="53"/>
        <v>18.938423799523054</v>
      </c>
      <c r="K197" s="15">
        <f t="shared" si="54"/>
        <v>1.576200476947065E-3</v>
      </c>
      <c r="L197" s="6"/>
      <c r="M197" s="6"/>
      <c r="N197" s="6"/>
      <c r="O197" s="6"/>
      <c r="P197" s="6"/>
      <c r="Q197" s="6"/>
    </row>
    <row r="198" spans="1:17" ht="48" thickBot="1" x14ac:dyDescent="0.3">
      <c r="A198" s="10" t="s">
        <v>292</v>
      </c>
      <c r="B198" s="11" t="s">
        <v>293</v>
      </c>
      <c r="C198" s="12" t="s">
        <v>20</v>
      </c>
      <c r="D198" s="13">
        <v>10</v>
      </c>
      <c r="E198" s="13">
        <v>2.1</v>
      </c>
      <c r="F198" s="13">
        <v>12.1</v>
      </c>
      <c r="G198" s="13">
        <v>14.23</v>
      </c>
      <c r="H198" s="38">
        <f t="shared" si="29"/>
        <v>2.99</v>
      </c>
      <c r="I198" s="38">
        <f>G198+H198</f>
        <v>17.22</v>
      </c>
      <c r="J198" s="15">
        <f t="shared" si="53"/>
        <v>17.216748908657323</v>
      </c>
      <c r="K198" s="15">
        <f t="shared" si="54"/>
        <v>3.2510913426762045E-3</v>
      </c>
      <c r="L198" s="6"/>
      <c r="M198" s="6"/>
      <c r="N198" s="6"/>
      <c r="O198" s="6"/>
      <c r="P198" s="6"/>
      <c r="Q198" s="6"/>
    </row>
    <row r="199" spans="1:17" ht="30.95" customHeight="1" thickBot="1" x14ac:dyDescent="0.3">
      <c r="A199" s="10" t="s">
        <v>294</v>
      </c>
      <c r="B199" s="42" t="s">
        <v>295</v>
      </c>
      <c r="C199" s="43"/>
      <c r="D199" s="44"/>
      <c r="E199" s="44"/>
      <c r="F199" s="44"/>
      <c r="G199" s="13"/>
      <c r="H199" s="38"/>
      <c r="I199" s="38"/>
      <c r="J199" s="38"/>
      <c r="K199" s="41"/>
      <c r="L199" s="6"/>
      <c r="M199" s="6"/>
      <c r="N199" s="6"/>
      <c r="O199" s="6"/>
      <c r="P199" s="6"/>
      <c r="Q199" s="6"/>
    </row>
    <row r="200" spans="1:17" ht="32.25" thickBot="1" x14ac:dyDescent="0.3">
      <c r="A200" s="10" t="s">
        <v>296</v>
      </c>
      <c r="B200" s="16" t="s">
        <v>297</v>
      </c>
      <c r="C200" s="12" t="s">
        <v>20</v>
      </c>
      <c r="D200" s="13">
        <v>10</v>
      </c>
      <c r="E200" s="13">
        <v>2.1</v>
      </c>
      <c r="F200" s="13">
        <v>12.1</v>
      </c>
      <c r="G200" s="13">
        <v>14.23</v>
      </c>
      <c r="H200" s="38">
        <f t="shared" si="29"/>
        <v>2.99</v>
      </c>
      <c r="I200" s="38">
        <f>G200+H200</f>
        <v>17.22</v>
      </c>
      <c r="J200" s="15">
        <f t="shared" ref="J200:J201" si="55">F200/0.702804</f>
        <v>17.216748908657323</v>
      </c>
      <c r="K200" s="15">
        <f t="shared" ref="K200:K201" si="56">I200-J200</f>
        <v>3.2510913426762045E-3</v>
      </c>
      <c r="L200" s="6"/>
      <c r="M200" s="6"/>
      <c r="N200" s="6"/>
      <c r="O200" s="6"/>
      <c r="P200" s="6"/>
      <c r="Q200" s="6"/>
    </row>
    <row r="201" spans="1:17" ht="16.5" thickBot="1" x14ac:dyDescent="0.3">
      <c r="A201" s="10" t="s">
        <v>298</v>
      </c>
      <c r="B201" s="16" t="s">
        <v>299</v>
      </c>
      <c r="C201" s="12" t="s">
        <v>20</v>
      </c>
      <c r="D201" s="13">
        <v>6</v>
      </c>
      <c r="E201" s="13">
        <v>1.26</v>
      </c>
      <c r="F201" s="13">
        <v>7.26</v>
      </c>
      <c r="G201" s="13">
        <v>8.5399999999999991</v>
      </c>
      <c r="H201" s="38">
        <f t="shared" ref="H201" si="57">ROUND(G201*0.21,2)</f>
        <v>1.79</v>
      </c>
      <c r="I201" s="38">
        <f>G201+H201</f>
        <v>10.329999999999998</v>
      </c>
      <c r="J201" s="15">
        <f t="shared" si="55"/>
        <v>10.330049345194393</v>
      </c>
      <c r="K201" s="15">
        <f t="shared" si="56"/>
        <v>-4.9345194394589953E-5</v>
      </c>
      <c r="L201" s="6"/>
      <c r="M201" s="6"/>
      <c r="N201" s="6"/>
      <c r="O201" s="6"/>
      <c r="P201" s="6"/>
      <c r="Q201" s="6"/>
    </row>
    <row r="202" spans="1:17" ht="30.95" customHeight="1" thickBot="1" x14ac:dyDescent="0.3">
      <c r="A202" s="10" t="s">
        <v>300</v>
      </c>
      <c r="B202" s="42" t="s">
        <v>301</v>
      </c>
      <c r="C202" s="43"/>
      <c r="D202" s="44"/>
      <c r="E202" s="44"/>
      <c r="F202" s="44"/>
      <c r="G202" s="13"/>
      <c r="H202" s="38"/>
      <c r="I202" s="38"/>
      <c r="J202" s="38"/>
      <c r="K202" s="41"/>
      <c r="L202" s="6"/>
      <c r="M202" s="6"/>
      <c r="N202" s="6"/>
      <c r="O202" s="6"/>
      <c r="P202" s="6"/>
      <c r="Q202" s="6"/>
    </row>
    <row r="203" spans="1:17" ht="16.5" thickBot="1" x14ac:dyDescent="0.3">
      <c r="A203" s="10" t="s">
        <v>302</v>
      </c>
      <c r="B203" s="16" t="s">
        <v>79</v>
      </c>
      <c r="C203" s="12" t="s">
        <v>20</v>
      </c>
      <c r="D203" s="13">
        <v>16.7</v>
      </c>
      <c r="E203" s="13">
        <v>3.51</v>
      </c>
      <c r="F203" s="13">
        <v>20.21</v>
      </c>
      <c r="G203" s="13">
        <v>23.76</v>
      </c>
      <c r="H203" s="38">
        <f t="shared" ref="H203:H209" si="58">ROUND(G203*0.21,2)</f>
        <v>4.99</v>
      </c>
      <c r="I203" s="38">
        <f t="shared" ref="I203:I209" si="59">G203+H203</f>
        <v>28.75</v>
      </c>
      <c r="J203" s="15">
        <f t="shared" ref="J203:J209" si="60">F203/0.702804</f>
        <v>28.756239292889628</v>
      </c>
      <c r="K203" s="15">
        <f t="shared" ref="K203:K209" si="61">I203-J203</f>
        <v>-6.2392928896279898E-3</v>
      </c>
      <c r="L203" s="6"/>
      <c r="M203" s="6"/>
      <c r="N203" s="6"/>
      <c r="O203" s="6"/>
      <c r="P203" s="6"/>
      <c r="Q203" s="6"/>
    </row>
    <row r="204" spans="1:17" ht="16.5" thickBot="1" x14ac:dyDescent="0.3">
      <c r="A204" s="10" t="s">
        <v>303</v>
      </c>
      <c r="B204" s="16" t="s">
        <v>81</v>
      </c>
      <c r="C204" s="12" t="s">
        <v>20</v>
      </c>
      <c r="D204" s="13">
        <v>12.2</v>
      </c>
      <c r="E204" s="13">
        <v>2.56</v>
      </c>
      <c r="F204" s="13">
        <v>14.76</v>
      </c>
      <c r="G204" s="13">
        <v>17.350000000000001</v>
      </c>
      <c r="H204" s="38">
        <f t="shared" si="58"/>
        <v>3.64</v>
      </c>
      <c r="I204" s="38">
        <f t="shared" si="59"/>
        <v>20.990000000000002</v>
      </c>
      <c r="J204" s="15">
        <f t="shared" si="60"/>
        <v>21.001587924940665</v>
      </c>
      <c r="K204" s="15">
        <f t="shared" si="61"/>
        <v>-1.1587924940663186E-2</v>
      </c>
      <c r="L204" s="6"/>
      <c r="M204" s="6"/>
      <c r="N204" s="6"/>
      <c r="O204" s="6"/>
      <c r="P204" s="6"/>
      <c r="Q204" s="6"/>
    </row>
    <row r="205" spans="1:17" ht="16.5" thickBot="1" x14ac:dyDescent="0.3">
      <c r="A205" s="10" t="s">
        <v>304</v>
      </c>
      <c r="B205" s="16" t="s">
        <v>83</v>
      </c>
      <c r="C205" s="12" t="s">
        <v>20</v>
      </c>
      <c r="D205" s="13">
        <v>39.700000000000003</v>
      </c>
      <c r="E205" s="13">
        <v>8.34</v>
      </c>
      <c r="F205" s="13">
        <v>48.04</v>
      </c>
      <c r="G205" s="13">
        <v>56.49</v>
      </c>
      <c r="H205" s="38">
        <f t="shared" si="58"/>
        <v>11.86</v>
      </c>
      <c r="I205" s="38">
        <f t="shared" si="59"/>
        <v>68.349999999999994</v>
      </c>
      <c r="J205" s="15">
        <f t="shared" si="60"/>
        <v>68.354761782801461</v>
      </c>
      <c r="K205" s="15">
        <f t="shared" si="61"/>
        <v>-4.761782801466552E-3</v>
      </c>
      <c r="L205" s="6"/>
      <c r="M205" s="6"/>
      <c r="N205" s="6"/>
      <c r="O205" s="6"/>
      <c r="P205" s="6"/>
      <c r="Q205" s="6"/>
    </row>
    <row r="206" spans="1:17" ht="16.5" thickBot="1" x14ac:dyDescent="0.3">
      <c r="A206" s="10" t="s">
        <v>305</v>
      </c>
      <c r="B206" s="16" t="s">
        <v>85</v>
      </c>
      <c r="C206" s="12" t="s">
        <v>20</v>
      </c>
      <c r="D206" s="13">
        <v>26.7</v>
      </c>
      <c r="E206" s="13">
        <v>5.61</v>
      </c>
      <c r="F206" s="13">
        <v>32.31</v>
      </c>
      <c r="G206" s="13">
        <v>37.99</v>
      </c>
      <c r="H206" s="38">
        <f t="shared" si="58"/>
        <v>7.98</v>
      </c>
      <c r="I206" s="38">
        <f t="shared" si="59"/>
        <v>45.97</v>
      </c>
      <c r="J206" s="15">
        <f t="shared" si="60"/>
        <v>45.972988201546947</v>
      </c>
      <c r="K206" s="15">
        <f t="shared" si="61"/>
        <v>-2.9882015469482326E-3</v>
      </c>
      <c r="L206" s="6"/>
      <c r="M206" s="6"/>
      <c r="N206" s="6"/>
      <c r="O206" s="6"/>
      <c r="P206" s="6"/>
      <c r="Q206" s="6"/>
    </row>
    <row r="207" spans="1:17" ht="16.5" thickBot="1" x14ac:dyDescent="0.3">
      <c r="A207" s="10" t="s">
        <v>306</v>
      </c>
      <c r="B207" s="16" t="s">
        <v>87</v>
      </c>
      <c r="C207" s="12" t="s">
        <v>20</v>
      </c>
      <c r="D207" s="13">
        <v>51.7</v>
      </c>
      <c r="E207" s="13">
        <v>10.86</v>
      </c>
      <c r="F207" s="13">
        <v>62.56</v>
      </c>
      <c r="G207" s="13">
        <v>73.56</v>
      </c>
      <c r="H207" s="38">
        <f t="shared" si="58"/>
        <v>15.45</v>
      </c>
      <c r="I207" s="38">
        <f t="shared" si="59"/>
        <v>89.01</v>
      </c>
      <c r="J207" s="15">
        <f t="shared" si="60"/>
        <v>89.014860473190254</v>
      </c>
      <c r="K207" s="15">
        <f t="shared" si="61"/>
        <v>-4.8604731902486265E-3</v>
      </c>
      <c r="L207" s="6"/>
      <c r="M207" s="6"/>
      <c r="N207" s="6"/>
      <c r="O207" s="6"/>
      <c r="P207" s="6"/>
      <c r="Q207" s="6"/>
    </row>
    <row r="208" spans="1:17" ht="16.5" thickBot="1" x14ac:dyDescent="0.3">
      <c r="A208" s="10" t="s">
        <v>307</v>
      </c>
      <c r="B208" s="16" t="s">
        <v>89</v>
      </c>
      <c r="C208" s="12" t="s">
        <v>20</v>
      </c>
      <c r="D208" s="13">
        <v>44.7</v>
      </c>
      <c r="E208" s="13">
        <v>9.39</v>
      </c>
      <c r="F208" s="13">
        <v>54.09</v>
      </c>
      <c r="G208" s="13">
        <v>63.6</v>
      </c>
      <c r="H208" s="38">
        <f t="shared" si="58"/>
        <v>13.36</v>
      </c>
      <c r="I208" s="38">
        <f t="shared" si="59"/>
        <v>76.960000000000008</v>
      </c>
      <c r="J208" s="15">
        <f t="shared" si="60"/>
        <v>76.963136237130129</v>
      </c>
      <c r="K208" s="15">
        <f t="shared" si="61"/>
        <v>-3.1362371301213443E-3</v>
      </c>
      <c r="L208" s="6"/>
      <c r="M208" s="6"/>
      <c r="N208" s="6"/>
      <c r="O208" s="6"/>
      <c r="P208" s="6"/>
      <c r="Q208" s="6"/>
    </row>
    <row r="209" spans="1:17" ht="16.5" thickBot="1" x14ac:dyDescent="0.3">
      <c r="A209" s="10" t="s">
        <v>308</v>
      </c>
      <c r="B209" s="16" t="s">
        <v>91</v>
      </c>
      <c r="C209" s="12" t="s">
        <v>20</v>
      </c>
      <c r="D209" s="13">
        <v>51.7</v>
      </c>
      <c r="E209" s="13">
        <v>10.86</v>
      </c>
      <c r="F209" s="13">
        <v>62.56</v>
      </c>
      <c r="G209" s="13">
        <v>73.56</v>
      </c>
      <c r="H209" s="38">
        <f t="shared" si="58"/>
        <v>15.45</v>
      </c>
      <c r="I209" s="38">
        <f t="shared" si="59"/>
        <v>89.01</v>
      </c>
      <c r="J209" s="15">
        <f t="shared" si="60"/>
        <v>89.014860473190254</v>
      </c>
      <c r="K209" s="15">
        <f t="shared" si="61"/>
        <v>-4.8604731902486265E-3</v>
      </c>
      <c r="L209" s="6"/>
      <c r="M209" s="6"/>
      <c r="N209" s="6"/>
      <c r="O209" s="6"/>
      <c r="P209" s="6"/>
      <c r="Q209" s="6"/>
    </row>
    <row r="210" spans="1:17" ht="30.95" customHeight="1" thickBot="1" x14ac:dyDescent="0.3">
      <c r="A210" s="10" t="s">
        <v>309</v>
      </c>
      <c r="B210" s="42" t="s">
        <v>310</v>
      </c>
      <c r="C210" s="43"/>
      <c r="D210" s="44"/>
      <c r="E210" s="44"/>
      <c r="F210" s="44"/>
      <c r="G210" s="13"/>
      <c r="H210" s="38"/>
      <c r="I210" s="38"/>
      <c r="J210" s="38"/>
      <c r="K210" s="41"/>
      <c r="L210" s="6"/>
      <c r="M210" s="6"/>
      <c r="N210" s="6"/>
      <c r="O210" s="6"/>
      <c r="P210" s="6"/>
      <c r="Q210" s="6"/>
    </row>
    <row r="211" spans="1:17" ht="16.5" thickBot="1" x14ac:dyDescent="0.3">
      <c r="A211" s="10" t="s">
        <v>311</v>
      </c>
      <c r="B211" s="16" t="s">
        <v>79</v>
      </c>
      <c r="C211" s="12" t="s">
        <v>20</v>
      </c>
      <c r="D211" s="13">
        <v>8.35</v>
      </c>
      <c r="E211" s="13">
        <v>1.75</v>
      </c>
      <c r="F211" s="13">
        <v>10.1</v>
      </c>
      <c r="G211" s="13">
        <v>11.88</v>
      </c>
      <c r="H211" s="38">
        <f t="shared" ref="H211:H228" si="62">ROUND(G211*0.21,2)</f>
        <v>2.4900000000000002</v>
      </c>
      <c r="I211" s="38">
        <f t="shared" ref="I211:I228" si="63">G211+H211</f>
        <v>14.370000000000001</v>
      </c>
      <c r="J211" s="15">
        <f t="shared" ref="J211:J262" si="64">F211/0.702804</f>
        <v>14.371005287391649</v>
      </c>
      <c r="K211" s="15">
        <f t="shared" ref="K211:K262" si="65">I211-J211</f>
        <v>-1.0052873916475136E-3</v>
      </c>
      <c r="L211" s="6"/>
      <c r="M211" s="6"/>
      <c r="N211" s="6"/>
      <c r="O211" s="6"/>
      <c r="P211" s="6"/>
      <c r="Q211" s="6"/>
    </row>
    <row r="212" spans="1:17" ht="16.5" thickBot="1" x14ac:dyDescent="0.3">
      <c r="A212" s="10" t="s">
        <v>312</v>
      </c>
      <c r="B212" s="16" t="s">
        <v>81</v>
      </c>
      <c r="C212" s="12" t="s">
        <v>20</v>
      </c>
      <c r="D212" s="13">
        <v>6.1</v>
      </c>
      <c r="E212" s="13">
        <v>1.28</v>
      </c>
      <c r="F212" s="13">
        <v>7.38</v>
      </c>
      <c r="G212" s="13">
        <v>8.68</v>
      </c>
      <c r="H212" s="38">
        <f t="shared" si="62"/>
        <v>1.82</v>
      </c>
      <c r="I212" s="38">
        <f t="shared" si="63"/>
        <v>10.5</v>
      </c>
      <c r="J212" s="15">
        <f t="shared" si="64"/>
        <v>10.500793962470333</v>
      </c>
      <c r="K212" s="15">
        <f t="shared" si="65"/>
        <v>-7.939624703325876E-4</v>
      </c>
      <c r="L212" s="6"/>
      <c r="M212" s="6"/>
      <c r="N212" s="6"/>
      <c r="O212" s="6"/>
      <c r="P212" s="6"/>
      <c r="Q212" s="6"/>
    </row>
    <row r="213" spans="1:17" ht="16.5" thickBot="1" x14ac:dyDescent="0.3">
      <c r="A213" s="10" t="s">
        <v>313</v>
      </c>
      <c r="B213" s="16" t="s">
        <v>83</v>
      </c>
      <c r="C213" s="12" t="s">
        <v>20</v>
      </c>
      <c r="D213" s="13">
        <v>19.850000000000001</v>
      </c>
      <c r="E213" s="13">
        <v>4.17</v>
      </c>
      <c r="F213" s="13">
        <v>24.02</v>
      </c>
      <c r="G213" s="13">
        <v>28.24</v>
      </c>
      <c r="H213" s="38">
        <f t="shared" si="62"/>
        <v>5.93</v>
      </c>
      <c r="I213" s="38">
        <f t="shared" si="63"/>
        <v>34.17</v>
      </c>
      <c r="J213" s="15">
        <f t="shared" si="64"/>
        <v>34.17738089140073</v>
      </c>
      <c r="K213" s="15">
        <f t="shared" si="65"/>
        <v>-7.3808914007287285E-3</v>
      </c>
      <c r="L213" s="6"/>
      <c r="M213" s="6"/>
      <c r="N213" s="6"/>
      <c r="O213" s="6"/>
      <c r="P213" s="6"/>
      <c r="Q213" s="6"/>
    </row>
    <row r="214" spans="1:17" ht="16.5" thickBot="1" x14ac:dyDescent="0.3">
      <c r="A214" s="10" t="s">
        <v>314</v>
      </c>
      <c r="B214" s="16" t="s">
        <v>85</v>
      </c>
      <c r="C214" s="12" t="s">
        <v>20</v>
      </c>
      <c r="D214" s="13">
        <v>13.35</v>
      </c>
      <c r="E214" s="13">
        <v>2.8</v>
      </c>
      <c r="F214" s="13">
        <v>16.149999999999999</v>
      </c>
      <c r="G214" s="13">
        <v>18.989999999999998</v>
      </c>
      <c r="H214" s="38">
        <f t="shared" si="62"/>
        <v>3.99</v>
      </c>
      <c r="I214" s="38">
        <f t="shared" si="63"/>
        <v>22.979999999999997</v>
      </c>
      <c r="J214" s="15">
        <f t="shared" si="64"/>
        <v>22.979379741720308</v>
      </c>
      <c r="K214" s="15">
        <f t="shared" si="65"/>
        <v>6.2025827968881231E-4</v>
      </c>
      <c r="L214" s="6"/>
      <c r="M214" s="6"/>
      <c r="N214" s="6"/>
      <c r="O214" s="6"/>
      <c r="P214" s="6"/>
      <c r="Q214" s="6"/>
    </row>
    <row r="215" spans="1:17" ht="16.5" thickBot="1" x14ac:dyDescent="0.3">
      <c r="A215" s="10" t="s">
        <v>315</v>
      </c>
      <c r="B215" s="16" t="s">
        <v>87</v>
      </c>
      <c r="C215" s="12" t="s">
        <v>20</v>
      </c>
      <c r="D215" s="13">
        <v>25.85</v>
      </c>
      <c r="E215" s="13">
        <v>5.43</v>
      </c>
      <c r="F215" s="13">
        <v>31.28</v>
      </c>
      <c r="G215" s="13">
        <v>36.78</v>
      </c>
      <c r="H215" s="38">
        <f t="shared" si="62"/>
        <v>7.72</v>
      </c>
      <c r="I215" s="38">
        <f t="shared" si="63"/>
        <v>44.5</v>
      </c>
      <c r="J215" s="15">
        <f t="shared" si="64"/>
        <v>44.507430236595127</v>
      </c>
      <c r="K215" s="15">
        <f t="shared" si="65"/>
        <v>-7.4302365951268712E-3</v>
      </c>
      <c r="L215" s="6"/>
      <c r="M215" s="6"/>
      <c r="N215" s="6"/>
      <c r="O215" s="6"/>
      <c r="P215" s="6"/>
      <c r="Q215" s="6"/>
    </row>
    <row r="216" spans="1:17" ht="16.5" thickBot="1" x14ac:dyDescent="0.3">
      <c r="A216" s="10" t="s">
        <v>316</v>
      </c>
      <c r="B216" s="16" t="s">
        <v>89</v>
      </c>
      <c r="C216" s="12" t="s">
        <v>20</v>
      </c>
      <c r="D216" s="13">
        <v>22.35</v>
      </c>
      <c r="E216" s="13">
        <v>4.6900000000000004</v>
      </c>
      <c r="F216" s="13">
        <v>27.04</v>
      </c>
      <c r="G216" s="13">
        <v>31.79</v>
      </c>
      <c r="H216" s="38">
        <f t="shared" si="62"/>
        <v>6.68</v>
      </c>
      <c r="I216" s="38">
        <f t="shared" si="63"/>
        <v>38.47</v>
      </c>
      <c r="J216" s="15">
        <f t="shared" si="64"/>
        <v>38.474453759511896</v>
      </c>
      <c r="K216" s="15">
        <f t="shared" si="65"/>
        <v>-4.4537595118967488E-3</v>
      </c>
      <c r="L216" s="6"/>
      <c r="M216" s="6"/>
      <c r="N216" s="6"/>
      <c r="O216" s="6"/>
      <c r="P216" s="6"/>
      <c r="Q216" s="6"/>
    </row>
    <row r="217" spans="1:17" ht="16.5" thickBot="1" x14ac:dyDescent="0.3">
      <c r="A217" s="10" t="s">
        <v>317</v>
      </c>
      <c r="B217" s="16" t="s">
        <v>91</v>
      </c>
      <c r="C217" s="12" t="s">
        <v>20</v>
      </c>
      <c r="D217" s="13">
        <v>25.85</v>
      </c>
      <c r="E217" s="13">
        <v>5.43</v>
      </c>
      <c r="F217" s="13">
        <v>31.28</v>
      </c>
      <c r="G217" s="13">
        <v>36.78</v>
      </c>
      <c r="H217" s="38">
        <f t="shared" si="62"/>
        <v>7.72</v>
      </c>
      <c r="I217" s="38">
        <f t="shared" si="63"/>
        <v>44.5</v>
      </c>
      <c r="J217" s="15">
        <f t="shared" si="64"/>
        <v>44.507430236595127</v>
      </c>
      <c r="K217" s="15">
        <f t="shared" si="65"/>
        <v>-7.4302365951268712E-3</v>
      </c>
      <c r="L217" s="6"/>
      <c r="M217" s="6"/>
      <c r="N217" s="6"/>
      <c r="O217" s="6"/>
      <c r="P217" s="6"/>
      <c r="Q217" s="6"/>
    </row>
    <row r="218" spans="1:17" ht="63.75" thickBot="1" x14ac:dyDescent="0.3">
      <c r="A218" s="10" t="s">
        <v>318</v>
      </c>
      <c r="B218" s="16" t="s">
        <v>319</v>
      </c>
      <c r="C218" s="12" t="s">
        <v>20</v>
      </c>
      <c r="D218" s="13">
        <v>70</v>
      </c>
      <c r="E218" s="13">
        <v>14.7</v>
      </c>
      <c r="F218" s="13">
        <v>84.7</v>
      </c>
      <c r="G218" s="13">
        <v>99.6</v>
      </c>
      <c r="H218" s="38">
        <f t="shared" si="62"/>
        <v>20.92</v>
      </c>
      <c r="I218" s="38">
        <f t="shared" si="63"/>
        <v>120.52</v>
      </c>
      <c r="J218" s="15">
        <f t="shared" si="64"/>
        <v>120.51724236060126</v>
      </c>
      <c r="K218" s="15">
        <f t="shared" si="65"/>
        <v>2.7576393987374104E-3</v>
      </c>
      <c r="L218" s="6"/>
      <c r="M218" s="6"/>
      <c r="N218" s="6"/>
      <c r="O218" s="6"/>
      <c r="P218" s="6"/>
      <c r="Q218" s="6"/>
    </row>
    <row r="219" spans="1:17" ht="16.5" thickBot="1" x14ac:dyDescent="0.3">
      <c r="A219" s="10" t="s">
        <v>320</v>
      </c>
      <c r="B219" s="16" t="s">
        <v>321</v>
      </c>
      <c r="C219" s="12" t="s">
        <v>102</v>
      </c>
      <c r="D219" s="13">
        <v>3.7</v>
      </c>
      <c r="E219" s="13">
        <v>0.78</v>
      </c>
      <c r="F219" s="13">
        <v>4.4800000000000004</v>
      </c>
      <c r="G219" s="13">
        <v>5.26</v>
      </c>
      <c r="H219" s="38">
        <f t="shared" si="62"/>
        <v>1.1000000000000001</v>
      </c>
      <c r="I219" s="38">
        <f t="shared" si="63"/>
        <v>6.3599999999999994</v>
      </c>
      <c r="J219" s="15">
        <f t="shared" si="64"/>
        <v>6.374465711635108</v>
      </c>
      <c r="K219" s="15">
        <f t="shared" si="65"/>
        <v>-1.4465711635108569E-2</v>
      </c>
      <c r="L219" s="6"/>
      <c r="M219" s="6"/>
      <c r="N219" s="6"/>
      <c r="O219" s="6"/>
      <c r="P219" s="6"/>
      <c r="Q219" s="6"/>
    </row>
    <row r="220" spans="1:17" ht="16.5" thickBot="1" x14ac:dyDescent="0.3">
      <c r="A220" s="10" t="s">
        <v>322</v>
      </c>
      <c r="B220" s="16" t="s">
        <v>323</v>
      </c>
      <c r="C220" s="12" t="s">
        <v>102</v>
      </c>
      <c r="D220" s="13">
        <v>2</v>
      </c>
      <c r="E220" s="13">
        <v>0.42</v>
      </c>
      <c r="F220" s="13">
        <v>2.42</v>
      </c>
      <c r="G220" s="13">
        <v>2.84</v>
      </c>
      <c r="H220" s="38">
        <f t="shared" si="62"/>
        <v>0.6</v>
      </c>
      <c r="I220" s="38">
        <f t="shared" si="63"/>
        <v>3.44</v>
      </c>
      <c r="J220" s="15">
        <f t="shared" si="64"/>
        <v>3.4433497817314644</v>
      </c>
      <c r="K220" s="15">
        <f t="shared" si="65"/>
        <v>-3.3497817314644962E-3</v>
      </c>
      <c r="L220" s="6"/>
      <c r="M220" s="6"/>
      <c r="N220" s="6"/>
      <c r="O220" s="6"/>
      <c r="P220" s="6"/>
      <c r="Q220" s="6"/>
    </row>
    <row r="221" spans="1:17" ht="32.25" thickBot="1" x14ac:dyDescent="0.3">
      <c r="A221" s="10" t="s">
        <v>324</v>
      </c>
      <c r="B221" s="16" t="s">
        <v>325</v>
      </c>
      <c r="C221" s="12" t="s">
        <v>102</v>
      </c>
      <c r="D221" s="13">
        <v>2.5</v>
      </c>
      <c r="E221" s="13">
        <v>0.53</v>
      </c>
      <c r="F221" s="13">
        <v>3.03</v>
      </c>
      <c r="G221" s="13">
        <v>3.56</v>
      </c>
      <c r="H221" s="38">
        <f t="shared" si="62"/>
        <v>0.75</v>
      </c>
      <c r="I221" s="38">
        <f t="shared" si="63"/>
        <v>4.3100000000000005</v>
      </c>
      <c r="J221" s="15">
        <f t="shared" si="64"/>
        <v>4.3113015862174944</v>
      </c>
      <c r="K221" s="15">
        <f t="shared" si="65"/>
        <v>-1.3015862174938775E-3</v>
      </c>
      <c r="L221" s="6"/>
      <c r="M221" s="6"/>
      <c r="N221" s="6"/>
      <c r="O221" s="6"/>
      <c r="P221" s="6"/>
      <c r="Q221" s="6"/>
    </row>
    <row r="222" spans="1:17" ht="32.25" thickBot="1" x14ac:dyDescent="0.3">
      <c r="A222" s="10" t="s">
        <v>326</v>
      </c>
      <c r="B222" s="16" t="s">
        <v>327</v>
      </c>
      <c r="C222" s="12" t="s">
        <v>102</v>
      </c>
      <c r="D222" s="13">
        <v>1.5</v>
      </c>
      <c r="E222" s="13">
        <v>0.32</v>
      </c>
      <c r="F222" s="13">
        <v>1.82</v>
      </c>
      <c r="G222" s="13">
        <v>2.13</v>
      </c>
      <c r="H222" s="38">
        <f t="shared" si="62"/>
        <v>0.45</v>
      </c>
      <c r="I222" s="38">
        <f t="shared" si="63"/>
        <v>2.58</v>
      </c>
      <c r="J222" s="15">
        <f t="shared" si="64"/>
        <v>2.5896266953517624</v>
      </c>
      <c r="K222" s="15">
        <f t="shared" si="65"/>
        <v>-9.6266953517623044E-3</v>
      </c>
      <c r="L222" s="6"/>
      <c r="M222" s="6"/>
      <c r="N222" s="6"/>
      <c r="O222" s="6"/>
      <c r="P222" s="6"/>
      <c r="Q222" s="6"/>
    </row>
    <row r="223" spans="1:17" ht="16.5" thickBot="1" x14ac:dyDescent="0.3">
      <c r="A223" s="10" t="s">
        <v>328</v>
      </c>
      <c r="B223" s="16" t="s">
        <v>329</v>
      </c>
      <c r="C223" s="12" t="s">
        <v>102</v>
      </c>
      <c r="D223" s="13">
        <v>1.5</v>
      </c>
      <c r="E223" s="13">
        <v>0.32</v>
      </c>
      <c r="F223" s="13">
        <v>1.82</v>
      </c>
      <c r="G223" s="13">
        <v>2.13</v>
      </c>
      <c r="H223" s="38">
        <f t="shared" si="62"/>
        <v>0.45</v>
      </c>
      <c r="I223" s="38">
        <f t="shared" si="63"/>
        <v>2.58</v>
      </c>
      <c r="J223" s="15">
        <f t="shared" si="64"/>
        <v>2.5896266953517624</v>
      </c>
      <c r="K223" s="15">
        <f t="shared" si="65"/>
        <v>-9.6266953517623044E-3</v>
      </c>
      <c r="L223" s="6"/>
      <c r="M223" s="6"/>
      <c r="N223" s="6"/>
      <c r="O223" s="6"/>
      <c r="P223" s="6"/>
      <c r="Q223" s="6"/>
    </row>
    <row r="224" spans="1:17" ht="48" thickBot="1" x14ac:dyDescent="0.3">
      <c r="A224" s="10" t="s">
        <v>330</v>
      </c>
      <c r="B224" s="16" t="s">
        <v>331</v>
      </c>
      <c r="C224" s="12" t="s">
        <v>102</v>
      </c>
      <c r="D224" s="13">
        <v>1.5</v>
      </c>
      <c r="E224" s="13">
        <v>0.32</v>
      </c>
      <c r="F224" s="13">
        <v>1.82</v>
      </c>
      <c r="G224" s="13">
        <v>2.13</v>
      </c>
      <c r="H224" s="38">
        <f t="shared" si="62"/>
        <v>0.45</v>
      </c>
      <c r="I224" s="38">
        <f t="shared" si="63"/>
        <v>2.58</v>
      </c>
      <c r="J224" s="15">
        <f t="shared" si="64"/>
        <v>2.5896266953517624</v>
      </c>
      <c r="K224" s="15">
        <f t="shared" si="65"/>
        <v>-9.6266953517623044E-3</v>
      </c>
      <c r="L224" s="6"/>
      <c r="M224" s="6"/>
      <c r="N224" s="6"/>
      <c r="O224" s="6"/>
      <c r="P224" s="6"/>
      <c r="Q224" s="6"/>
    </row>
    <row r="225" spans="1:17" ht="16.5" thickBot="1" x14ac:dyDescent="0.3">
      <c r="A225" s="10" t="s">
        <v>332</v>
      </c>
      <c r="B225" s="16" t="s">
        <v>333</v>
      </c>
      <c r="C225" s="12" t="s">
        <v>102</v>
      </c>
      <c r="D225" s="13">
        <v>9.92</v>
      </c>
      <c r="E225" s="13">
        <v>2.08</v>
      </c>
      <c r="F225" s="13">
        <v>12</v>
      </c>
      <c r="G225" s="13">
        <v>14.11</v>
      </c>
      <c r="H225" s="38">
        <f t="shared" si="62"/>
        <v>2.96</v>
      </c>
      <c r="I225" s="38">
        <f t="shared" si="63"/>
        <v>17.07</v>
      </c>
      <c r="J225" s="15">
        <f t="shared" si="64"/>
        <v>17.074461727594038</v>
      </c>
      <c r="K225" s="15">
        <f t="shared" si="65"/>
        <v>-4.4617275940375123E-3</v>
      </c>
      <c r="L225" s="6"/>
      <c r="M225" s="6"/>
      <c r="N225" s="6"/>
      <c r="O225" s="6"/>
      <c r="P225" s="6"/>
      <c r="Q225" s="6"/>
    </row>
    <row r="226" spans="1:17" ht="16.5" thickBot="1" x14ac:dyDescent="0.3">
      <c r="A226" s="10" t="s">
        <v>334</v>
      </c>
      <c r="B226" s="16" t="s">
        <v>335</v>
      </c>
      <c r="C226" s="12" t="s">
        <v>102</v>
      </c>
      <c r="D226" s="13">
        <v>19.84</v>
      </c>
      <c r="E226" s="13">
        <v>4.17</v>
      </c>
      <c r="F226" s="13">
        <v>24.01</v>
      </c>
      <c r="G226" s="13">
        <v>28.23</v>
      </c>
      <c r="H226" s="38">
        <f t="shared" si="62"/>
        <v>5.93</v>
      </c>
      <c r="I226" s="38">
        <f t="shared" si="63"/>
        <v>34.159999999999997</v>
      </c>
      <c r="J226" s="15">
        <f t="shared" si="64"/>
        <v>34.163152173294407</v>
      </c>
      <c r="K226" s="15">
        <f t="shared" si="65"/>
        <v>-3.1521732944099767E-3</v>
      </c>
      <c r="L226" s="6"/>
      <c r="M226" s="6"/>
      <c r="N226" s="6"/>
      <c r="O226" s="6"/>
      <c r="P226" s="6"/>
      <c r="Q226" s="6"/>
    </row>
    <row r="227" spans="1:17" ht="16.5" thickBot="1" x14ac:dyDescent="0.3">
      <c r="A227" s="10" t="s">
        <v>336</v>
      </c>
      <c r="B227" s="16" t="s">
        <v>337</v>
      </c>
      <c r="C227" s="12" t="s">
        <v>102</v>
      </c>
      <c r="D227" s="13">
        <v>3.58</v>
      </c>
      <c r="E227" s="13">
        <v>0.75</v>
      </c>
      <c r="F227" s="13">
        <v>4.33</v>
      </c>
      <c r="G227" s="13">
        <v>5.09</v>
      </c>
      <c r="H227" s="38">
        <f t="shared" si="62"/>
        <v>1.07</v>
      </c>
      <c r="I227" s="38">
        <f t="shared" si="63"/>
        <v>6.16</v>
      </c>
      <c r="J227" s="15">
        <f t="shared" si="64"/>
        <v>6.1610349400401825</v>
      </c>
      <c r="K227" s="15">
        <f t="shared" si="65"/>
        <v>-1.0349400401823416E-3</v>
      </c>
      <c r="L227" s="6"/>
      <c r="M227" s="6"/>
      <c r="N227" s="6"/>
      <c r="O227" s="6"/>
      <c r="P227" s="6"/>
      <c r="Q227" s="6"/>
    </row>
    <row r="228" spans="1:17" ht="32.25" thickBot="1" x14ac:dyDescent="0.3">
      <c r="A228" s="10" t="s">
        <v>338</v>
      </c>
      <c r="B228" s="16" t="s">
        <v>339</v>
      </c>
      <c r="C228" s="12" t="s">
        <v>102</v>
      </c>
      <c r="D228" s="13">
        <v>7.16</v>
      </c>
      <c r="E228" s="13">
        <v>1.5</v>
      </c>
      <c r="F228" s="13">
        <v>8.66</v>
      </c>
      <c r="G228" s="13">
        <v>10.18</v>
      </c>
      <c r="H228" s="38">
        <f t="shared" si="62"/>
        <v>2.14</v>
      </c>
      <c r="I228" s="38">
        <f t="shared" si="63"/>
        <v>12.32</v>
      </c>
      <c r="J228" s="15">
        <f t="shared" si="64"/>
        <v>12.322069880080365</v>
      </c>
      <c r="K228" s="15">
        <f t="shared" si="65"/>
        <v>-2.0698800803646833E-3</v>
      </c>
      <c r="L228" s="6"/>
      <c r="M228" s="6"/>
      <c r="N228" s="6"/>
      <c r="O228" s="6"/>
      <c r="P228" s="6"/>
      <c r="Q228" s="6"/>
    </row>
    <row r="229" spans="1:17" ht="16.5" thickBot="1" x14ac:dyDescent="0.3">
      <c r="A229" s="10" t="s">
        <v>340</v>
      </c>
      <c r="B229" s="42" t="s">
        <v>341</v>
      </c>
      <c r="C229" s="43"/>
      <c r="D229" s="44"/>
      <c r="E229" s="44"/>
      <c r="F229" s="44"/>
      <c r="G229" s="13"/>
      <c r="H229" s="38"/>
      <c r="I229" s="38"/>
      <c r="J229" s="15"/>
      <c r="K229" s="15"/>
      <c r="L229" s="6"/>
      <c r="M229" s="6"/>
      <c r="N229" s="6"/>
      <c r="O229" s="6"/>
      <c r="P229" s="6"/>
      <c r="Q229" s="6"/>
    </row>
    <row r="230" spans="1:17" ht="32.25" thickBot="1" x14ac:dyDescent="0.3">
      <c r="A230" s="10" t="s">
        <v>342</v>
      </c>
      <c r="B230" s="16" t="s">
        <v>343</v>
      </c>
      <c r="C230" s="12" t="s">
        <v>20</v>
      </c>
      <c r="D230" s="13">
        <v>7.34</v>
      </c>
      <c r="E230" s="13">
        <v>1.54</v>
      </c>
      <c r="F230" s="13">
        <v>8.8800000000000008</v>
      </c>
      <c r="G230" s="13">
        <v>10.44</v>
      </c>
      <c r="H230" s="38">
        <f t="shared" ref="H230:H262" si="66">ROUND(G230*0.21,2)</f>
        <v>2.19</v>
      </c>
      <c r="I230" s="38">
        <f t="shared" ref="I230:I262" si="67">G230+H230</f>
        <v>12.629999999999999</v>
      </c>
      <c r="J230" s="15">
        <f t="shared" si="64"/>
        <v>12.63510167841959</v>
      </c>
      <c r="K230" s="15">
        <f t="shared" si="65"/>
        <v>-5.1016784195905274E-3</v>
      </c>
      <c r="L230" s="6"/>
      <c r="M230" s="6"/>
      <c r="N230" s="6"/>
      <c r="O230" s="6"/>
      <c r="P230" s="6"/>
      <c r="Q230" s="6"/>
    </row>
    <row r="231" spans="1:17" ht="16.5" thickBot="1" x14ac:dyDescent="0.3">
      <c r="A231" s="10" t="s">
        <v>344</v>
      </c>
      <c r="B231" s="16" t="s">
        <v>345</v>
      </c>
      <c r="C231" s="12" t="s">
        <v>20</v>
      </c>
      <c r="D231" s="13">
        <v>2.91</v>
      </c>
      <c r="E231" s="13">
        <v>0.61</v>
      </c>
      <c r="F231" s="13">
        <v>3.52</v>
      </c>
      <c r="G231" s="13">
        <v>4.1399999999999997</v>
      </c>
      <c r="H231" s="38">
        <f t="shared" si="66"/>
        <v>0.87</v>
      </c>
      <c r="I231" s="38">
        <f t="shared" si="67"/>
        <v>5.01</v>
      </c>
      <c r="J231" s="15">
        <f t="shared" si="64"/>
        <v>5.0085087734275842</v>
      </c>
      <c r="K231" s="15">
        <f t="shared" si="65"/>
        <v>1.4912265724156271E-3</v>
      </c>
      <c r="L231" s="6"/>
      <c r="M231" s="6"/>
      <c r="N231" s="6"/>
      <c r="O231" s="6"/>
      <c r="P231" s="6"/>
      <c r="Q231" s="6"/>
    </row>
    <row r="232" spans="1:17" ht="16.5" thickBot="1" x14ac:dyDescent="0.3">
      <c r="A232" s="10" t="s">
        <v>346</v>
      </c>
      <c r="B232" s="16" t="s">
        <v>347</v>
      </c>
      <c r="C232" s="12" t="s">
        <v>20</v>
      </c>
      <c r="D232" s="13">
        <v>0.63</v>
      </c>
      <c r="E232" s="13">
        <v>0.13</v>
      </c>
      <c r="F232" s="13">
        <v>0.76</v>
      </c>
      <c r="G232" s="13">
        <v>0.89</v>
      </c>
      <c r="H232" s="38">
        <f t="shared" si="66"/>
        <v>0.19</v>
      </c>
      <c r="I232" s="38">
        <f t="shared" si="67"/>
        <v>1.08</v>
      </c>
      <c r="J232" s="15">
        <f t="shared" si="64"/>
        <v>1.0813825760809557</v>
      </c>
      <c r="K232" s="15">
        <f t="shared" si="65"/>
        <v>-1.3825760809555998E-3</v>
      </c>
      <c r="L232" s="6"/>
      <c r="M232" s="6"/>
      <c r="N232" s="6"/>
      <c r="O232" s="6"/>
      <c r="P232" s="6"/>
      <c r="Q232" s="6"/>
    </row>
    <row r="233" spans="1:17" ht="16.5" thickBot="1" x14ac:dyDescent="0.3">
      <c r="A233" s="10" t="s">
        <v>348</v>
      </c>
      <c r="B233" s="16" t="s">
        <v>349</v>
      </c>
      <c r="C233" s="12" t="s">
        <v>20</v>
      </c>
      <c r="D233" s="13">
        <v>9.3000000000000007</v>
      </c>
      <c r="E233" s="13">
        <v>1.95</v>
      </c>
      <c r="F233" s="13">
        <v>11.25</v>
      </c>
      <c r="G233" s="13">
        <v>13.23</v>
      </c>
      <c r="H233" s="38">
        <f t="shared" si="66"/>
        <v>2.78</v>
      </c>
      <c r="I233" s="38">
        <f t="shared" si="67"/>
        <v>16.010000000000002</v>
      </c>
      <c r="J233" s="15">
        <f t="shared" si="64"/>
        <v>16.00730786961941</v>
      </c>
      <c r="K233" s="15">
        <f t="shared" si="65"/>
        <v>2.692130380591351E-3</v>
      </c>
      <c r="L233" s="6"/>
      <c r="M233" s="6"/>
      <c r="N233" s="6"/>
      <c r="O233" s="6"/>
      <c r="P233" s="6"/>
      <c r="Q233" s="6"/>
    </row>
    <row r="234" spans="1:17" ht="32.25" thickBot="1" x14ac:dyDescent="0.3">
      <c r="A234" s="10" t="s">
        <v>350</v>
      </c>
      <c r="B234" s="11" t="s">
        <v>351</v>
      </c>
      <c r="C234" s="12" t="s">
        <v>20</v>
      </c>
      <c r="D234" s="13">
        <v>7.91</v>
      </c>
      <c r="E234" s="13">
        <v>1.66</v>
      </c>
      <c r="F234" s="13">
        <v>9.57</v>
      </c>
      <c r="G234" s="13">
        <v>11.25</v>
      </c>
      <c r="H234" s="38">
        <f t="shared" si="66"/>
        <v>2.36</v>
      </c>
      <c r="I234" s="38">
        <f t="shared" si="67"/>
        <v>13.61</v>
      </c>
      <c r="J234" s="15">
        <f t="shared" si="64"/>
        <v>13.616883227756245</v>
      </c>
      <c r="K234" s="15">
        <f t="shared" si="65"/>
        <v>-6.8832277562460575E-3</v>
      </c>
      <c r="L234" s="6"/>
      <c r="M234" s="6"/>
      <c r="N234" s="6"/>
      <c r="O234" s="6"/>
      <c r="P234" s="6"/>
      <c r="Q234" s="6"/>
    </row>
    <row r="235" spans="1:17" ht="32.25" thickBot="1" x14ac:dyDescent="0.3">
      <c r="A235" s="10" t="s">
        <v>352</v>
      </c>
      <c r="B235" s="11" t="s">
        <v>353</v>
      </c>
      <c r="C235" s="12" t="s">
        <v>20</v>
      </c>
      <c r="D235" s="13">
        <v>18.600000000000001</v>
      </c>
      <c r="E235" s="13">
        <v>3.91</v>
      </c>
      <c r="F235" s="13">
        <v>22.51</v>
      </c>
      <c r="G235" s="13">
        <v>26.47</v>
      </c>
      <c r="H235" s="38">
        <f t="shared" si="66"/>
        <v>5.56</v>
      </c>
      <c r="I235" s="38">
        <f t="shared" si="67"/>
        <v>32.03</v>
      </c>
      <c r="J235" s="15">
        <f t="shared" si="64"/>
        <v>32.028844457345151</v>
      </c>
      <c r="K235" s="15">
        <f t="shared" si="65"/>
        <v>1.1555426548497394E-3</v>
      </c>
      <c r="L235" s="6"/>
      <c r="M235" s="6"/>
      <c r="N235" s="6"/>
      <c r="O235" s="6"/>
      <c r="P235" s="6"/>
      <c r="Q235" s="6"/>
    </row>
    <row r="236" spans="1:17" ht="48" thickBot="1" x14ac:dyDescent="0.3">
      <c r="A236" s="10" t="s">
        <v>354</v>
      </c>
      <c r="B236" s="11" t="s">
        <v>355</v>
      </c>
      <c r="C236" s="12" t="s">
        <v>20</v>
      </c>
      <c r="D236" s="13">
        <v>15.81</v>
      </c>
      <c r="E236" s="13">
        <v>3.32</v>
      </c>
      <c r="F236" s="13">
        <v>19.13</v>
      </c>
      <c r="G236" s="13">
        <v>22.49</v>
      </c>
      <c r="H236" s="38">
        <f t="shared" si="66"/>
        <v>4.72</v>
      </c>
      <c r="I236" s="38">
        <f t="shared" si="67"/>
        <v>27.209999999999997</v>
      </c>
      <c r="J236" s="15">
        <f t="shared" si="64"/>
        <v>27.21953773740616</v>
      </c>
      <c r="K236" s="15">
        <f t="shared" si="65"/>
        <v>-9.5377374061627052E-3</v>
      </c>
      <c r="L236" s="6"/>
      <c r="M236" s="6"/>
      <c r="N236" s="6"/>
      <c r="O236" s="6"/>
      <c r="P236" s="6"/>
      <c r="Q236" s="6"/>
    </row>
    <row r="237" spans="1:17" ht="32.25" thickBot="1" x14ac:dyDescent="0.3">
      <c r="A237" s="10" t="s">
        <v>356</v>
      </c>
      <c r="B237" s="11" t="s">
        <v>357</v>
      </c>
      <c r="C237" s="12" t="s">
        <v>20</v>
      </c>
      <c r="D237" s="13">
        <v>8.1</v>
      </c>
      <c r="E237" s="13">
        <v>1.7</v>
      </c>
      <c r="F237" s="13">
        <v>9.8000000000000007</v>
      </c>
      <c r="G237" s="13">
        <v>11.52</v>
      </c>
      <c r="H237" s="38">
        <f t="shared" si="66"/>
        <v>2.42</v>
      </c>
      <c r="I237" s="38">
        <f t="shared" si="67"/>
        <v>13.94</v>
      </c>
      <c r="J237" s="15">
        <f t="shared" si="64"/>
        <v>13.944143744201799</v>
      </c>
      <c r="K237" s="15">
        <f t="shared" si="65"/>
        <v>-4.1437442017997483E-3</v>
      </c>
      <c r="L237" s="6"/>
      <c r="M237" s="6"/>
      <c r="N237" s="6"/>
      <c r="O237" s="6"/>
      <c r="P237" s="6"/>
      <c r="Q237" s="6"/>
    </row>
    <row r="238" spans="1:17" ht="16.5" thickBot="1" x14ac:dyDescent="0.3">
      <c r="A238" s="10" t="s">
        <v>358</v>
      </c>
      <c r="B238" s="11" t="s">
        <v>359</v>
      </c>
      <c r="C238" s="12" t="s">
        <v>20</v>
      </c>
      <c r="D238" s="13">
        <v>9.5299999999999994</v>
      </c>
      <c r="E238" s="13">
        <v>2</v>
      </c>
      <c r="F238" s="13">
        <v>11.53</v>
      </c>
      <c r="G238" s="13">
        <v>13.56</v>
      </c>
      <c r="H238" s="38">
        <f t="shared" si="66"/>
        <v>2.85</v>
      </c>
      <c r="I238" s="38">
        <f t="shared" si="67"/>
        <v>16.41</v>
      </c>
      <c r="J238" s="15">
        <f t="shared" si="64"/>
        <v>16.405711976596603</v>
      </c>
      <c r="K238" s="15">
        <f t="shared" si="65"/>
        <v>4.2880234033972897E-3</v>
      </c>
      <c r="L238" s="6"/>
      <c r="M238" s="6"/>
      <c r="N238" s="6"/>
      <c r="O238" s="6"/>
      <c r="P238" s="6"/>
      <c r="Q238" s="6"/>
    </row>
    <row r="239" spans="1:17" ht="32.25" thickBot="1" x14ac:dyDescent="0.3">
      <c r="A239" s="10" t="s">
        <v>360</v>
      </c>
      <c r="B239" s="11" t="s">
        <v>361</v>
      </c>
      <c r="C239" s="12" t="s">
        <v>20</v>
      </c>
      <c r="D239" s="13">
        <v>19.53</v>
      </c>
      <c r="E239" s="13">
        <v>4.0999999999999996</v>
      </c>
      <c r="F239" s="13">
        <v>23.63</v>
      </c>
      <c r="G239" s="13">
        <v>27.78</v>
      </c>
      <c r="H239" s="38">
        <f t="shared" si="66"/>
        <v>5.83</v>
      </c>
      <c r="I239" s="38">
        <f t="shared" si="67"/>
        <v>33.61</v>
      </c>
      <c r="J239" s="15">
        <f t="shared" si="64"/>
        <v>33.622460885253922</v>
      </c>
      <c r="K239" s="15">
        <f t="shared" si="65"/>
        <v>-1.2460885253922527E-2</v>
      </c>
      <c r="L239" s="6"/>
      <c r="M239" s="6"/>
      <c r="N239" s="6"/>
      <c r="O239" s="6"/>
      <c r="P239" s="6"/>
      <c r="Q239" s="6"/>
    </row>
    <row r="240" spans="1:17" ht="32.25" thickBot="1" x14ac:dyDescent="0.3">
      <c r="A240" s="10" t="s">
        <v>362</v>
      </c>
      <c r="B240" s="11" t="s">
        <v>363</v>
      </c>
      <c r="C240" s="12" t="s">
        <v>20</v>
      </c>
      <c r="D240" s="13">
        <v>29.86</v>
      </c>
      <c r="E240" s="13">
        <v>6.27</v>
      </c>
      <c r="F240" s="13">
        <v>36.130000000000003</v>
      </c>
      <c r="G240" s="13">
        <v>42.49</v>
      </c>
      <c r="H240" s="38">
        <f t="shared" si="66"/>
        <v>8.92</v>
      </c>
      <c r="I240" s="38">
        <f t="shared" si="67"/>
        <v>51.410000000000004</v>
      </c>
      <c r="J240" s="15">
        <f t="shared" si="64"/>
        <v>51.408358518164384</v>
      </c>
      <c r="K240" s="15">
        <f t="shared" si="65"/>
        <v>1.6414818356196292E-3</v>
      </c>
      <c r="L240" s="6"/>
      <c r="M240" s="6"/>
      <c r="N240" s="6"/>
      <c r="O240" s="6"/>
      <c r="P240" s="6"/>
      <c r="Q240" s="6"/>
    </row>
    <row r="241" spans="1:17" ht="48" thickBot="1" x14ac:dyDescent="0.3">
      <c r="A241" s="10" t="s">
        <v>364</v>
      </c>
      <c r="B241" s="11" t="s">
        <v>365</v>
      </c>
      <c r="C241" s="12" t="s">
        <v>20</v>
      </c>
      <c r="D241" s="13">
        <v>39.06</v>
      </c>
      <c r="E241" s="13">
        <v>8.1999999999999993</v>
      </c>
      <c r="F241" s="13">
        <v>47.26</v>
      </c>
      <c r="G241" s="13">
        <v>55.57</v>
      </c>
      <c r="H241" s="38">
        <f t="shared" si="66"/>
        <v>11.67</v>
      </c>
      <c r="I241" s="38">
        <f t="shared" si="67"/>
        <v>67.239999999999995</v>
      </c>
      <c r="J241" s="15">
        <f t="shared" si="64"/>
        <v>67.244921770507844</v>
      </c>
      <c r="K241" s="15">
        <f t="shared" si="65"/>
        <v>-4.9217705078490326E-3</v>
      </c>
      <c r="L241" s="6"/>
      <c r="M241" s="6"/>
      <c r="N241" s="6"/>
      <c r="O241" s="6"/>
      <c r="P241" s="6"/>
      <c r="Q241" s="6"/>
    </row>
    <row r="242" spans="1:17" ht="48" thickBot="1" x14ac:dyDescent="0.3">
      <c r="A242" s="10" t="s">
        <v>366</v>
      </c>
      <c r="B242" s="11" t="s">
        <v>367</v>
      </c>
      <c r="C242" s="12" t="s">
        <v>20</v>
      </c>
      <c r="D242" s="13">
        <v>49.38</v>
      </c>
      <c r="E242" s="13">
        <v>10.37</v>
      </c>
      <c r="F242" s="13">
        <v>59.75</v>
      </c>
      <c r="G242" s="13">
        <v>70.260000000000005</v>
      </c>
      <c r="H242" s="38">
        <f t="shared" si="66"/>
        <v>14.75</v>
      </c>
      <c r="I242" s="38">
        <f t="shared" si="67"/>
        <v>85.01</v>
      </c>
      <c r="J242" s="15">
        <f t="shared" si="64"/>
        <v>85.016590685311982</v>
      </c>
      <c r="K242" s="15">
        <f t="shared" si="65"/>
        <v>-6.5906853119770403E-3</v>
      </c>
      <c r="L242" s="6"/>
      <c r="M242" s="6"/>
      <c r="N242" s="6"/>
      <c r="O242" s="6"/>
      <c r="P242" s="6"/>
      <c r="Q242" s="6"/>
    </row>
    <row r="243" spans="1:17" ht="32.25" thickBot="1" x14ac:dyDescent="0.3">
      <c r="A243" s="10" t="s">
        <v>368</v>
      </c>
      <c r="B243" s="11" t="s">
        <v>369</v>
      </c>
      <c r="C243" s="12" t="s">
        <v>20</v>
      </c>
      <c r="D243" s="13">
        <v>5</v>
      </c>
      <c r="E243" s="13">
        <v>1.05</v>
      </c>
      <c r="F243" s="13">
        <v>6.05</v>
      </c>
      <c r="G243" s="13">
        <v>7.11</v>
      </c>
      <c r="H243" s="38">
        <f t="shared" si="66"/>
        <v>1.49</v>
      </c>
      <c r="I243" s="38">
        <f t="shared" si="67"/>
        <v>8.6</v>
      </c>
      <c r="J243" s="15">
        <f t="shared" si="64"/>
        <v>8.6083744543286613</v>
      </c>
      <c r="K243" s="15">
        <f t="shared" si="65"/>
        <v>-8.3744543286616846E-3</v>
      </c>
      <c r="L243" s="6"/>
      <c r="M243" s="6"/>
      <c r="N243" s="6"/>
      <c r="O243" s="6"/>
      <c r="P243" s="6"/>
      <c r="Q243" s="6"/>
    </row>
    <row r="244" spans="1:17" ht="32.25" thickBot="1" x14ac:dyDescent="0.3">
      <c r="A244" s="10" t="s">
        <v>370</v>
      </c>
      <c r="B244" s="11" t="s">
        <v>371</v>
      </c>
      <c r="C244" s="12" t="s">
        <v>102</v>
      </c>
      <c r="D244" s="13">
        <v>3.9</v>
      </c>
      <c r="E244" s="13">
        <v>0.82</v>
      </c>
      <c r="F244" s="13">
        <v>4.72</v>
      </c>
      <c r="G244" s="13">
        <v>5.55</v>
      </c>
      <c r="H244" s="38">
        <f t="shared" si="66"/>
        <v>1.17</v>
      </c>
      <c r="I244" s="38">
        <f t="shared" si="67"/>
        <v>6.72</v>
      </c>
      <c r="J244" s="15">
        <f t="shared" si="64"/>
        <v>6.7159549461869883</v>
      </c>
      <c r="K244" s="15">
        <f t="shared" si="65"/>
        <v>4.0450538130114566E-3</v>
      </c>
      <c r="L244" s="6"/>
      <c r="M244" s="6"/>
      <c r="N244" s="6"/>
      <c r="O244" s="6"/>
      <c r="P244" s="6"/>
      <c r="Q244" s="6"/>
    </row>
    <row r="245" spans="1:17" ht="32.25" thickBot="1" x14ac:dyDescent="0.3">
      <c r="A245" s="10" t="s">
        <v>372</v>
      </c>
      <c r="B245" s="11" t="s">
        <v>373</v>
      </c>
      <c r="C245" s="12" t="s">
        <v>102</v>
      </c>
      <c r="D245" s="13">
        <v>7.8</v>
      </c>
      <c r="E245" s="13">
        <v>1.64</v>
      </c>
      <c r="F245" s="13">
        <v>9.44</v>
      </c>
      <c r="G245" s="13">
        <v>11.1</v>
      </c>
      <c r="H245" s="38">
        <f t="shared" si="66"/>
        <v>2.33</v>
      </c>
      <c r="I245" s="38">
        <f t="shared" si="67"/>
        <v>13.43</v>
      </c>
      <c r="J245" s="15">
        <f t="shared" si="64"/>
        <v>13.431909892373977</v>
      </c>
      <c r="K245" s="15">
        <f t="shared" si="65"/>
        <v>-1.9098923739768736E-3</v>
      </c>
      <c r="L245" s="6"/>
      <c r="M245" s="6"/>
      <c r="N245" s="6"/>
      <c r="O245" s="6"/>
      <c r="P245" s="6"/>
      <c r="Q245" s="6"/>
    </row>
    <row r="246" spans="1:17" ht="32.25" thickBot="1" x14ac:dyDescent="0.3">
      <c r="A246" s="10" t="s">
        <v>374</v>
      </c>
      <c r="B246" s="11" t="s">
        <v>375</v>
      </c>
      <c r="C246" s="12" t="s">
        <v>20</v>
      </c>
      <c r="D246" s="13">
        <v>6.07</v>
      </c>
      <c r="E246" s="13">
        <v>1.27</v>
      </c>
      <c r="F246" s="13">
        <v>7.34</v>
      </c>
      <c r="G246" s="13">
        <v>8.6300000000000008</v>
      </c>
      <c r="H246" s="38">
        <f t="shared" si="66"/>
        <v>1.81</v>
      </c>
      <c r="I246" s="38">
        <f t="shared" si="67"/>
        <v>10.440000000000001</v>
      </c>
      <c r="J246" s="15">
        <f t="shared" si="64"/>
        <v>10.443879090045019</v>
      </c>
      <c r="K246" s="15">
        <f t="shared" si="65"/>
        <v>-3.8790900450180743E-3</v>
      </c>
      <c r="L246" s="6"/>
      <c r="M246" s="6"/>
      <c r="N246" s="6"/>
      <c r="O246" s="6"/>
      <c r="P246" s="6"/>
      <c r="Q246" s="6"/>
    </row>
    <row r="247" spans="1:17" ht="32.25" thickBot="1" x14ac:dyDescent="0.3">
      <c r="A247" s="10" t="s">
        <v>376</v>
      </c>
      <c r="B247" s="11" t="s">
        <v>377</v>
      </c>
      <c r="C247" s="12" t="s">
        <v>20</v>
      </c>
      <c r="D247" s="13">
        <v>60</v>
      </c>
      <c r="E247" s="13">
        <v>12.6</v>
      </c>
      <c r="F247" s="13">
        <v>72.599999999999994</v>
      </c>
      <c r="G247" s="13">
        <v>85.37</v>
      </c>
      <c r="H247" s="38">
        <f t="shared" si="66"/>
        <v>17.93</v>
      </c>
      <c r="I247" s="38">
        <f t="shared" si="67"/>
        <v>103.30000000000001</v>
      </c>
      <c r="J247" s="15">
        <f t="shared" si="64"/>
        <v>103.30049345194392</v>
      </c>
      <c r="K247" s="15">
        <f t="shared" si="65"/>
        <v>-4.9345194391037239E-4</v>
      </c>
      <c r="L247" s="6"/>
      <c r="M247" s="6"/>
      <c r="N247" s="6"/>
      <c r="O247" s="6"/>
      <c r="P247" s="6"/>
      <c r="Q247" s="6"/>
    </row>
    <row r="248" spans="1:17" ht="48" thickBot="1" x14ac:dyDescent="0.3">
      <c r="A248" s="10" t="s">
        <v>378</v>
      </c>
      <c r="B248" s="16" t="s">
        <v>379</v>
      </c>
      <c r="C248" s="12" t="s">
        <v>102</v>
      </c>
      <c r="D248" s="13">
        <v>21.38</v>
      </c>
      <c r="E248" s="13">
        <v>4.49</v>
      </c>
      <c r="F248" s="13">
        <v>25.87</v>
      </c>
      <c r="G248" s="13">
        <v>30.42</v>
      </c>
      <c r="H248" s="38">
        <f t="shared" si="66"/>
        <v>6.39</v>
      </c>
      <c r="I248" s="38">
        <f t="shared" si="67"/>
        <v>36.81</v>
      </c>
      <c r="J248" s="15">
        <f t="shared" si="64"/>
        <v>36.809693741071484</v>
      </c>
      <c r="K248" s="15">
        <f t="shared" si="65"/>
        <v>3.0625892851787739E-4</v>
      </c>
      <c r="L248" s="6"/>
      <c r="M248" s="6"/>
      <c r="N248" s="6"/>
      <c r="O248" s="6"/>
      <c r="P248" s="6"/>
      <c r="Q248" s="6"/>
    </row>
    <row r="249" spans="1:17" ht="32.25" thickBot="1" x14ac:dyDescent="0.3">
      <c r="A249" s="10" t="s">
        <v>380</v>
      </c>
      <c r="B249" s="16" t="s">
        <v>381</v>
      </c>
      <c r="C249" s="12" t="s">
        <v>102</v>
      </c>
      <c r="D249" s="13">
        <v>4.5</v>
      </c>
      <c r="E249" s="13">
        <v>0.95</v>
      </c>
      <c r="F249" s="13">
        <v>5.45</v>
      </c>
      <c r="G249" s="13">
        <v>6.4</v>
      </c>
      <c r="H249" s="38">
        <f t="shared" si="66"/>
        <v>1.34</v>
      </c>
      <c r="I249" s="38">
        <f t="shared" si="67"/>
        <v>7.74</v>
      </c>
      <c r="J249" s="15">
        <f t="shared" si="64"/>
        <v>7.7546513679489593</v>
      </c>
      <c r="K249" s="15">
        <f t="shared" si="65"/>
        <v>-1.4651367948959049E-2</v>
      </c>
      <c r="L249" s="6"/>
      <c r="M249" s="6"/>
      <c r="N249" s="6"/>
      <c r="O249" s="6"/>
      <c r="P249" s="6"/>
      <c r="Q249" s="6"/>
    </row>
    <row r="250" spans="1:17" ht="32.25" thickBot="1" x14ac:dyDescent="0.3">
      <c r="A250" s="48" t="s">
        <v>382</v>
      </c>
      <c r="B250" s="49" t="s">
        <v>383</v>
      </c>
      <c r="C250" s="50" t="s">
        <v>102</v>
      </c>
      <c r="D250" s="38">
        <v>28.87</v>
      </c>
      <c r="E250" s="38">
        <v>6.06</v>
      </c>
      <c r="F250" s="38">
        <v>34.93</v>
      </c>
      <c r="G250" s="13">
        <v>41.07</v>
      </c>
      <c r="H250" s="38">
        <f t="shared" si="66"/>
        <v>8.6199999999999992</v>
      </c>
      <c r="I250" s="38">
        <f t="shared" si="67"/>
        <v>49.69</v>
      </c>
      <c r="J250" s="15">
        <f t="shared" si="64"/>
        <v>49.70091234540498</v>
      </c>
      <c r="K250" s="15">
        <f t="shared" si="65"/>
        <v>-1.0912345404982204E-2</v>
      </c>
      <c r="L250" s="6"/>
      <c r="M250" s="6"/>
      <c r="N250" s="6"/>
      <c r="O250" s="6"/>
      <c r="P250" s="6"/>
      <c r="Q250" s="6"/>
    </row>
    <row r="251" spans="1:17" ht="32.25" thickBot="1" x14ac:dyDescent="0.3">
      <c r="A251" s="10" t="s">
        <v>384</v>
      </c>
      <c r="B251" s="16" t="s">
        <v>385</v>
      </c>
      <c r="C251" s="12" t="s">
        <v>102</v>
      </c>
      <c r="D251" s="13">
        <v>14.43</v>
      </c>
      <c r="E251" s="13">
        <v>3.03</v>
      </c>
      <c r="F251" s="13">
        <v>17.46</v>
      </c>
      <c r="G251" s="13">
        <v>20.53</v>
      </c>
      <c r="H251" s="38">
        <f t="shared" si="66"/>
        <v>4.3099999999999996</v>
      </c>
      <c r="I251" s="38">
        <f t="shared" si="67"/>
        <v>24.84</v>
      </c>
      <c r="J251" s="15">
        <f t="shared" si="64"/>
        <v>24.843341813649328</v>
      </c>
      <c r="K251" s="15">
        <f t="shared" si="65"/>
        <v>-3.3418136493281736E-3</v>
      </c>
      <c r="L251" s="6"/>
      <c r="M251" s="6"/>
      <c r="N251" s="6"/>
      <c r="O251" s="6"/>
      <c r="P251" s="6"/>
      <c r="Q251" s="6"/>
    </row>
    <row r="252" spans="1:17" ht="32.25" thickBot="1" x14ac:dyDescent="0.3">
      <c r="A252" s="10" t="s">
        <v>386</v>
      </c>
      <c r="B252" s="16" t="s">
        <v>387</v>
      </c>
      <c r="C252" s="12" t="s">
        <v>102</v>
      </c>
      <c r="D252" s="13">
        <v>57.72</v>
      </c>
      <c r="E252" s="13">
        <v>12.12</v>
      </c>
      <c r="F252" s="13">
        <v>69.84</v>
      </c>
      <c r="G252" s="13">
        <v>82.12</v>
      </c>
      <c r="H252" s="38">
        <f t="shared" si="66"/>
        <v>17.25</v>
      </c>
      <c r="I252" s="38">
        <f t="shared" si="67"/>
        <v>99.37</v>
      </c>
      <c r="J252" s="15">
        <f t="shared" si="64"/>
        <v>99.373367254597312</v>
      </c>
      <c r="K252" s="15">
        <f t="shared" si="65"/>
        <v>-3.3672545973075785E-3</v>
      </c>
      <c r="L252" s="6"/>
      <c r="M252" s="6"/>
      <c r="N252" s="6"/>
      <c r="O252" s="6"/>
      <c r="P252" s="6"/>
      <c r="Q252" s="6"/>
    </row>
    <row r="253" spans="1:17" ht="48" thickBot="1" x14ac:dyDescent="0.3">
      <c r="A253" s="10" t="s">
        <v>388</v>
      </c>
      <c r="B253" s="16" t="s">
        <v>389</v>
      </c>
      <c r="C253" s="12" t="s">
        <v>102</v>
      </c>
      <c r="D253" s="13">
        <v>28.87</v>
      </c>
      <c r="E253" s="13">
        <v>6.06</v>
      </c>
      <c r="F253" s="13">
        <v>34.93</v>
      </c>
      <c r="G253" s="13">
        <v>41.07</v>
      </c>
      <c r="H253" s="38">
        <f t="shared" si="66"/>
        <v>8.6199999999999992</v>
      </c>
      <c r="I253" s="38">
        <f t="shared" si="67"/>
        <v>49.69</v>
      </c>
      <c r="J253" s="15">
        <f t="shared" si="64"/>
        <v>49.70091234540498</v>
      </c>
      <c r="K253" s="15">
        <f t="shared" si="65"/>
        <v>-1.0912345404982204E-2</v>
      </c>
      <c r="L253" s="6"/>
      <c r="M253" s="6"/>
      <c r="N253" s="6"/>
      <c r="O253" s="6"/>
      <c r="P253" s="6"/>
      <c r="Q253" s="6"/>
    </row>
    <row r="254" spans="1:17" ht="32.25" thickBot="1" x14ac:dyDescent="0.3">
      <c r="A254" s="10" t="s">
        <v>390</v>
      </c>
      <c r="B254" s="16" t="s">
        <v>391</v>
      </c>
      <c r="C254" s="12" t="s">
        <v>102</v>
      </c>
      <c r="D254" s="13">
        <v>28.87</v>
      </c>
      <c r="E254" s="13">
        <v>6.06</v>
      </c>
      <c r="F254" s="13">
        <v>34.93</v>
      </c>
      <c r="G254" s="13">
        <v>41.07</v>
      </c>
      <c r="H254" s="38">
        <f t="shared" si="66"/>
        <v>8.6199999999999992</v>
      </c>
      <c r="I254" s="38">
        <f t="shared" si="67"/>
        <v>49.69</v>
      </c>
      <c r="J254" s="15">
        <f t="shared" si="64"/>
        <v>49.70091234540498</v>
      </c>
      <c r="K254" s="15">
        <f t="shared" si="65"/>
        <v>-1.0912345404982204E-2</v>
      </c>
      <c r="L254" s="6"/>
      <c r="M254" s="6"/>
      <c r="N254" s="6"/>
      <c r="O254" s="6"/>
      <c r="P254" s="6"/>
      <c r="Q254" s="6"/>
    </row>
    <row r="255" spans="1:17" ht="32.25" thickBot="1" x14ac:dyDescent="0.3">
      <c r="A255" s="10" t="s">
        <v>392</v>
      </c>
      <c r="B255" s="16" t="s">
        <v>393</v>
      </c>
      <c r="C255" s="12" t="s">
        <v>102</v>
      </c>
      <c r="D255" s="13">
        <v>14.43</v>
      </c>
      <c r="E255" s="13">
        <v>3.03</v>
      </c>
      <c r="F255" s="13">
        <v>17.46</v>
      </c>
      <c r="G255" s="13">
        <v>20.53</v>
      </c>
      <c r="H255" s="38">
        <f t="shared" si="66"/>
        <v>4.3099999999999996</v>
      </c>
      <c r="I255" s="38">
        <f t="shared" si="67"/>
        <v>24.84</v>
      </c>
      <c r="J255" s="15">
        <f t="shared" si="64"/>
        <v>24.843341813649328</v>
      </c>
      <c r="K255" s="15">
        <f t="shared" si="65"/>
        <v>-3.3418136493281736E-3</v>
      </c>
      <c r="L255" s="6"/>
      <c r="M255" s="6"/>
      <c r="N255" s="6"/>
      <c r="O255" s="6"/>
      <c r="P255" s="6"/>
      <c r="Q255" s="6"/>
    </row>
    <row r="256" spans="1:17" ht="16.5" thickBot="1" x14ac:dyDescent="0.3">
      <c r="A256" s="10" t="s">
        <v>394</v>
      </c>
      <c r="B256" s="16" t="s">
        <v>395</v>
      </c>
      <c r="C256" s="12" t="s">
        <v>102</v>
      </c>
      <c r="D256" s="13">
        <v>121</v>
      </c>
      <c r="E256" s="13">
        <v>25.41</v>
      </c>
      <c r="F256" s="13">
        <v>146.41</v>
      </c>
      <c r="G256" s="13">
        <v>172.16</v>
      </c>
      <c r="H256" s="38">
        <f t="shared" si="66"/>
        <v>36.15</v>
      </c>
      <c r="I256" s="38">
        <f t="shared" si="67"/>
        <v>208.31</v>
      </c>
      <c r="J256" s="15">
        <f t="shared" si="64"/>
        <v>208.3226617947536</v>
      </c>
      <c r="K256" s="15">
        <f t="shared" si="65"/>
        <v>-1.2661794753597633E-2</v>
      </c>
      <c r="L256" s="6"/>
      <c r="M256" s="6"/>
      <c r="N256" s="6"/>
      <c r="O256" s="6"/>
      <c r="P256" s="6"/>
      <c r="Q256" s="6"/>
    </row>
    <row r="257" spans="1:17" ht="16.5" thickBot="1" x14ac:dyDescent="0.3">
      <c r="A257" s="10" t="s">
        <v>396</v>
      </c>
      <c r="B257" s="16" t="s">
        <v>397</v>
      </c>
      <c r="C257" s="12" t="s">
        <v>102</v>
      </c>
      <c r="D257" s="13">
        <v>24.2</v>
      </c>
      <c r="E257" s="13">
        <v>5.08</v>
      </c>
      <c r="F257" s="13">
        <v>29.28</v>
      </c>
      <c r="G257" s="13">
        <v>34.43</v>
      </c>
      <c r="H257" s="38">
        <f t="shared" si="66"/>
        <v>7.23</v>
      </c>
      <c r="I257" s="38">
        <f t="shared" si="67"/>
        <v>41.66</v>
      </c>
      <c r="J257" s="15">
        <f t="shared" si="64"/>
        <v>41.661686615329451</v>
      </c>
      <c r="K257" s="15">
        <f t="shared" si="65"/>
        <v>-1.6866153294543551E-3</v>
      </c>
      <c r="L257" s="6"/>
      <c r="M257" s="6"/>
      <c r="N257" s="6"/>
      <c r="O257" s="6"/>
      <c r="P257" s="6"/>
      <c r="Q257" s="6"/>
    </row>
    <row r="258" spans="1:17" ht="32.25" thickBot="1" x14ac:dyDescent="0.3">
      <c r="A258" s="10" t="s">
        <v>398</v>
      </c>
      <c r="B258" s="16" t="s">
        <v>399</v>
      </c>
      <c r="C258" s="12" t="s">
        <v>102</v>
      </c>
      <c r="D258" s="13">
        <v>12.1</v>
      </c>
      <c r="E258" s="13">
        <v>2.54</v>
      </c>
      <c r="F258" s="13">
        <v>14.64</v>
      </c>
      <c r="G258" s="13">
        <v>17.21</v>
      </c>
      <c r="H258" s="38">
        <f t="shared" si="66"/>
        <v>3.61</v>
      </c>
      <c r="I258" s="38">
        <f t="shared" si="67"/>
        <v>20.82</v>
      </c>
      <c r="J258" s="15">
        <f t="shared" si="64"/>
        <v>20.830843307664725</v>
      </c>
      <c r="K258" s="15">
        <f t="shared" si="65"/>
        <v>-1.0843307664725188E-2</v>
      </c>
      <c r="L258" s="6"/>
      <c r="M258" s="6"/>
      <c r="N258" s="6"/>
      <c r="O258" s="6"/>
      <c r="P258" s="6"/>
      <c r="Q258" s="6"/>
    </row>
    <row r="259" spans="1:17" ht="16.5" thickBot="1" x14ac:dyDescent="0.3">
      <c r="A259" s="10" t="s">
        <v>400</v>
      </c>
      <c r="B259" s="16" t="s">
        <v>401</v>
      </c>
      <c r="C259" s="12" t="s">
        <v>102</v>
      </c>
      <c r="D259" s="13">
        <v>2.3199999999999998</v>
      </c>
      <c r="E259" s="13">
        <v>0.49</v>
      </c>
      <c r="F259" s="13">
        <v>2.81</v>
      </c>
      <c r="G259" s="13">
        <v>3.3</v>
      </c>
      <c r="H259" s="38">
        <f t="shared" si="66"/>
        <v>0.69</v>
      </c>
      <c r="I259" s="38">
        <f t="shared" si="67"/>
        <v>3.9899999999999998</v>
      </c>
      <c r="J259" s="15">
        <f t="shared" si="64"/>
        <v>3.9982697878782707</v>
      </c>
      <c r="K259" s="15">
        <f t="shared" si="65"/>
        <v>-8.2697878782709289E-3</v>
      </c>
      <c r="L259" s="6"/>
      <c r="M259" s="6"/>
      <c r="N259" s="6"/>
      <c r="O259" s="6"/>
      <c r="P259" s="6"/>
      <c r="Q259" s="6"/>
    </row>
    <row r="260" spans="1:17" ht="32.25" thickBot="1" x14ac:dyDescent="0.3">
      <c r="A260" s="10" t="s">
        <v>402</v>
      </c>
      <c r="B260" s="16" t="s">
        <v>403</v>
      </c>
      <c r="C260" s="12" t="s">
        <v>102</v>
      </c>
      <c r="D260" s="13">
        <v>60</v>
      </c>
      <c r="E260" s="13">
        <v>12.6</v>
      </c>
      <c r="F260" s="13">
        <v>72.599999999999994</v>
      </c>
      <c r="G260" s="13">
        <v>85.37</v>
      </c>
      <c r="H260" s="38">
        <f t="shared" si="66"/>
        <v>17.93</v>
      </c>
      <c r="I260" s="38">
        <f t="shared" si="67"/>
        <v>103.30000000000001</v>
      </c>
      <c r="J260" s="15">
        <f t="shared" si="64"/>
        <v>103.30049345194392</v>
      </c>
      <c r="K260" s="15">
        <f t="shared" si="65"/>
        <v>-4.9345194391037239E-4</v>
      </c>
      <c r="L260" s="6"/>
      <c r="M260" s="6"/>
      <c r="N260" s="6"/>
      <c r="O260" s="6"/>
      <c r="P260" s="6"/>
      <c r="Q260" s="6"/>
    </row>
    <row r="261" spans="1:17" ht="16.5" thickBot="1" x14ac:dyDescent="0.3">
      <c r="A261" s="10" t="s">
        <v>404</v>
      </c>
      <c r="B261" s="16" t="s">
        <v>405</v>
      </c>
      <c r="C261" s="12" t="s">
        <v>20</v>
      </c>
      <c r="D261" s="13">
        <v>0.42</v>
      </c>
      <c r="E261" s="13">
        <v>0.09</v>
      </c>
      <c r="F261" s="13">
        <v>0.51</v>
      </c>
      <c r="G261" s="13">
        <v>0.6</v>
      </c>
      <c r="H261" s="38">
        <f t="shared" si="66"/>
        <v>0.13</v>
      </c>
      <c r="I261" s="38">
        <f t="shared" si="67"/>
        <v>0.73</v>
      </c>
      <c r="J261" s="15">
        <f t="shared" si="64"/>
        <v>0.72566462342274662</v>
      </c>
      <c r="K261" s="15">
        <f t="shared" si="65"/>
        <v>4.3353765772533581E-3</v>
      </c>
      <c r="L261" s="6"/>
      <c r="M261" s="6"/>
      <c r="N261" s="6"/>
      <c r="O261" s="6"/>
      <c r="P261" s="6"/>
      <c r="Q261" s="6"/>
    </row>
    <row r="262" spans="1:17" ht="48" thickBot="1" x14ac:dyDescent="0.3">
      <c r="A262" s="10" t="s">
        <v>406</v>
      </c>
      <c r="B262" s="16" t="s">
        <v>407</v>
      </c>
      <c r="C262" s="12" t="s">
        <v>20</v>
      </c>
      <c r="D262" s="13">
        <v>1.47</v>
      </c>
      <c r="E262" s="13">
        <v>0.31</v>
      </c>
      <c r="F262" s="13">
        <v>1.78</v>
      </c>
      <c r="G262" s="13">
        <v>2.09</v>
      </c>
      <c r="H262" s="38">
        <f t="shared" si="66"/>
        <v>0.44</v>
      </c>
      <c r="I262" s="38">
        <f t="shared" si="67"/>
        <v>2.5299999999999998</v>
      </c>
      <c r="J262" s="15">
        <f t="shared" si="64"/>
        <v>2.5327118229264491</v>
      </c>
      <c r="K262" s="15">
        <f t="shared" si="65"/>
        <v>-2.7118229264493365E-3</v>
      </c>
      <c r="L262" s="6"/>
      <c r="M262" s="6"/>
      <c r="N262" s="6"/>
      <c r="O262" s="6"/>
      <c r="P262" s="6"/>
      <c r="Q262" s="6"/>
    </row>
    <row r="263" spans="1:17" ht="18.75" x14ac:dyDescent="0.25">
      <c r="A263" s="51"/>
      <c r="J263" s="6"/>
      <c r="K263" s="6"/>
      <c r="L263" s="6"/>
      <c r="M263" s="6"/>
      <c r="N263" s="6"/>
      <c r="O263" s="6"/>
      <c r="P263" s="6"/>
      <c r="Q263" s="6"/>
    </row>
    <row r="264" spans="1:17" ht="18.75" x14ac:dyDescent="0.25">
      <c r="A264" s="17"/>
      <c r="L264" s="6"/>
      <c r="M264" s="6"/>
      <c r="N264" s="6"/>
      <c r="O264" s="6"/>
      <c r="P264" s="6"/>
      <c r="Q264" s="6"/>
    </row>
    <row r="265" spans="1:17" ht="18.75" x14ac:dyDescent="0.25">
      <c r="A265" s="17"/>
      <c r="B265" s="60" t="s">
        <v>408</v>
      </c>
      <c r="C265" s="58" t="s">
        <v>412</v>
      </c>
      <c r="D265" s="58"/>
      <c r="E265" s="58"/>
      <c r="G265" s="62" t="s">
        <v>409</v>
      </c>
      <c r="H265" s="62"/>
      <c r="L265" s="6"/>
      <c r="M265" s="6"/>
      <c r="N265" s="6"/>
      <c r="O265" s="6"/>
      <c r="P265" s="6"/>
      <c r="Q265" s="6"/>
    </row>
    <row r="266" spans="1:17" ht="75" customHeight="1" x14ac:dyDescent="0.25">
      <c r="A266" s="17"/>
      <c r="C266" t="s">
        <v>410</v>
      </c>
      <c r="L266" s="6"/>
      <c r="M266" s="6"/>
      <c r="N266" s="6"/>
    </row>
    <row r="267" spans="1:17" ht="18.75" x14ac:dyDescent="0.25">
      <c r="A267" s="17"/>
      <c r="L267" s="6"/>
      <c r="M267" s="6"/>
      <c r="N267" s="6"/>
    </row>
    <row r="268" spans="1:17" ht="18.75" x14ac:dyDescent="0.25">
      <c r="A268" s="17"/>
      <c r="L268" s="6"/>
      <c r="M268" s="6"/>
      <c r="N268" s="6"/>
    </row>
    <row r="269" spans="1:17" ht="18.75" customHeight="1" x14ac:dyDescent="0.25">
      <c r="A269" s="17"/>
      <c r="B269" s="61" t="s">
        <v>413</v>
      </c>
      <c r="C269" s="61"/>
      <c r="D269" s="61"/>
      <c r="E269" s="61"/>
      <c r="F269" s="61"/>
      <c r="G269" s="61"/>
      <c r="H269" s="61"/>
      <c r="I269" s="61"/>
      <c r="L269" s="6"/>
      <c r="M269" s="6"/>
      <c r="N269" s="6"/>
    </row>
    <row r="270" spans="1:17" ht="18.75" x14ac:dyDescent="0.25">
      <c r="A270" s="17"/>
      <c r="B270" s="61"/>
      <c r="C270" s="61"/>
      <c r="D270" s="61"/>
      <c r="E270" s="61"/>
      <c r="F270" s="61"/>
      <c r="G270" s="61"/>
      <c r="H270" s="61"/>
      <c r="I270" s="61"/>
      <c r="L270" s="6"/>
      <c r="M270" s="6"/>
      <c r="N270" s="6"/>
    </row>
    <row r="271" spans="1:17" ht="18.75" x14ac:dyDescent="0.25">
      <c r="A271" s="17"/>
      <c r="L271" s="6"/>
      <c r="M271" s="6"/>
      <c r="N271" s="6"/>
    </row>
    <row r="272" spans="1:17" ht="18.75" x14ac:dyDescent="0.25">
      <c r="A272" s="17"/>
      <c r="L272" s="6"/>
      <c r="M272" s="6"/>
      <c r="N272" s="6"/>
    </row>
    <row r="273" spans="1:14" ht="18.75" x14ac:dyDescent="0.25">
      <c r="A273" s="17"/>
      <c r="L273" s="6"/>
      <c r="M273" s="6"/>
      <c r="N273" s="6"/>
    </row>
    <row r="274" spans="1:14" ht="18.75" x14ac:dyDescent="0.25">
      <c r="A274" s="17"/>
      <c r="L274" s="6"/>
      <c r="M274" s="6"/>
      <c r="N274" s="6"/>
    </row>
    <row r="275" spans="1:14" ht="18.75" x14ac:dyDescent="0.25">
      <c r="A275" s="17"/>
      <c r="L275" s="6"/>
      <c r="M275" s="6"/>
      <c r="N275" s="6"/>
    </row>
    <row r="276" spans="1:14" ht="18.75" x14ac:dyDescent="0.25">
      <c r="A276" s="17"/>
      <c r="L276" s="6"/>
      <c r="M276" s="6"/>
      <c r="N276" s="6"/>
    </row>
    <row r="277" spans="1:14" ht="18.75" x14ac:dyDescent="0.25">
      <c r="A277" s="17"/>
      <c r="L277" s="6"/>
      <c r="M277" s="6"/>
      <c r="N277" s="6"/>
    </row>
    <row r="278" spans="1:14" ht="18.75" x14ac:dyDescent="0.25">
      <c r="A278" s="17"/>
      <c r="L278" s="6"/>
      <c r="M278" s="6"/>
      <c r="N278" s="6"/>
    </row>
    <row r="279" spans="1:14" ht="18.75" x14ac:dyDescent="0.25">
      <c r="A279" s="17"/>
      <c r="L279" s="6"/>
      <c r="M279" s="6"/>
      <c r="N279" s="6"/>
    </row>
    <row r="280" spans="1:14" ht="18.75" x14ac:dyDescent="0.25">
      <c r="A280" s="17"/>
      <c r="L280" s="6"/>
      <c r="M280" s="6"/>
      <c r="N280" s="6"/>
    </row>
    <row r="281" spans="1:14" ht="18.75" x14ac:dyDescent="0.25">
      <c r="A281" s="17"/>
      <c r="L281" s="6"/>
      <c r="M281" s="6"/>
      <c r="N281" s="6"/>
    </row>
    <row r="282" spans="1:14" ht="18.75" x14ac:dyDescent="0.25">
      <c r="A282" s="17"/>
      <c r="L282" s="6"/>
      <c r="M282" s="6"/>
      <c r="N282" s="6"/>
    </row>
    <row r="283" spans="1:14" ht="18.75" x14ac:dyDescent="0.25">
      <c r="A283" s="17"/>
      <c r="L283" s="6"/>
      <c r="M283" s="6"/>
      <c r="N283" s="6"/>
    </row>
    <row r="284" spans="1:14" ht="18.75" x14ac:dyDescent="0.25">
      <c r="A284" s="17"/>
      <c r="L284" s="6"/>
      <c r="M284" s="6"/>
      <c r="N284" s="6"/>
    </row>
    <row r="285" spans="1:14" ht="18.75" x14ac:dyDescent="0.25">
      <c r="A285" s="17"/>
      <c r="L285" s="6"/>
      <c r="M285" s="6"/>
      <c r="N285" s="6"/>
    </row>
    <row r="286" spans="1:14" ht="18.75" x14ac:dyDescent="0.25">
      <c r="A286" s="17"/>
      <c r="L286" s="6"/>
      <c r="M286" s="6"/>
      <c r="N286" s="6"/>
    </row>
    <row r="287" spans="1:14" ht="18.75" x14ac:dyDescent="0.25">
      <c r="A287" s="17"/>
      <c r="L287" s="6"/>
      <c r="M287" s="6"/>
      <c r="N287" s="6"/>
    </row>
    <row r="288" spans="1:14" ht="18.75" x14ac:dyDescent="0.25">
      <c r="A288" s="17"/>
      <c r="L288" s="6"/>
      <c r="M288" s="6"/>
      <c r="N288" s="6"/>
    </row>
    <row r="289" spans="1:14" ht="18.75" x14ac:dyDescent="0.25">
      <c r="A289" s="17"/>
      <c r="L289" s="6"/>
      <c r="M289" s="6"/>
      <c r="N289" s="6"/>
    </row>
    <row r="290" spans="1:14" ht="18.75" x14ac:dyDescent="0.25">
      <c r="A290" s="17"/>
      <c r="L290" s="6"/>
      <c r="M290" s="6"/>
      <c r="N290" s="6"/>
    </row>
    <row r="291" spans="1:14" ht="18.75" x14ac:dyDescent="0.25">
      <c r="A291" s="17"/>
      <c r="L291" s="6"/>
      <c r="M291" s="6"/>
      <c r="N291" s="6"/>
    </row>
  </sheetData>
  <mergeCells count="25">
    <mergeCell ref="G1:K4"/>
    <mergeCell ref="G265:H265"/>
    <mergeCell ref="C265:E265"/>
    <mergeCell ref="B269:I270"/>
    <mergeCell ref="A5:K5"/>
    <mergeCell ref="H61:H62"/>
    <mergeCell ref="I61:I62"/>
    <mergeCell ref="J61:J62"/>
    <mergeCell ref="K61:K62"/>
    <mergeCell ref="H9:H10"/>
    <mergeCell ref="I9:I10"/>
    <mergeCell ref="J9:J10"/>
    <mergeCell ref="K9:K10"/>
    <mergeCell ref="G61:G62"/>
    <mergeCell ref="B9:B10"/>
    <mergeCell ref="C9:C10"/>
    <mergeCell ref="D9:D10"/>
    <mergeCell ref="E9:E10"/>
    <mergeCell ref="F9:F10"/>
    <mergeCell ref="G9:G10"/>
    <mergeCell ref="B61:B62"/>
    <mergeCell ref="C61:C62"/>
    <mergeCell ref="D61:D62"/>
    <mergeCell ref="E61:E62"/>
    <mergeCell ref="F61:F62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EUR parrekins MK</vt:lpstr>
      <vt:lpstr>'EUR parrekins MK'!OLE_LINK1</vt:lpstr>
      <vt:lpstr>'EUR parrekins MK'!Print_Titles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Agnis Driksna</cp:lastModifiedBy>
  <cp:lastPrinted>2013-09-18T09:18:04Z</cp:lastPrinted>
  <dcterms:created xsi:type="dcterms:W3CDTF">2013-09-10T12:14:55Z</dcterms:created>
  <dcterms:modified xsi:type="dcterms:W3CDTF">2013-09-18T09:18:25Z</dcterms:modified>
</cp:coreProperties>
</file>