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900" windowWidth="17415" windowHeight="8595" activeTab="0"/>
  </bookViews>
  <sheets>
    <sheet name="Defektu akti" sheetId="1" r:id="rId1"/>
    <sheet name="Lapa2" sheetId="2" r:id="rId2"/>
  </sheets>
  <definedNames>
    <definedName name="a_2">#REF!</definedName>
    <definedName name="a_3">#REF!</definedName>
    <definedName name="a_4">#REF!</definedName>
    <definedName name="a_5">#REF!</definedName>
    <definedName name="a_6">#REF!</definedName>
    <definedName name="D_2">#REF!</definedName>
    <definedName name="D_3">#REF!</definedName>
    <definedName name="D_4">#REF!</definedName>
    <definedName name="D_5">#REF!</definedName>
    <definedName name="D_6">#REF!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<sst xmlns="http://schemas.openxmlformats.org/spreadsheetml/2006/main" count="186" uniqueCount="76">
  <si>
    <t>Nr.p.k.</t>
  </si>
  <si>
    <t>Kopā</t>
  </si>
  <si>
    <t>k.p.</t>
  </si>
  <si>
    <t>l.p.</t>
  </si>
  <si>
    <t xml:space="preserve">   Jāuzpilda nomales 3cm biezumā ar šķērsprofīlu 4 - 5% ceļa šķautnes virzienā pamatceļam un autobusu pieturu paplašinājumiem no nesaistītu minerālmateriālu maisījuma 0/32s. Nomales pēc uzpildīšanas jāprofilē un jāblīvē.</t>
  </si>
  <si>
    <t>Jāveic nesaistītu minerālmateriālu pamatu nesošās virskārtas profīla labošana un sagatavošana pirms divkāršās virsmas apstrādes ar maisījumu 0/32p.</t>
  </si>
  <si>
    <t>Jāveic divkāršā virsmas apstrāde uz ar saistvielām nesaistītām kārtām Y2G pamatceļam 7m platumā, autobusu pieturu paplašinājumiem un paplašinājumam.</t>
  </si>
  <si>
    <t>DEFEKTU AKTS</t>
  </si>
  <si>
    <t>1.</t>
  </si>
  <si>
    <t>Ceļš atsevišķās vietās ar iesēdumiem</t>
  </si>
  <si>
    <t xml:space="preserve"> m³</t>
  </si>
  <si>
    <t>2.</t>
  </si>
  <si>
    <t>Divkārtu virsmas apstrāde Y2G</t>
  </si>
  <si>
    <t xml:space="preserve">m² </t>
  </si>
  <si>
    <t>3.</t>
  </si>
  <si>
    <t>8,27-15,22</t>
  </si>
  <si>
    <t xml:space="preserve">Krustojumā ceļam nodilis segums </t>
  </si>
  <si>
    <t>Ančkini</t>
  </si>
  <si>
    <t>8,27-15,25</t>
  </si>
  <si>
    <t>4.</t>
  </si>
  <si>
    <t>Darbu adrese</t>
  </si>
  <si>
    <t>Darbu apjoms</t>
  </si>
  <si>
    <t>Esošais segums stipri nolietojies</t>
  </si>
  <si>
    <r>
      <t>m</t>
    </r>
    <r>
      <rPr>
        <vertAlign val="superscript"/>
        <sz val="8"/>
        <rFont val="Arial"/>
        <family val="2"/>
      </rPr>
      <t>3</t>
    </r>
  </si>
  <si>
    <t>Nomaļu uzpildīšana</t>
  </si>
  <si>
    <t>Seguma atjaunošana ar šķembu maisījumu</t>
  </si>
  <si>
    <r>
      <t>m</t>
    </r>
    <r>
      <rPr>
        <vertAlign val="superscript"/>
        <sz val="10"/>
        <rFont val="Times New Roman"/>
        <family val="1"/>
      </rPr>
      <t>2</t>
    </r>
  </si>
  <si>
    <t>Divkārtu virsmas apstrāde Y2G ( S-III klase)</t>
  </si>
  <si>
    <t>Defektu veids</t>
  </si>
  <si>
    <t>2007.gadā izbūvēta grants sega posmā no  km 0,0 -5,07</t>
  </si>
  <si>
    <t>Divkāršā virsmas apstrāde YIB 11/16 (platums - 6,0 m)</t>
  </si>
  <si>
    <t>m2</t>
  </si>
  <si>
    <t>2012. gadā ir izbūvēta  šķembu sega posmā no km 5,07 - 25,30</t>
  </si>
  <si>
    <t>Ceļš iet caur apdzīvotu vietu "Medņi", kur atrodas deviņgadīgā skola, medicīnas iestāde, bibliotēka, veikals un vairākas mājas. Esošā šķembu/grants sega apdzīvotā vietā rada daudz putekļu, kas sagādā neērtības iedzīvotājiem, valsts iestāžu darbiniekiem un skolēniem.</t>
  </si>
  <si>
    <t xml:space="preserve">  Nepieciešamie darbi</t>
  </si>
  <si>
    <t>Jāuzpilda nomales 3cm biezumā ar šķērsprofīlu 4 - 5% ceļa šķautnes virzienā pamatceļam un autobusu pieturu paplašinājumiem no nesaistītu minerālmateriālu maisījuma 0/32s. Nomales pēc uzpildīšanas jāprofilē un jāblīvē.</t>
  </si>
  <si>
    <t>Jāveic divkāršā virsmas apstrāde uz ar saistvielām nesaistītām kārtām Y2G pamatceļam 7m platumā un autobusu pieturu paplašinājumiem.</t>
  </si>
  <si>
    <t>30,360 - 31,330</t>
  </si>
  <si>
    <t>m3</t>
  </si>
  <si>
    <t xml:space="preserve">Mēr-vienība </t>
  </si>
  <si>
    <t>Ceļš iet uz apdzīvotu vietu "Varieši", kur atrodas skola, pagasta pārvalde, bibliotēka, veikals, kultūras nams un vairākas daudzdzīvokļu mājas. Esošā šķembu/grants sega uz šo apdzīvoto vietu pavasara un rudens periodos zaudē savu nestspēju, ir bedraina un grūti izbraucama. Tas sagādā neērtības iedzīvotājiem, valsts iestāžu darbiniekiem un skolēniem.</t>
  </si>
  <si>
    <t>38,200 - 41,720</t>
  </si>
  <si>
    <t>38,200 - 41,721</t>
  </si>
  <si>
    <t>38,200 - 41,722</t>
  </si>
  <si>
    <t>Seguma nostiprināšanai ir nepieciešama virsmas apstrāde</t>
  </si>
  <si>
    <t>AP paplašinājumiem seguma nostiprināšanai ir nepieciešama virsmas apstrāde</t>
  </si>
  <si>
    <t>Iesēdumu labošana ar šķembu maisījumu 0/32p</t>
  </si>
  <si>
    <t>Divkārtu virsmas apstrāde Y2G 6,5m platumā</t>
  </si>
  <si>
    <t>1,28 - 6,53</t>
  </si>
  <si>
    <t>1,28 - 6,54</t>
  </si>
  <si>
    <t>3,56; 5,68</t>
  </si>
  <si>
    <t>3,64; 5,76</t>
  </si>
  <si>
    <t>Pamata izbūve no šķembu maisījuma 0/32p , h=10cm</t>
  </si>
  <si>
    <t>autoceļš V739 Galēni-Sīļukalns-Stirniene km 1,28-6,53</t>
  </si>
  <si>
    <t xml:space="preserve">  autoceļš V751 Upmala - Ančkini - Pieniņi - Kauša 8,27 km - 15,25 km</t>
  </si>
  <si>
    <t>autoceļš V762 Aglona - Višķi 0,160 km - 15,750 km</t>
  </si>
  <si>
    <t>Iesēdumu un bedru labošana grants, šķembu segumos  un uzlabotas grunts ceļos</t>
  </si>
  <si>
    <t>0,000-5,070</t>
  </si>
  <si>
    <t>5,070-14,000</t>
  </si>
  <si>
    <t>19,070-25,300</t>
  </si>
  <si>
    <t>autoceļš  841 Madona (Lazdona) - Ļaudona - Jēkabpils 38.200 km - 41.720 km</t>
  </si>
  <si>
    <t>autoceļš 841 Madona (Lazdona) - Ļaudona - Jēkabpils 30.360 km - 31.330 km</t>
  </si>
  <si>
    <t>Vienības cena LVL</t>
  </si>
  <si>
    <t>Kopējās izmaksas LVL</t>
  </si>
  <si>
    <t>Kopā:</t>
  </si>
  <si>
    <t>PVN 21%</t>
  </si>
  <si>
    <t>Pavisam kopā:</t>
  </si>
  <si>
    <t>autoceļš V843 Barkava - Lubāna 5,07 km - 25,3 km</t>
  </si>
  <si>
    <t>2.pielikums                                                                                                                                          Informatīvajam ziņojumam "Par Latgales reģiona valsts autoceļu sabrukušo posmu seguma ārkārtas uzturēšanas darbiem"</t>
  </si>
  <si>
    <t>Satiksmes ministrs</t>
  </si>
  <si>
    <t>A.Matīss</t>
  </si>
  <si>
    <t>Vizē: Valsts sekretārs</t>
  </si>
  <si>
    <t>K.Ozoliņš</t>
  </si>
  <si>
    <t>06.08.2013.</t>
  </si>
  <si>
    <t>S.Muižniece, 67036444</t>
  </si>
  <si>
    <t>sanita.muizniece@lvceli.lv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</si>
</sst>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0.0%"/>
    <numFmt numFmtId="174" formatCode="0.000"/>
    <numFmt numFmtId="175" formatCode="_(* #,##0.00_);_(* \(#,##0.00\);_(* &quot;-&quot;??_);_(@_)"/>
    <numFmt numFmtId="176" formatCode="#,##0.0"/>
    <numFmt numFmtId="177" formatCode="_(* #,##0_);_(* \(#,##0\);_(* &quot;-&quot;??_);_(@_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eutonic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vertAlign val="superscript"/>
      <sz val="8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59" applyFont="1">
      <alignment/>
      <protection/>
    </xf>
    <xf numFmtId="0" fontId="0" fillId="0" borderId="0" xfId="0" applyFont="1" applyAlignment="1">
      <alignment/>
    </xf>
    <xf numFmtId="0" fontId="4" fillId="0" borderId="10" xfId="58" applyFont="1" applyBorder="1" applyAlignment="1">
      <alignment horizontal="center" vertical="center"/>
      <protection/>
    </xf>
    <xf numFmtId="0" fontId="4" fillId="0" borderId="0" xfId="61" applyFont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59" applyFont="1" applyBorder="1" applyAlignment="1">
      <alignment horizontal="center" vertical="center"/>
      <protection/>
    </xf>
    <xf numFmtId="0" fontId="4" fillId="33" borderId="11" xfId="60" applyFont="1" applyFill="1" applyBorder="1" applyAlignment="1" applyProtection="1">
      <alignment horizontal="center" vertical="center"/>
      <protection hidden="1"/>
    </xf>
    <xf numFmtId="0" fontId="4" fillId="0" borderId="10" xfId="59" applyFont="1" applyBorder="1" applyAlignment="1">
      <alignment vertical="center"/>
      <protection/>
    </xf>
    <xf numFmtId="0" fontId="4" fillId="0" borderId="10" xfId="59" applyFont="1" applyBorder="1" applyAlignment="1">
      <alignment horizontal="left" vertical="center" wrapText="1"/>
      <protection/>
    </xf>
    <xf numFmtId="0" fontId="4" fillId="0" borderId="10" xfId="59" applyFont="1" applyBorder="1" applyAlignment="1">
      <alignment vertical="center" wrapText="1"/>
      <protection/>
    </xf>
    <xf numFmtId="0" fontId="4" fillId="33" borderId="10" xfId="60" applyFont="1" applyFill="1" applyBorder="1" applyAlignment="1" applyProtection="1">
      <alignment horizontal="center" vertical="center"/>
      <protection hidden="1"/>
    </xf>
    <xf numFmtId="0" fontId="4" fillId="33" borderId="10" xfId="59" applyFont="1" applyFill="1" applyBorder="1" applyAlignment="1" applyProtection="1">
      <alignment horizontal="center" vertical="center"/>
      <protection hidden="1"/>
    </xf>
    <xf numFmtId="0" fontId="4" fillId="33" borderId="10" xfId="60" applyFont="1" applyFill="1" applyBorder="1" applyAlignment="1" applyProtection="1">
      <alignment horizontal="left" vertical="center" wrapText="1"/>
      <protection hidden="1"/>
    </xf>
    <xf numFmtId="1" fontId="4" fillId="0" borderId="10" xfId="59" applyNumberFormat="1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 applyProtection="1">
      <alignment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 applyProtection="1">
      <alignment horizontal="center" vertical="center" wrapText="1"/>
      <protection hidden="1"/>
    </xf>
    <xf numFmtId="1" fontId="4" fillId="0" borderId="10" xfId="58" applyNumberFormat="1" applyFont="1" applyBorder="1" applyAlignment="1">
      <alignment horizontal="center" vertical="center"/>
      <protection/>
    </xf>
    <xf numFmtId="1" fontId="9" fillId="0" borderId="10" xfId="58" applyNumberFormat="1" applyFont="1" applyBorder="1" applyAlignment="1">
      <alignment horizontal="center" vertical="center" wrapText="1"/>
      <protection/>
    </xf>
    <xf numFmtId="174" fontId="4" fillId="0" borderId="10" xfId="58" applyNumberFormat="1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1" fontId="9" fillId="0" borderId="10" xfId="58" applyNumberFormat="1" applyFont="1" applyBorder="1" applyAlignment="1">
      <alignment horizontal="center" vertical="center"/>
      <protection/>
    </xf>
    <xf numFmtId="0" fontId="7" fillId="0" borderId="0" xfId="58" applyFont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 wrapText="1"/>
      <protection/>
    </xf>
    <xf numFmtId="0" fontId="4" fillId="0" borderId="0" xfId="59" applyFont="1" applyBorder="1" applyAlignment="1">
      <alignment vertical="center"/>
      <protection/>
    </xf>
    <xf numFmtId="0" fontId="4" fillId="33" borderId="0" xfId="60" applyFont="1" applyFill="1" applyBorder="1" applyAlignment="1" applyProtection="1">
      <alignment horizontal="center" vertical="center"/>
      <protection hidden="1"/>
    </xf>
    <xf numFmtId="0" fontId="4" fillId="33" borderId="0" xfId="59" applyFont="1" applyFill="1" applyBorder="1" applyAlignment="1" applyProtection="1">
      <alignment vertical="center"/>
      <protection hidden="1"/>
    </xf>
    <xf numFmtId="0" fontId="4" fillId="0" borderId="0" xfId="61" applyNumberFormat="1" applyFont="1" applyFill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vertical="center" wrapText="1"/>
    </xf>
    <xf numFmtId="4" fontId="4" fillId="0" borderId="10" xfId="61" applyNumberFormat="1" applyFont="1" applyBorder="1" applyAlignment="1">
      <alignment vertical="center"/>
      <protection/>
    </xf>
    <xf numFmtId="0" fontId="4" fillId="33" borderId="0" xfId="59" applyFont="1" applyFill="1" applyBorder="1" applyAlignment="1" applyProtection="1">
      <alignment horizontal="center" vertical="center"/>
      <protection hidden="1"/>
    </xf>
    <xf numFmtId="0" fontId="4" fillId="33" borderId="0" xfId="60" applyFont="1" applyFill="1" applyBorder="1" applyAlignment="1" applyProtection="1">
      <alignment vertical="center" wrapText="1"/>
      <protection hidden="1"/>
    </xf>
    <xf numFmtId="0" fontId="4" fillId="33" borderId="0" xfId="60" applyFont="1" applyFill="1" applyBorder="1" applyAlignment="1" applyProtection="1">
      <alignment horizontal="left" vertical="center" wrapText="1"/>
      <protection hidden="1"/>
    </xf>
    <xf numFmtId="177" fontId="4" fillId="33" borderId="0" xfId="44" applyNumberFormat="1" applyFont="1" applyFill="1" applyBorder="1" applyAlignment="1" applyProtection="1">
      <alignment horizontal="center" vertical="center" wrapText="1"/>
      <protection locked="0"/>
    </xf>
    <xf numFmtId="177" fontId="4" fillId="33" borderId="0" xfId="44" applyNumberFormat="1" applyFont="1" applyFill="1" applyBorder="1" applyAlignment="1" applyProtection="1">
      <alignment horizontal="center" vertical="center"/>
      <protection locked="0"/>
    </xf>
    <xf numFmtId="0" fontId="4" fillId="0" borderId="0" xfId="59" applyFont="1" applyBorder="1" applyAlignment="1">
      <alignment horizontal="center" vertical="center" wrapText="1"/>
      <protection/>
    </xf>
    <xf numFmtId="1" fontId="9" fillId="0" borderId="10" xfId="59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/>
      <protection/>
    </xf>
    <xf numFmtId="0" fontId="4" fillId="0" borderId="0" xfId="59" applyFont="1">
      <alignment/>
      <protection/>
    </xf>
    <xf numFmtId="4" fontId="4" fillId="0" borderId="10" xfId="59" applyNumberFormat="1" applyFont="1" applyBorder="1" applyAlignment="1">
      <alignment vertical="center"/>
      <protection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54" applyAlignment="1" applyProtection="1">
      <alignment wrapText="1"/>
      <protection/>
    </xf>
    <xf numFmtId="0" fontId="4" fillId="0" borderId="12" xfId="58" applyFont="1" applyBorder="1" applyAlignment="1">
      <alignment horizontal="left" vertical="center" wrapText="1"/>
      <protection/>
    </xf>
    <xf numFmtId="0" fontId="4" fillId="0" borderId="13" xfId="58" applyFont="1" applyBorder="1" applyAlignment="1">
      <alignment horizontal="left" vertical="center" wrapText="1"/>
      <protection/>
    </xf>
    <xf numFmtId="0" fontId="4" fillId="0" borderId="11" xfId="58" applyFont="1" applyBorder="1" applyAlignment="1">
      <alignment horizontal="left" vertical="center" wrapText="1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 horizontal="center" vertical="center" wrapText="1"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77" fontId="4" fillId="33" borderId="10" xfId="44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wrapText="1"/>
    </xf>
    <xf numFmtId="0" fontId="4" fillId="0" borderId="14" xfId="59" applyFont="1" applyBorder="1" applyAlignment="1">
      <alignment horizontal="center" vertical="center"/>
      <protection/>
    </xf>
    <xf numFmtId="0" fontId="4" fillId="0" borderId="15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61" applyFont="1" applyFill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1_V39 2.600 - 6.440 km" xfId="59"/>
    <cellStyle name="Normal_2001" xfId="60"/>
    <cellStyle name="Normal_defektu akts a9 60 64 km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ita.muizniece@lvceli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6.8515625" style="7" customWidth="1"/>
    <col min="2" max="2" width="34.00390625" style="7" customWidth="1"/>
    <col min="3" max="3" width="41.57421875" style="7" customWidth="1"/>
    <col min="4" max="4" width="10.8515625" style="7" customWidth="1"/>
    <col min="5" max="5" width="10.140625" style="7" customWidth="1"/>
    <col min="6" max="6" width="7.28125" style="7" customWidth="1"/>
    <col min="7" max="7" width="8.28125" style="7" customWidth="1"/>
    <col min="8" max="8" width="10.57421875" style="7" customWidth="1"/>
    <col min="9" max="9" width="8.140625" style="7" customWidth="1"/>
    <col min="10" max="10" width="12.8515625" style="7" customWidth="1"/>
    <col min="11" max="16384" width="9.140625" style="7" customWidth="1"/>
  </cols>
  <sheetData>
    <row r="1" spans="4:10" ht="39" customHeight="1">
      <c r="D1" s="93" t="s">
        <v>68</v>
      </c>
      <c r="E1" s="93"/>
      <c r="F1" s="93"/>
      <c r="G1" s="93"/>
      <c r="H1" s="93"/>
      <c r="I1" s="93"/>
      <c r="J1" s="93"/>
    </row>
    <row r="2" spans="1:8" ht="15.75" customHeight="1">
      <c r="A2" s="89" t="s">
        <v>7</v>
      </c>
      <c r="B2" s="89"/>
      <c r="C2" s="89"/>
      <c r="D2" s="89"/>
      <c r="E2" s="89"/>
      <c r="F2" s="89"/>
      <c r="G2" s="89"/>
      <c r="H2" s="89"/>
    </row>
    <row r="3" spans="1:8" ht="14.25">
      <c r="A3" s="88" t="s">
        <v>61</v>
      </c>
      <c r="B3" s="88"/>
      <c r="C3" s="88"/>
      <c r="D3" s="88"/>
      <c r="E3" s="88"/>
      <c r="F3" s="88"/>
      <c r="G3" s="88"/>
      <c r="H3" s="88"/>
    </row>
    <row r="4" spans="1:10" s="8" customFormat="1" ht="25.5" customHeight="1">
      <c r="A4" s="75" t="s">
        <v>0</v>
      </c>
      <c r="B4" s="75" t="s">
        <v>28</v>
      </c>
      <c r="C4" s="75" t="s">
        <v>34</v>
      </c>
      <c r="D4" s="76" t="s">
        <v>20</v>
      </c>
      <c r="E4" s="76"/>
      <c r="F4" s="76" t="s">
        <v>39</v>
      </c>
      <c r="G4" s="76" t="s">
        <v>21</v>
      </c>
      <c r="H4" s="77" t="s">
        <v>1</v>
      </c>
      <c r="I4" s="77" t="s">
        <v>62</v>
      </c>
      <c r="J4" s="77" t="s">
        <v>63</v>
      </c>
    </row>
    <row r="5" spans="1:10" s="8" customFormat="1" ht="17.25" customHeight="1">
      <c r="A5" s="75"/>
      <c r="B5" s="75"/>
      <c r="C5" s="75"/>
      <c r="D5" s="12" t="s">
        <v>2</v>
      </c>
      <c r="E5" s="12" t="s">
        <v>3</v>
      </c>
      <c r="F5" s="76"/>
      <c r="G5" s="76"/>
      <c r="H5" s="77"/>
      <c r="I5" s="77"/>
      <c r="J5" s="77"/>
    </row>
    <row r="6" spans="1:10" s="8" customFormat="1" ht="38.25">
      <c r="A6" s="29" t="s">
        <v>8</v>
      </c>
      <c r="B6" s="90" t="s">
        <v>33</v>
      </c>
      <c r="C6" s="11" t="s">
        <v>5</v>
      </c>
      <c r="D6" s="78" t="s">
        <v>37</v>
      </c>
      <c r="E6" s="78"/>
      <c r="F6" s="10" t="s">
        <v>38</v>
      </c>
      <c r="G6" s="10">
        <v>132</v>
      </c>
      <c r="H6" s="10">
        <v>132</v>
      </c>
      <c r="I6" s="10">
        <v>24.22</v>
      </c>
      <c r="J6" s="10">
        <v>3197.04</v>
      </c>
    </row>
    <row r="7" spans="1:10" ht="38.25">
      <c r="A7" s="30" t="s">
        <v>11</v>
      </c>
      <c r="B7" s="90"/>
      <c r="C7" s="11" t="s">
        <v>36</v>
      </c>
      <c r="D7" s="78" t="s">
        <v>37</v>
      </c>
      <c r="E7" s="78"/>
      <c r="F7" s="10" t="s">
        <v>31</v>
      </c>
      <c r="G7" s="10">
        <v>7030</v>
      </c>
      <c r="H7" s="10">
        <v>7030</v>
      </c>
      <c r="I7" s="10">
        <v>3.53</v>
      </c>
      <c r="J7" s="10">
        <v>24815.9</v>
      </c>
    </row>
    <row r="8" spans="1:10" ht="63.75">
      <c r="A8" s="31" t="s">
        <v>14</v>
      </c>
      <c r="B8" s="90"/>
      <c r="C8" s="11" t="s">
        <v>35</v>
      </c>
      <c r="D8" s="78" t="s">
        <v>37</v>
      </c>
      <c r="E8" s="78"/>
      <c r="F8" s="10" t="s">
        <v>38</v>
      </c>
      <c r="G8" s="10">
        <v>44</v>
      </c>
      <c r="H8" s="10">
        <v>44</v>
      </c>
      <c r="I8" s="10">
        <v>24.33</v>
      </c>
      <c r="J8" s="10">
        <v>1070.52</v>
      </c>
    </row>
    <row r="9" spans="1:10" ht="12.75">
      <c r="A9" s="6"/>
      <c r="B9" s="16"/>
      <c r="C9" s="8"/>
      <c r="D9" s="9"/>
      <c r="E9" s="9"/>
      <c r="F9" s="9"/>
      <c r="G9" s="9"/>
      <c r="H9" s="83" t="s">
        <v>64</v>
      </c>
      <c r="I9" s="83"/>
      <c r="J9" s="52">
        <f>SUM(J6:J8)</f>
        <v>29083.460000000003</v>
      </c>
    </row>
    <row r="10" spans="1:10" ht="12.75">
      <c r="A10" s="6"/>
      <c r="B10" s="16"/>
      <c r="C10" s="8"/>
      <c r="D10" s="9"/>
      <c r="E10" s="9"/>
      <c r="F10" s="9"/>
      <c r="G10" s="9"/>
      <c r="H10" s="92" t="s">
        <v>65</v>
      </c>
      <c r="I10" s="92"/>
      <c r="J10" s="53">
        <v>6107.53</v>
      </c>
    </row>
    <row r="11" spans="1:10" ht="12.75" customHeight="1">
      <c r="A11" s="6"/>
      <c r="B11" s="16"/>
      <c r="C11" s="8"/>
      <c r="D11" s="9"/>
      <c r="E11" s="9"/>
      <c r="F11" s="9"/>
      <c r="G11" s="9"/>
      <c r="H11" s="83" t="s">
        <v>66</v>
      </c>
      <c r="I11" s="83"/>
      <c r="J11" s="54">
        <f>J10+J9</f>
        <v>35190.990000000005</v>
      </c>
    </row>
    <row r="12" spans="1:8" ht="12.75">
      <c r="A12" s="6"/>
      <c r="B12" s="16"/>
      <c r="C12" s="8"/>
      <c r="D12" s="9"/>
      <c r="E12" s="9"/>
      <c r="F12" s="9"/>
      <c r="G12" s="9"/>
      <c r="H12" s="9"/>
    </row>
    <row r="13" spans="1:8" ht="15.75">
      <c r="A13" s="74" t="s">
        <v>7</v>
      </c>
      <c r="B13" s="74"/>
      <c r="C13" s="74"/>
      <c r="D13" s="74"/>
      <c r="E13" s="74"/>
      <c r="F13" s="74"/>
      <c r="G13" s="74"/>
      <c r="H13" s="74"/>
    </row>
    <row r="14" spans="1:8" ht="14.25">
      <c r="A14" s="87" t="s">
        <v>60</v>
      </c>
      <c r="B14" s="87"/>
      <c r="C14" s="87"/>
      <c r="D14" s="87"/>
      <c r="E14" s="87"/>
      <c r="F14" s="87"/>
      <c r="G14" s="87"/>
      <c r="H14" s="87"/>
    </row>
    <row r="15" spans="1:10" s="8" customFormat="1" ht="25.5" customHeight="1">
      <c r="A15" s="75" t="s">
        <v>0</v>
      </c>
      <c r="B15" s="75" t="s">
        <v>28</v>
      </c>
      <c r="C15" s="75" t="s">
        <v>34</v>
      </c>
      <c r="D15" s="76" t="s">
        <v>20</v>
      </c>
      <c r="E15" s="76"/>
      <c r="F15" s="76" t="s">
        <v>39</v>
      </c>
      <c r="G15" s="76" t="s">
        <v>21</v>
      </c>
      <c r="H15" s="77" t="s">
        <v>1</v>
      </c>
      <c r="I15" s="77" t="s">
        <v>62</v>
      </c>
      <c r="J15" s="77" t="s">
        <v>63</v>
      </c>
    </row>
    <row r="16" spans="1:10" s="8" customFormat="1" ht="17.25" customHeight="1">
      <c r="A16" s="75"/>
      <c r="B16" s="75"/>
      <c r="C16" s="75"/>
      <c r="D16" s="12" t="s">
        <v>2</v>
      </c>
      <c r="E16" s="12" t="s">
        <v>3</v>
      </c>
      <c r="F16" s="76"/>
      <c r="G16" s="76"/>
      <c r="H16" s="77"/>
      <c r="I16" s="77"/>
      <c r="J16" s="77"/>
    </row>
    <row r="17" spans="1:10" s="8" customFormat="1" ht="38.25">
      <c r="A17" s="29" t="s">
        <v>8</v>
      </c>
      <c r="B17" s="91" t="s">
        <v>40</v>
      </c>
      <c r="C17" s="13" t="s">
        <v>5</v>
      </c>
      <c r="D17" s="78" t="s">
        <v>41</v>
      </c>
      <c r="E17" s="78"/>
      <c r="F17" s="10" t="s">
        <v>38</v>
      </c>
      <c r="G17" s="10">
        <v>341</v>
      </c>
      <c r="H17" s="5">
        <v>341</v>
      </c>
      <c r="I17" s="55">
        <v>24.22</v>
      </c>
      <c r="J17" s="55">
        <v>8259.02</v>
      </c>
    </row>
    <row r="18" spans="1:10" s="8" customFormat="1" ht="51">
      <c r="A18" s="30" t="s">
        <v>11</v>
      </c>
      <c r="B18" s="91"/>
      <c r="C18" s="13" t="s">
        <v>6</v>
      </c>
      <c r="D18" s="78" t="s">
        <v>42</v>
      </c>
      <c r="E18" s="78"/>
      <c r="F18" s="10" t="s">
        <v>31</v>
      </c>
      <c r="G18" s="10">
        <v>25220</v>
      </c>
      <c r="H18" s="5">
        <v>25220</v>
      </c>
      <c r="I18" s="55">
        <v>3.53</v>
      </c>
      <c r="J18" s="55">
        <v>89026.6</v>
      </c>
    </row>
    <row r="19" spans="1:10" s="4" customFormat="1" ht="63.75">
      <c r="A19" s="31" t="s">
        <v>14</v>
      </c>
      <c r="B19" s="91"/>
      <c r="C19" s="14" t="s">
        <v>4</v>
      </c>
      <c r="D19" s="78" t="s">
        <v>43</v>
      </c>
      <c r="E19" s="78"/>
      <c r="F19" s="10" t="s">
        <v>38</v>
      </c>
      <c r="G19" s="15">
        <v>264</v>
      </c>
      <c r="H19" s="15">
        <v>264</v>
      </c>
      <c r="I19" s="56">
        <v>24.33</v>
      </c>
      <c r="J19" s="56">
        <v>6423.12</v>
      </c>
    </row>
    <row r="20" spans="1:10" s="4" customFormat="1" ht="12.75">
      <c r="A20" s="6"/>
      <c r="B20" s="48"/>
      <c r="C20" s="49"/>
      <c r="D20" s="9"/>
      <c r="E20" s="9"/>
      <c r="F20" s="9"/>
      <c r="G20" s="17"/>
      <c r="H20" s="83" t="s">
        <v>64</v>
      </c>
      <c r="I20" s="83"/>
      <c r="J20" s="52">
        <f>SUM(J17:J19)</f>
        <v>103708.74</v>
      </c>
    </row>
    <row r="21" spans="1:10" s="4" customFormat="1" ht="12.75">
      <c r="A21" s="6"/>
      <c r="B21" s="48"/>
      <c r="C21" s="49"/>
      <c r="D21" s="9"/>
      <c r="E21" s="9"/>
      <c r="F21" s="9"/>
      <c r="G21" s="17"/>
      <c r="H21" s="92" t="s">
        <v>65</v>
      </c>
      <c r="I21" s="92"/>
      <c r="J21" s="53">
        <v>21778.84</v>
      </c>
    </row>
    <row r="22" spans="1:10" s="4" customFormat="1" ht="12.75">
      <c r="A22" s="6"/>
      <c r="B22" s="48"/>
      <c r="C22" s="49"/>
      <c r="D22" s="9"/>
      <c r="E22" s="9"/>
      <c r="F22" s="9"/>
      <c r="G22" s="17"/>
      <c r="H22" s="83" t="s">
        <v>66</v>
      </c>
      <c r="I22" s="83"/>
      <c r="J22" s="54">
        <f>J21+J20</f>
        <v>125487.58</v>
      </c>
    </row>
    <row r="23" spans="1:8" s="4" customFormat="1" ht="12.75">
      <c r="A23" s="6"/>
      <c r="B23" s="48"/>
      <c r="C23" s="49"/>
      <c r="D23" s="9"/>
      <c r="E23" s="9"/>
      <c r="F23" s="9"/>
      <c r="G23" s="17"/>
      <c r="H23" s="17"/>
    </row>
    <row r="24" spans="1:8" ht="15.75">
      <c r="A24" s="73" t="s">
        <v>7</v>
      </c>
      <c r="B24" s="73"/>
      <c r="C24" s="73"/>
      <c r="D24" s="73"/>
      <c r="E24" s="73"/>
      <c r="F24" s="73"/>
      <c r="G24" s="73"/>
      <c r="H24" s="73"/>
    </row>
    <row r="25" spans="1:8" ht="14.25">
      <c r="A25" s="88" t="s">
        <v>53</v>
      </c>
      <c r="B25" s="88"/>
      <c r="C25" s="88"/>
      <c r="D25" s="88"/>
      <c r="E25" s="88"/>
      <c r="F25" s="88"/>
      <c r="G25" s="88"/>
      <c r="H25" s="88"/>
    </row>
    <row r="26" spans="1:10" s="8" customFormat="1" ht="25.5" customHeight="1">
      <c r="A26" s="75" t="s">
        <v>0</v>
      </c>
      <c r="B26" s="75" t="s">
        <v>28</v>
      </c>
      <c r="C26" s="75" t="s">
        <v>34</v>
      </c>
      <c r="D26" s="76" t="s">
        <v>20</v>
      </c>
      <c r="E26" s="76"/>
      <c r="F26" s="76" t="s">
        <v>39</v>
      </c>
      <c r="G26" s="76" t="s">
        <v>21</v>
      </c>
      <c r="H26" s="77" t="s">
        <v>1</v>
      </c>
      <c r="I26" s="77" t="s">
        <v>62</v>
      </c>
      <c r="J26" s="77" t="s">
        <v>63</v>
      </c>
    </row>
    <row r="27" spans="1:10" s="8" customFormat="1" ht="17.25" customHeight="1">
      <c r="A27" s="75"/>
      <c r="B27" s="75"/>
      <c r="C27" s="75"/>
      <c r="D27" s="12" t="s">
        <v>2</v>
      </c>
      <c r="E27" s="12" t="s">
        <v>3</v>
      </c>
      <c r="F27" s="76"/>
      <c r="G27" s="76"/>
      <c r="H27" s="77"/>
      <c r="I27" s="77"/>
      <c r="J27" s="77"/>
    </row>
    <row r="28" spans="1:10" s="1" customFormat="1" ht="15.75">
      <c r="A28" s="18" t="s">
        <v>8</v>
      </c>
      <c r="B28" s="21" t="s">
        <v>9</v>
      </c>
      <c r="C28" s="22" t="s">
        <v>46</v>
      </c>
      <c r="D28" s="84" t="s">
        <v>48</v>
      </c>
      <c r="E28" s="85"/>
      <c r="F28" s="23" t="s">
        <v>10</v>
      </c>
      <c r="G28" s="18">
        <v>340</v>
      </c>
      <c r="H28" s="64">
        <f>G28</f>
        <v>340</v>
      </c>
      <c r="I28" s="66">
        <v>23.13</v>
      </c>
      <c r="J28" s="66">
        <v>7864.2</v>
      </c>
    </row>
    <row r="29" spans="1:10" s="1" customFormat="1" ht="25.5">
      <c r="A29" s="18" t="s">
        <v>11</v>
      </c>
      <c r="B29" s="21" t="s">
        <v>44</v>
      </c>
      <c r="C29" s="20" t="s">
        <v>47</v>
      </c>
      <c r="D29" s="84" t="s">
        <v>49</v>
      </c>
      <c r="E29" s="85"/>
      <c r="F29" s="23" t="s">
        <v>13</v>
      </c>
      <c r="G29" s="18">
        <v>34125</v>
      </c>
      <c r="H29" s="64">
        <f>G29</f>
        <v>34125</v>
      </c>
      <c r="I29" s="66">
        <v>3.53</v>
      </c>
      <c r="J29" s="66">
        <f>I29*H29</f>
        <v>120461.25</v>
      </c>
    </row>
    <row r="30" spans="1:10" s="1" customFormat="1" ht="38.25">
      <c r="A30" s="18" t="s">
        <v>14</v>
      </c>
      <c r="B30" s="22" t="s">
        <v>45</v>
      </c>
      <c r="C30" s="20" t="s">
        <v>12</v>
      </c>
      <c r="D30" s="18" t="s">
        <v>50</v>
      </c>
      <c r="E30" s="18" t="s">
        <v>51</v>
      </c>
      <c r="F30" s="19" t="s">
        <v>13</v>
      </c>
      <c r="G30" s="18">
        <v>380</v>
      </c>
      <c r="H30" s="64">
        <f>G30</f>
        <v>380</v>
      </c>
      <c r="I30" s="66">
        <v>3.53</v>
      </c>
      <c r="J30" s="66">
        <f>I30*H30</f>
        <v>1341.3999999999999</v>
      </c>
    </row>
    <row r="31" spans="1:10" s="1" customFormat="1" ht="15.75">
      <c r="A31" s="43"/>
      <c r="B31" s="44"/>
      <c r="C31" s="45"/>
      <c r="D31" s="43"/>
      <c r="E31" s="43"/>
      <c r="F31" s="46"/>
      <c r="G31" s="43"/>
      <c r="H31" s="83" t="s">
        <v>64</v>
      </c>
      <c r="I31" s="83"/>
      <c r="J31" s="52">
        <f>SUM(J28:J30)</f>
        <v>129666.84999999999</v>
      </c>
    </row>
    <row r="32" spans="1:10" s="1" customFormat="1" ht="15.75">
      <c r="A32" s="43"/>
      <c r="B32" s="44"/>
      <c r="C32" s="45"/>
      <c r="D32" s="43"/>
      <c r="E32" s="43"/>
      <c r="F32" s="46"/>
      <c r="G32" s="43"/>
      <c r="H32" s="92" t="s">
        <v>65</v>
      </c>
      <c r="I32" s="92"/>
      <c r="J32" s="53">
        <v>27230.04</v>
      </c>
    </row>
    <row r="33" spans="1:10" s="1" customFormat="1" ht="15.75" customHeight="1">
      <c r="A33" s="43"/>
      <c r="B33" s="44"/>
      <c r="C33" s="45"/>
      <c r="D33" s="43"/>
      <c r="E33" s="43"/>
      <c r="F33" s="46"/>
      <c r="G33" s="43"/>
      <c r="H33" s="83" t="s">
        <v>66</v>
      </c>
      <c r="I33" s="83"/>
      <c r="J33" s="54">
        <f>J32+J31</f>
        <v>156896.88999999998</v>
      </c>
    </row>
    <row r="34" spans="1:10" s="1" customFormat="1" ht="15.75">
      <c r="A34" s="43"/>
      <c r="B34" s="44"/>
      <c r="C34" s="45"/>
      <c r="D34" s="43"/>
      <c r="E34" s="43"/>
      <c r="F34" s="46"/>
      <c r="G34" s="43"/>
      <c r="H34" s="45"/>
      <c r="I34" s="65"/>
      <c r="J34" s="65"/>
    </row>
    <row r="35" spans="1:8" s="1" customFormat="1" ht="15.75">
      <c r="A35" s="73" t="s">
        <v>7</v>
      </c>
      <c r="B35" s="73"/>
      <c r="C35" s="73"/>
      <c r="D35" s="73"/>
      <c r="E35" s="73"/>
      <c r="F35" s="73"/>
      <c r="G35" s="73"/>
      <c r="H35" s="73"/>
    </row>
    <row r="36" spans="1:8" s="1" customFormat="1" ht="15.75">
      <c r="A36" s="86" t="s">
        <v>54</v>
      </c>
      <c r="B36" s="86"/>
      <c r="C36" s="86"/>
      <c r="D36" s="86"/>
      <c r="E36" s="86"/>
      <c r="F36" s="86"/>
      <c r="G36" s="86"/>
      <c r="H36" s="86"/>
    </row>
    <row r="37" spans="1:10" s="1" customFormat="1" ht="15.75">
      <c r="A37" s="75" t="s">
        <v>0</v>
      </c>
      <c r="B37" s="75" t="s">
        <v>28</v>
      </c>
      <c r="C37" s="75" t="s">
        <v>34</v>
      </c>
      <c r="D37" s="76" t="s">
        <v>20</v>
      </c>
      <c r="E37" s="76"/>
      <c r="F37" s="76" t="s">
        <v>39</v>
      </c>
      <c r="G37" s="76" t="s">
        <v>21</v>
      </c>
      <c r="H37" s="77" t="s">
        <v>1</v>
      </c>
      <c r="I37" s="77" t="s">
        <v>62</v>
      </c>
      <c r="J37" s="77" t="s">
        <v>63</v>
      </c>
    </row>
    <row r="38" spans="1:10" s="1" customFormat="1" ht="18.75" customHeight="1">
      <c r="A38" s="75"/>
      <c r="B38" s="75"/>
      <c r="C38" s="75"/>
      <c r="D38" s="12" t="s">
        <v>2</v>
      </c>
      <c r="E38" s="12" t="s">
        <v>3</v>
      </c>
      <c r="F38" s="76"/>
      <c r="G38" s="76"/>
      <c r="H38" s="77"/>
      <c r="I38" s="77"/>
      <c r="J38" s="77"/>
    </row>
    <row r="39" spans="1:10" s="1" customFormat="1" ht="15.75">
      <c r="A39" s="24" t="s">
        <v>8</v>
      </c>
      <c r="B39" s="27" t="s">
        <v>9</v>
      </c>
      <c r="C39" s="25" t="s">
        <v>46</v>
      </c>
      <c r="D39" s="82" t="s">
        <v>15</v>
      </c>
      <c r="E39" s="82"/>
      <c r="F39" s="23" t="s">
        <v>10</v>
      </c>
      <c r="G39" s="26">
        <v>460</v>
      </c>
      <c r="H39" s="63">
        <f>G39</f>
        <v>460</v>
      </c>
      <c r="I39" s="55">
        <v>23.13</v>
      </c>
      <c r="J39" s="55">
        <v>10639.8</v>
      </c>
    </row>
    <row r="40" spans="1:10" s="1" customFormat="1" ht="15.75">
      <c r="A40" s="24" t="s">
        <v>11</v>
      </c>
      <c r="B40" s="27" t="s">
        <v>16</v>
      </c>
      <c r="C40" s="25" t="s">
        <v>52</v>
      </c>
      <c r="D40" s="82" t="s">
        <v>17</v>
      </c>
      <c r="E40" s="82"/>
      <c r="F40" s="23" t="s">
        <v>13</v>
      </c>
      <c r="G40" s="18">
        <v>300</v>
      </c>
      <c r="H40" s="63">
        <f>G40</f>
        <v>300</v>
      </c>
      <c r="I40" s="55">
        <v>2.86</v>
      </c>
      <c r="J40" s="55">
        <v>858</v>
      </c>
    </row>
    <row r="41" spans="1:10" s="1" customFormat="1" ht="25.5">
      <c r="A41" s="24" t="s">
        <v>14</v>
      </c>
      <c r="B41" s="21" t="s">
        <v>44</v>
      </c>
      <c r="C41" s="25" t="s">
        <v>47</v>
      </c>
      <c r="D41" s="82" t="s">
        <v>18</v>
      </c>
      <c r="E41" s="82"/>
      <c r="F41" s="23" t="s">
        <v>13</v>
      </c>
      <c r="G41" s="18">
        <v>45834</v>
      </c>
      <c r="H41" s="63">
        <f>G41</f>
        <v>45834</v>
      </c>
      <c r="I41" s="55">
        <v>3.53</v>
      </c>
      <c r="J41" s="55">
        <v>161794.02</v>
      </c>
    </row>
    <row r="42" spans="1:10" s="1" customFormat="1" ht="15.75">
      <c r="A42" s="57"/>
      <c r="B42" s="58"/>
      <c r="C42" s="59"/>
      <c r="D42" s="60"/>
      <c r="E42" s="61"/>
      <c r="F42" s="46"/>
      <c r="G42" s="62"/>
      <c r="H42" s="83" t="s">
        <v>64</v>
      </c>
      <c r="I42" s="83"/>
      <c r="J42" s="52">
        <f>SUM(J38:J41)</f>
        <v>173291.81999999998</v>
      </c>
    </row>
    <row r="43" spans="1:10" s="1" customFormat="1" ht="15.75">
      <c r="A43" s="57"/>
      <c r="B43" s="58"/>
      <c r="C43" s="59"/>
      <c r="D43" s="60"/>
      <c r="E43" s="61"/>
      <c r="F43" s="46"/>
      <c r="G43" s="62"/>
      <c r="H43" s="92" t="s">
        <v>65</v>
      </c>
      <c r="I43" s="92"/>
      <c r="J43" s="53">
        <v>36391.28</v>
      </c>
    </row>
    <row r="44" spans="1:10" s="1" customFormat="1" ht="15.75">
      <c r="A44" s="57"/>
      <c r="B44" s="58"/>
      <c r="C44" s="59"/>
      <c r="D44" s="60"/>
      <c r="E44" s="61"/>
      <c r="F44" s="46"/>
      <c r="G44" s="62"/>
      <c r="H44" s="83" t="s">
        <v>66</v>
      </c>
      <c r="I44" s="83"/>
      <c r="J44" s="54">
        <f>J43+J42</f>
        <v>209683.09999999998</v>
      </c>
    </row>
    <row r="45" s="47" customFormat="1" ht="15.75" customHeight="1"/>
    <row r="46" spans="1:8" s="1" customFormat="1" ht="15.75">
      <c r="A46" s="73" t="s">
        <v>7</v>
      </c>
      <c r="B46" s="73"/>
      <c r="C46" s="73"/>
      <c r="D46" s="73"/>
      <c r="E46" s="73"/>
      <c r="F46" s="73"/>
      <c r="G46" s="73"/>
      <c r="H46" s="73"/>
    </row>
    <row r="47" spans="1:8" ht="14.25">
      <c r="A47" s="88" t="s">
        <v>55</v>
      </c>
      <c r="B47" s="88"/>
      <c r="C47" s="88"/>
      <c r="D47" s="88"/>
      <c r="E47" s="88"/>
      <c r="F47" s="88"/>
      <c r="G47" s="88"/>
      <c r="H47" s="88"/>
    </row>
    <row r="48" spans="1:10" ht="12.75">
      <c r="A48" s="75" t="s">
        <v>0</v>
      </c>
      <c r="B48" s="75" t="s">
        <v>28</v>
      </c>
      <c r="C48" s="75" t="s">
        <v>34</v>
      </c>
      <c r="D48" s="76" t="s">
        <v>20</v>
      </c>
      <c r="E48" s="76"/>
      <c r="F48" s="76" t="s">
        <v>39</v>
      </c>
      <c r="G48" s="76" t="s">
        <v>21</v>
      </c>
      <c r="H48" s="77" t="s">
        <v>1</v>
      </c>
      <c r="I48" s="77" t="s">
        <v>62</v>
      </c>
      <c r="J48" s="77" t="s">
        <v>63</v>
      </c>
    </row>
    <row r="49" spans="1:10" ht="12.75">
      <c r="A49" s="75"/>
      <c r="B49" s="75"/>
      <c r="C49" s="75"/>
      <c r="D49" s="12" t="s">
        <v>2</v>
      </c>
      <c r="E49" s="12" t="s">
        <v>3</v>
      </c>
      <c r="F49" s="76"/>
      <c r="G49" s="76"/>
      <c r="H49" s="77"/>
      <c r="I49" s="77"/>
      <c r="J49" s="77"/>
    </row>
    <row r="50" spans="1:10" ht="25.5">
      <c r="A50" s="32" t="s">
        <v>8</v>
      </c>
      <c r="B50" s="70" t="s">
        <v>22</v>
      </c>
      <c r="C50" s="36" t="s">
        <v>56</v>
      </c>
      <c r="D50" s="35">
        <v>0.16</v>
      </c>
      <c r="E50" s="35">
        <v>15.75</v>
      </c>
      <c r="F50" s="3" t="s">
        <v>23</v>
      </c>
      <c r="G50" s="33">
        <v>1870</v>
      </c>
      <c r="H50" s="37">
        <v>1870</v>
      </c>
      <c r="I50" s="11">
        <v>15.65</v>
      </c>
      <c r="J50" s="52">
        <v>29265.5</v>
      </c>
    </row>
    <row r="51" spans="1:10" ht="12.75">
      <c r="A51" s="32" t="s">
        <v>11</v>
      </c>
      <c r="B51" s="71"/>
      <c r="C51" s="36" t="s">
        <v>24</v>
      </c>
      <c r="D51" s="35">
        <v>0.16</v>
      </c>
      <c r="E51" s="35">
        <v>15.75</v>
      </c>
      <c r="F51" s="3" t="s">
        <v>23</v>
      </c>
      <c r="G51" s="33">
        <v>3742</v>
      </c>
      <c r="H51" s="34">
        <v>3742</v>
      </c>
      <c r="I51" s="11">
        <v>24.33</v>
      </c>
      <c r="J51" s="52">
        <v>91042.86</v>
      </c>
    </row>
    <row r="52" spans="1:10" ht="15.75">
      <c r="A52" s="32" t="s">
        <v>14</v>
      </c>
      <c r="B52" s="71"/>
      <c r="C52" s="36" t="s">
        <v>25</v>
      </c>
      <c r="D52" s="35">
        <v>0.16</v>
      </c>
      <c r="E52" s="35">
        <v>15.75</v>
      </c>
      <c r="F52" s="3" t="s">
        <v>26</v>
      </c>
      <c r="G52" s="33">
        <v>1144</v>
      </c>
      <c r="H52" s="34">
        <v>1144</v>
      </c>
      <c r="I52" s="11">
        <v>2.86</v>
      </c>
      <c r="J52" s="52">
        <v>3271.84</v>
      </c>
    </row>
    <row r="53" spans="1:10" ht="15.75">
      <c r="A53" s="32" t="s">
        <v>19</v>
      </c>
      <c r="B53" s="72"/>
      <c r="C53" s="36" t="s">
        <v>27</v>
      </c>
      <c r="D53" s="35">
        <v>0.16</v>
      </c>
      <c r="E53" s="35">
        <v>15.75</v>
      </c>
      <c r="F53" s="3" t="s">
        <v>26</v>
      </c>
      <c r="G53" s="33">
        <v>94684</v>
      </c>
      <c r="H53" s="34">
        <v>94684</v>
      </c>
      <c r="I53" s="11">
        <v>3.53</v>
      </c>
      <c r="J53" s="52">
        <v>334234.52</v>
      </c>
    </row>
    <row r="54" spans="8:10" ht="12.75">
      <c r="H54" s="83" t="s">
        <v>64</v>
      </c>
      <c r="I54" s="83"/>
      <c r="J54" s="52">
        <f>SUM(J50:J53)</f>
        <v>457814.72000000003</v>
      </c>
    </row>
    <row r="55" spans="1:10" s="2" customFormat="1" ht="12.75" customHeight="1">
      <c r="A55" s="38"/>
      <c r="B55" s="38"/>
      <c r="C55" s="38"/>
      <c r="D55" s="38"/>
      <c r="E55" s="38"/>
      <c r="F55" s="38"/>
      <c r="G55" s="38"/>
      <c r="H55" s="92" t="s">
        <v>65</v>
      </c>
      <c r="I55" s="92"/>
      <c r="J55" s="53">
        <v>96141.09</v>
      </c>
    </row>
    <row r="56" spans="8:10" ht="12.75">
      <c r="H56" s="83" t="s">
        <v>66</v>
      </c>
      <c r="I56" s="83"/>
      <c r="J56" s="54">
        <f>J55+J54</f>
        <v>553955.81</v>
      </c>
    </row>
    <row r="57" spans="1:8" ht="15.75">
      <c r="A57" s="73" t="s">
        <v>7</v>
      </c>
      <c r="B57" s="73"/>
      <c r="C57" s="73"/>
      <c r="D57" s="73"/>
      <c r="E57" s="73"/>
      <c r="F57" s="73"/>
      <c r="G57" s="73"/>
      <c r="H57" s="73"/>
    </row>
    <row r="58" spans="1:8" ht="15.75">
      <c r="A58" s="74" t="s">
        <v>67</v>
      </c>
      <c r="B58" s="74"/>
      <c r="C58" s="74"/>
      <c r="D58" s="74"/>
      <c r="E58" s="74"/>
      <c r="F58" s="74"/>
      <c r="G58" s="74"/>
      <c r="H58" s="74"/>
    </row>
    <row r="59" spans="1:10" ht="12.75" customHeight="1">
      <c r="A59" s="75" t="s">
        <v>0</v>
      </c>
      <c r="B59" s="75" t="s">
        <v>28</v>
      </c>
      <c r="C59" s="75" t="s">
        <v>34</v>
      </c>
      <c r="D59" s="76" t="s">
        <v>20</v>
      </c>
      <c r="E59" s="76"/>
      <c r="F59" s="76" t="s">
        <v>39</v>
      </c>
      <c r="G59" s="76" t="s">
        <v>21</v>
      </c>
      <c r="H59" s="77" t="s">
        <v>1</v>
      </c>
      <c r="I59" s="77" t="s">
        <v>62</v>
      </c>
      <c r="J59" s="77" t="s">
        <v>63</v>
      </c>
    </row>
    <row r="60" spans="1:10" ht="12.75">
      <c r="A60" s="75"/>
      <c r="B60" s="75"/>
      <c r="C60" s="75"/>
      <c r="D60" s="12" t="s">
        <v>2</v>
      </c>
      <c r="E60" s="12" t="s">
        <v>3</v>
      </c>
      <c r="F60" s="76"/>
      <c r="G60" s="76"/>
      <c r="H60" s="77"/>
      <c r="I60" s="77"/>
      <c r="J60" s="77"/>
    </row>
    <row r="61" spans="1:10" ht="25.5" customHeight="1">
      <c r="A61" s="50" t="s">
        <v>8</v>
      </c>
      <c r="B61" s="51" t="s">
        <v>29</v>
      </c>
      <c r="C61" s="39" t="s">
        <v>30</v>
      </c>
      <c r="D61" s="78" t="s">
        <v>57</v>
      </c>
      <c r="E61" s="78"/>
      <c r="F61" s="3" t="s">
        <v>26</v>
      </c>
      <c r="G61" s="15">
        <v>30420</v>
      </c>
      <c r="H61" s="42">
        <v>30420</v>
      </c>
      <c r="I61" s="55">
        <v>3.53</v>
      </c>
      <c r="J61" s="55">
        <f>I61*H61</f>
        <v>107382.59999999999</v>
      </c>
    </row>
    <row r="62" spans="1:10" ht="25.5" customHeight="1">
      <c r="A62" s="79" t="s">
        <v>11</v>
      </c>
      <c r="B62" s="80" t="s">
        <v>32</v>
      </c>
      <c r="C62" s="81" t="s">
        <v>30</v>
      </c>
      <c r="D62" s="78" t="s">
        <v>58</v>
      </c>
      <c r="E62" s="78"/>
      <c r="F62" s="3" t="s">
        <v>26</v>
      </c>
      <c r="G62" s="15">
        <v>53580</v>
      </c>
      <c r="H62" s="42">
        <v>53580</v>
      </c>
      <c r="I62" s="55">
        <v>3.53</v>
      </c>
      <c r="J62" s="55">
        <f>I62*H62</f>
        <v>189137.4</v>
      </c>
    </row>
    <row r="63" spans="1:10" ht="26.25" customHeight="1">
      <c r="A63" s="79"/>
      <c r="B63" s="80"/>
      <c r="C63" s="81"/>
      <c r="D63" s="78" t="s">
        <v>59</v>
      </c>
      <c r="E63" s="78"/>
      <c r="F63" s="3" t="s">
        <v>26</v>
      </c>
      <c r="G63" s="15">
        <v>37380</v>
      </c>
      <c r="H63" s="42">
        <v>37380</v>
      </c>
      <c r="I63" s="55">
        <v>3.53</v>
      </c>
      <c r="J63" s="55">
        <f>I63*H63</f>
        <v>131951.4</v>
      </c>
    </row>
    <row r="64" spans="1:10" ht="16.5" customHeight="1">
      <c r="A64" s="6"/>
      <c r="B64" s="40"/>
      <c r="C64" s="41"/>
      <c r="D64" s="9"/>
      <c r="E64" s="9"/>
      <c r="F64" s="28"/>
      <c r="G64" s="17"/>
      <c r="H64" s="83" t="s">
        <v>64</v>
      </c>
      <c r="I64" s="83"/>
      <c r="J64" s="52">
        <f>SUM(J61:J63)</f>
        <v>428471.4</v>
      </c>
    </row>
    <row r="65" spans="8:10" ht="12.75">
      <c r="H65" s="92" t="s">
        <v>65</v>
      </c>
      <c r="I65" s="92"/>
      <c r="J65" s="53">
        <v>89978.99</v>
      </c>
    </row>
    <row r="66" spans="8:10" ht="12.75">
      <c r="H66" s="83" t="s">
        <v>66</v>
      </c>
      <c r="I66" s="83"/>
      <c r="J66" s="54">
        <f>J65+J64</f>
        <v>518450.39</v>
      </c>
    </row>
    <row r="67" spans="2:6" ht="33.75" customHeight="1">
      <c r="B67" s="67" t="s">
        <v>69</v>
      </c>
      <c r="C67" s="41"/>
      <c r="D67" s="94" t="s">
        <v>70</v>
      </c>
      <c r="E67" s="94"/>
      <c r="F67" s="94"/>
    </row>
    <row r="68" spans="2:6" ht="39.75" customHeight="1">
      <c r="B68" s="67" t="s">
        <v>71</v>
      </c>
      <c r="C68" s="41"/>
      <c r="D68" s="94" t="s">
        <v>72</v>
      </c>
      <c r="E68" s="94"/>
      <c r="F68" s="94"/>
    </row>
    <row r="70" ht="12.75">
      <c r="B70" s="68" t="s">
        <v>73</v>
      </c>
    </row>
    <row r="71" ht="12.75">
      <c r="B71" s="68" t="s">
        <v>74</v>
      </c>
    </row>
    <row r="72" ht="12.75">
      <c r="B72" s="69" t="s">
        <v>75</v>
      </c>
    </row>
  </sheetData>
  <sheetProtection/>
  <mergeCells count="107">
    <mergeCell ref="J59:J60"/>
    <mergeCell ref="I4:I5"/>
    <mergeCell ref="J4:J5"/>
    <mergeCell ref="H43:I43"/>
    <mergeCell ref="H44:I44"/>
    <mergeCell ref="H48:H49"/>
    <mergeCell ref="D1:J1"/>
    <mergeCell ref="D67:F67"/>
    <mergeCell ref="D68:F68"/>
    <mergeCell ref="H64:I64"/>
    <mergeCell ref="H65:I65"/>
    <mergeCell ref="H66:I66"/>
    <mergeCell ref="I59:I60"/>
    <mergeCell ref="J15:J16"/>
    <mergeCell ref="I26:I27"/>
    <mergeCell ref="J26:J27"/>
    <mergeCell ref="I37:I38"/>
    <mergeCell ref="J37:J38"/>
    <mergeCell ref="H9:I9"/>
    <mergeCell ref="H10:I10"/>
    <mergeCell ref="H11:I11"/>
    <mergeCell ref="I15:I16"/>
    <mergeCell ref="G4:G5"/>
    <mergeCell ref="H4:H5"/>
    <mergeCell ref="I48:I49"/>
    <mergeCell ref="G26:G27"/>
    <mergeCell ref="H26:H27"/>
    <mergeCell ref="G37:G38"/>
    <mergeCell ref="H20:I20"/>
    <mergeCell ref="H21:I21"/>
    <mergeCell ref="H15:H16"/>
    <mergeCell ref="A24:H24"/>
    <mergeCell ref="J48:J49"/>
    <mergeCell ref="H54:I54"/>
    <mergeCell ref="H55:I55"/>
    <mergeCell ref="H31:I31"/>
    <mergeCell ref="H32:I32"/>
    <mergeCell ref="H33:I33"/>
    <mergeCell ref="H37:H38"/>
    <mergeCell ref="A47:H47"/>
    <mergeCell ref="A48:A49"/>
    <mergeCell ref="B48:B49"/>
    <mergeCell ref="D6:E6"/>
    <mergeCell ref="D7:E7"/>
    <mergeCell ref="D8:E8"/>
    <mergeCell ref="A25:H25"/>
    <mergeCell ref="A4:A5"/>
    <mergeCell ref="A2:H2"/>
    <mergeCell ref="A3:H3"/>
    <mergeCell ref="B6:B8"/>
    <mergeCell ref="H22:I22"/>
    <mergeCell ref="D4:E4"/>
    <mergeCell ref="G15:G16"/>
    <mergeCell ref="A13:H13"/>
    <mergeCell ref="A14:H14"/>
    <mergeCell ref="A15:A16"/>
    <mergeCell ref="B15:B16"/>
    <mergeCell ref="D18:E18"/>
    <mergeCell ref="C15:C16"/>
    <mergeCell ref="B17:B19"/>
    <mergeCell ref="D17:E17"/>
    <mergeCell ref="A26:A27"/>
    <mergeCell ref="B26:B27"/>
    <mergeCell ref="C26:C27"/>
    <mergeCell ref="D26:E26"/>
    <mergeCell ref="F4:F5"/>
    <mergeCell ref="D15:E15"/>
    <mergeCell ref="F15:F16"/>
    <mergeCell ref="D19:E19"/>
    <mergeCell ref="B4:B5"/>
    <mergeCell ref="C4:C5"/>
    <mergeCell ref="F26:F27"/>
    <mergeCell ref="C37:C38"/>
    <mergeCell ref="D37:E37"/>
    <mergeCell ref="F37:F38"/>
    <mergeCell ref="D28:E28"/>
    <mergeCell ref="D29:E29"/>
    <mergeCell ref="A35:H35"/>
    <mergeCell ref="A36:H36"/>
    <mergeCell ref="A37:A38"/>
    <mergeCell ref="B37:B38"/>
    <mergeCell ref="D63:E63"/>
    <mergeCell ref="A62:A63"/>
    <mergeCell ref="B62:B63"/>
    <mergeCell ref="C62:C63"/>
    <mergeCell ref="D39:E39"/>
    <mergeCell ref="D40:E40"/>
    <mergeCell ref="D41:E41"/>
    <mergeCell ref="A46:H46"/>
    <mergeCell ref="H42:I42"/>
    <mergeCell ref="H56:I56"/>
    <mergeCell ref="C48:C49"/>
    <mergeCell ref="D48:E48"/>
    <mergeCell ref="F48:F49"/>
    <mergeCell ref="G48:G49"/>
    <mergeCell ref="D61:E61"/>
    <mergeCell ref="D62:E62"/>
    <mergeCell ref="B50:B53"/>
    <mergeCell ref="A57:H57"/>
    <mergeCell ref="A58:H58"/>
    <mergeCell ref="A59:A60"/>
    <mergeCell ref="B59:B60"/>
    <mergeCell ref="C59:C60"/>
    <mergeCell ref="D59:E59"/>
    <mergeCell ref="F59:F60"/>
    <mergeCell ref="G59:G60"/>
    <mergeCell ref="H59:H60"/>
  </mergeCells>
  <hyperlinks>
    <hyperlink ref="B72" r:id="rId1" display="sanita.muizniece@lvceli.lv"/>
  </hyperlinks>
  <printOptions horizontalCentered="1"/>
  <pageMargins left="0.7874015748031497" right="0.7874015748031497" top="1.1811023622047245" bottom="0.7874015748031497" header="0.31496062992125984" footer="0.31496062992125984"/>
  <pageSetup fitToHeight="3" fitToWidth="3" horizontalDpi="600" verticalDpi="600" orientation="landscape" paperSize="9" scale="82" r:id="rId2"/>
  <headerFooter>
    <oddHeader>&amp;C&amp;P</oddHeader>
    <oddFooter>&amp;LSAMZinop2_130813_latg_prec; Defektu akti</oddFooter>
  </headerFooter>
  <rowBreaks count="2" manualBreakCount="2">
    <brk id="22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Latvian Road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Latgales reģiona valsts autoceļu sabrukušo posmu seguma ārkārtas uzturēšanas darbiem</dc:title>
  <dc:subject/>
  <dc:creator>Andris</dc:creator>
  <cp:keywords/>
  <dc:description/>
  <cp:lastModifiedBy>Baiba Šterna</cp:lastModifiedBy>
  <cp:lastPrinted>2013-08-13T08:09:13Z</cp:lastPrinted>
  <dcterms:created xsi:type="dcterms:W3CDTF">2005-08-11T10:46:23Z</dcterms:created>
  <dcterms:modified xsi:type="dcterms:W3CDTF">2013-08-13T08:35:57Z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