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25" windowHeight="7755"/>
  </bookViews>
  <sheets>
    <sheet name="4.pants teksts" sheetId="12" r:id="rId1"/>
    <sheet name="4.panta septītā daļa (1.piel.)" sheetId="13" r:id="rId2"/>
    <sheet name="4.panta devītā daļa (2.piel.)" sheetId="14" r:id="rId3"/>
    <sheet name="4.panta 11.daļa (3.piel.)" sheetId="15" r:id="rId4"/>
  </sheets>
  <definedNames>
    <definedName name="_xlnm.Print_Area" localSheetId="0">'4.pants teksts'!$A$1:$F$68</definedName>
  </definedNames>
  <calcPr calcId="145621"/>
</workbook>
</file>

<file path=xl/calcChain.xml><?xml version="1.0" encoding="utf-8"?>
<calcChain xmlns="http://schemas.openxmlformats.org/spreadsheetml/2006/main">
  <c r="D63" i="12" l="1"/>
  <c r="E63" i="12" l="1"/>
  <c r="F63" i="12" s="1"/>
  <c r="D62" i="12"/>
  <c r="E62" i="12"/>
  <c r="F62" i="12" s="1"/>
  <c r="D61" i="12"/>
  <c r="E61" i="12"/>
  <c r="F61" i="12" s="1"/>
  <c r="D60" i="12"/>
  <c r="E60" i="12" s="1"/>
  <c r="F60" i="12" s="1"/>
  <c r="D56" i="12"/>
  <c r="E56" i="12"/>
  <c r="F56" i="12" s="1"/>
  <c r="Q14" i="15" l="1"/>
  <c r="M14" i="15"/>
  <c r="I14" i="15"/>
  <c r="E14" i="15"/>
  <c r="Q13" i="15"/>
  <c r="M13" i="15"/>
  <c r="I13" i="15"/>
  <c r="E13" i="15"/>
  <c r="Q12" i="15"/>
  <c r="M12" i="15"/>
  <c r="I12" i="15"/>
  <c r="E12" i="15"/>
  <c r="Q11" i="15"/>
  <c r="M11" i="15"/>
  <c r="I11" i="15"/>
  <c r="E11" i="15"/>
  <c r="Q10" i="15"/>
  <c r="M10" i="15"/>
  <c r="I10" i="15"/>
  <c r="E10" i="15"/>
  <c r="Q9" i="15"/>
  <c r="M9" i="15"/>
  <c r="I9" i="15"/>
  <c r="E9" i="15"/>
  <c r="Q8" i="15"/>
  <c r="M8" i="15"/>
  <c r="I8" i="15"/>
  <c r="E8" i="15"/>
  <c r="Q7" i="15"/>
  <c r="M7" i="15"/>
  <c r="I7" i="15"/>
  <c r="E7" i="15"/>
  <c r="Q6" i="15"/>
  <c r="M6" i="15"/>
  <c r="I6" i="15"/>
  <c r="E6" i="15"/>
  <c r="R7" i="14"/>
  <c r="R8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R6" i="14"/>
  <c r="N6" i="14"/>
  <c r="J6" i="14"/>
  <c r="F6" i="14"/>
  <c r="I7" i="13"/>
  <c r="I8" i="13"/>
  <c r="I9" i="13"/>
  <c r="I10" i="13"/>
  <c r="I11" i="13"/>
  <c r="I12" i="13"/>
  <c r="I13" i="13"/>
  <c r="I14" i="13"/>
  <c r="E7" i="13"/>
  <c r="E8" i="13"/>
  <c r="E9" i="13"/>
  <c r="E10" i="13"/>
  <c r="E11" i="13"/>
  <c r="E12" i="13"/>
  <c r="E13" i="13"/>
  <c r="E14" i="13"/>
  <c r="I6" i="13"/>
  <c r="E6" i="13"/>
  <c r="F14" i="13" l="1"/>
  <c r="G14" i="13" s="1"/>
  <c r="J14" i="13"/>
  <c r="K14" i="13" s="1"/>
  <c r="G6" i="14"/>
  <c r="H6" i="14" s="1"/>
  <c r="G24" i="14"/>
  <c r="H24" i="14" s="1"/>
  <c r="G16" i="14"/>
  <c r="H16" i="14" s="1"/>
  <c r="G8" i="14"/>
  <c r="H8" i="14" s="1"/>
  <c r="K22" i="14"/>
  <c r="L22" i="14" s="1"/>
  <c r="K14" i="14"/>
  <c r="L14" i="14" s="1"/>
  <c r="O28" i="14"/>
  <c r="P28" i="14" s="1"/>
  <c r="O20" i="14"/>
  <c r="P20" i="14" s="1"/>
  <c r="O12" i="14"/>
  <c r="P12" i="14" s="1"/>
  <c r="S26" i="14"/>
  <c r="T26" i="14" s="1"/>
  <c r="S18" i="14"/>
  <c r="T18" i="14" s="1"/>
  <c r="F6" i="15"/>
  <c r="G6" i="15" s="1"/>
  <c r="F8" i="15"/>
  <c r="G8" i="15" s="1"/>
  <c r="F10" i="15"/>
  <c r="G10" i="15" s="1"/>
  <c r="F12" i="15"/>
  <c r="G12" i="15" s="1"/>
  <c r="F13" i="15"/>
  <c r="G13" i="15" s="1"/>
  <c r="F13" i="13"/>
  <c r="G13" i="13" s="1"/>
  <c r="J13" i="13"/>
  <c r="K13" i="13" s="1"/>
  <c r="K6" i="14"/>
  <c r="L6" i="14" s="1"/>
  <c r="G23" i="14"/>
  <c r="H23" i="14" s="1"/>
  <c r="G15" i="14"/>
  <c r="H15" i="14" s="1"/>
  <c r="G7" i="14"/>
  <c r="H7" i="14" s="1"/>
  <c r="K21" i="14"/>
  <c r="L21" i="14" s="1"/>
  <c r="K13" i="14"/>
  <c r="L13" i="14" s="1"/>
  <c r="O27" i="14"/>
  <c r="P27" i="14" s="1"/>
  <c r="O19" i="14"/>
  <c r="P19" i="14" s="1"/>
  <c r="O11" i="14"/>
  <c r="P11" i="14" s="1"/>
  <c r="S25" i="14"/>
  <c r="T25" i="14" s="1"/>
  <c r="S17" i="14"/>
  <c r="T17" i="14" s="1"/>
  <c r="S9" i="14"/>
  <c r="T9" i="14" s="1"/>
  <c r="J7" i="15"/>
  <c r="K7" i="15" s="1"/>
  <c r="J9" i="15"/>
  <c r="K9" i="15" s="1"/>
  <c r="J10" i="15"/>
  <c r="K10" i="15" s="1"/>
  <c r="J12" i="15"/>
  <c r="K12" i="15" s="1"/>
  <c r="J13" i="15"/>
  <c r="K13" i="15" s="1"/>
  <c r="J14" i="15"/>
  <c r="K14" i="15" s="1"/>
  <c r="F6" i="13"/>
  <c r="G6" i="13" s="1"/>
  <c r="F12" i="13"/>
  <c r="G12" i="13" s="1"/>
  <c r="F8" i="13"/>
  <c r="G8" i="13" s="1"/>
  <c r="J12" i="13"/>
  <c r="K12" i="13" s="1"/>
  <c r="J8" i="13"/>
  <c r="K8" i="13" s="1"/>
  <c r="O6" i="14"/>
  <c r="P6" i="14" s="1"/>
  <c r="G26" i="14"/>
  <c r="H26" i="14" s="1"/>
  <c r="G22" i="14"/>
  <c r="H22" i="14" s="1"/>
  <c r="G18" i="14"/>
  <c r="H18" i="14" s="1"/>
  <c r="G14" i="14"/>
  <c r="H14" i="14" s="1"/>
  <c r="G10" i="14"/>
  <c r="H10" i="14" s="1"/>
  <c r="K28" i="14"/>
  <c r="L28" i="14" s="1"/>
  <c r="K24" i="14"/>
  <c r="L24" i="14" s="1"/>
  <c r="K20" i="14"/>
  <c r="L20" i="14" s="1"/>
  <c r="K16" i="14"/>
  <c r="L16" i="14" s="1"/>
  <c r="K12" i="14"/>
  <c r="L12" i="14" s="1"/>
  <c r="K8" i="14"/>
  <c r="L8" i="14" s="1"/>
  <c r="O26" i="14"/>
  <c r="P26" i="14" s="1"/>
  <c r="O22" i="14"/>
  <c r="P22" i="14" s="1"/>
  <c r="O18" i="14"/>
  <c r="P18" i="14" s="1"/>
  <c r="O14" i="14"/>
  <c r="P14" i="14" s="1"/>
  <c r="O10" i="14"/>
  <c r="P10" i="14" s="1"/>
  <c r="S28" i="14"/>
  <c r="T28" i="14" s="1"/>
  <c r="S24" i="14"/>
  <c r="T24" i="14" s="1"/>
  <c r="S20" i="14"/>
  <c r="T20" i="14" s="1"/>
  <c r="S16" i="14"/>
  <c r="T16" i="14" s="1"/>
  <c r="S12" i="14"/>
  <c r="T12" i="14" s="1"/>
  <c r="S8" i="14"/>
  <c r="T8" i="14" s="1"/>
  <c r="N6" i="15"/>
  <c r="O6" i="15" s="1"/>
  <c r="N7" i="15"/>
  <c r="O7" i="15" s="1"/>
  <c r="N8" i="15"/>
  <c r="O8" i="15" s="1"/>
  <c r="N9" i="15"/>
  <c r="O9" i="15" s="1"/>
  <c r="N10" i="15"/>
  <c r="O10" i="15" s="1"/>
  <c r="N11" i="15"/>
  <c r="O11" i="15" s="1"/>
  <c r="N12" i="15"/>
  <c r="O12" i="15" s="1"/>
  <c r="N13" i="15"/>
  <c r="O13" i="15" s="1"/>
  <c r="N14" i="15"/>
  <c r="O14" i="15" s="1"/>
  <c r="F10" i="13"/>
  <c r="G10" i="13" s="1"/>
  <c r="J10" i="13"/>
  <c r="K10" i="13" s="1"/>
  <c r="G28" i="14"/>
  <c r="H28" i="14" s="1"/>
  <c r="G20" i="14"/>
  <c r="H20" i="14" s="1"/>
  <c r="G12" i="14"/>
  <c r="H12" i="14" s="1"/>
  <c r="K26" i="14"/>
  <c r="L26" i="14" s="1"/>
  <c r="K18" i="14"/>
  <c r="L18" i="14" s="1"/>
  <c r="K10" i="14"/>
  <c r="L10" i="14" s="1"/>
  <c r="O24" i="14"/>
  <c r="P24" i="14" s="1"/>
  <c r="O16" i="14"/>
  <c r="P16" i="14" s="1"/>
  <c r="O8" i="14"/>
  <c r="P8" i="14" s="1"/>
  <c r="S22" i="14"/>
  <c r="T22" i="14" s="1"/>
  <c r="S14" i="14"/>
  <c r="T14" i="14" s="1"/>
  <c r="S10" i="14"/>
  <c r="T10" i="14" s="1"/>
  <c r="F7" i="15"/>
  <c r="G7" i="15" s="1"/>
  <c r="F9" i="15"/>
  <c r="G9" i="15" s="1"/>
  <c r="F11" i="15"/>
  <c r="G11" i="15" s="1"/>
  <c r="F14" i="15"/>
  <c r="G14" i="15" s="1"/>
  <c r="F9" i="13"/>
  <c r="G9" i="13" s="1"/>
  <c r="J9" i="13"/>
  <c r="K9" i="13" s="1"/>
  <c r="G27" i="14"/>
  <c r="H27" i="14" s="1"/>
  <c r="G19" i="14"/>
  <c r="H19" i="14" s="1"/>
  <c r="G11" i="14"/>
  <c r="H11" i="14" s="1"/>
  <c r="K25" i="14"/>
  <c r="L25" i="14" s="1"/>
  <c r="K17" i="14"/>
  <c r="L17" i="14" s="1"/>
  <c r="K9" i="14"/>
  <c r="L9" i="14" s="1"/>
  <c r="O23" i="14"/>
  <c r="P23" i="14" s="1"/>
  <c r="O15" i="14"/>
  <c r="P15" i="14" s="1"/>
  <c r="O7" i="14"/>
  <c r="P7" i="14" s="1"/>
  <c r="S21" i="14"/>
  <c r="T21" i="14" s="1"/>
  <c r="S13" i="14"/>
  <c r="T13" i="14" s="1"/>
  <c r="J6" i="15"/>
  <c r="K6" i="15" s="1"/>
  <c r="J8" i="15"/>
  <c r="K8" i="15" s="1"/>
  <c r="J11" i="15"/>
  <c r="K11" i="15" s="1"/>
  <c r="J6" i="13"/>
  <c r="K6" i="13" s="1"/>
  <c r="F11" i="13"/>
  <c r="G11" i="13" s="1"/>
  <c r="F7" i="13"/>
  <c r="G7" i="13" s="1"/>
  <c r="J11" i="13"/>
  <c r="K11" i="13" s="1"/>
  <c r="J7" i="13"/>
  <c r="K7" i="13" s="1"/>
  <c r="S6" i="14"/>
  <c r="T6" i="14" s="1"/>
  <c r="G25" i="14"/>
  <c r="H25" i="14" s="1"/>
  <c r="G21" i="14"/>
  <c r="H21" i="14" s="1"/>
  <c r="G17" i="14"/>
  <c r="H17" i="14" s="1"/>
  <c r="G13" i="14"/>
  <c r="H13" i="14" s="1"/>
  <c r="G9" i="14"/>
  <c r="H9" i="14" s="1"/>
  <c r="K27" i="14"/>
  <c r="L27" i="14" s="1"/>
  <c r="K23" i="14"/>
  <c r="L23" i="14" s="1"/>
  <c r="K19" i="14"/>
  <c r="L19" i="14" s="1"/>
  <c r="K15" i="14"/>
  <c r="L15" i="14" s="1"/>
  <c r="K11" i="14"/>
  <c r="L11" i="14" s="1"/>
  <c r="K7" i="14"/>
  <c r="L7" i="14" s="1"/>
  <c r="O25" i="14"/>
  <c r="P25" i="14" s="1"/>
  <c r="O21" i="14"/>
  <c r="P21" i="14" s="1"/>
  <c r="O17" i="14"/>
  <c r="P17" i="14" s="1"/>
  <c r="O13" i="14"/>
  <c r="P13" i="14" s="1"/>
  <c r="O9" i="14"/>
  <c r="P9" i="14" s="1"/>
  <c r="S27" i="14"/>
  <c r="T27" i="14" s="1"/>
  <c r="S23" i="14"/>
  <c r="T23" i="14" s="1"/>
  <c r="S19" i="14"/>
  <c r="T19" i="14" s="1"/>
  <c r="S15" i="14"/>
  <c r="T15" i="14" s="1"/>
  <c r="S11" i="14"/>
  <c r="T11" i="14" s="1"/>
  <c r="S7" i="14"/>
  <c r="T7" i="14" s="1"/>
  <c r="R6" i="15"/>
  <c r="S6" i="15" s="1"/>
  <c r="R7" i="15"/>
  <c r="S7" i="15" s="1"/>
  <c r="R8" i="15"/>
  <c r="S8" i="15" s="1"/>
  <c r="R9" i="15"/>
  <c r="S9" i="15" s="1"/>
  <c r="R10" i="15"/>
  <c r="S10" i="15" s="1"/>
  <c r="R11" i="15"/>
  <c r="S11" i="15" s="1"/>
  <c r="R12" i="15"/>
  <c r="S12" i="15" s="1"/>
  <c r="R13" i="15"/>
  <c r="S13" i="15" s="1"/>
  <c r="R14" i="15"/>
  <c r="S14" i="15" s="1"/>
  <c r="D59" i="12"/>
  <c r="D58" i="12"/>
  <c r="D57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" i="12"/>
  <c r="E5" i="12" s="1"/>
  <c r="E54" i="12" l="1"/>
  <c r="F54" i="12" s="1"/>
  <c r="E46" i="12"/>
  <c r="F46" i="12" s="1"/>
  <c r="E42" i="12"/>
  <c r="F42" i="12" s="1"/>
  <c r="E38" i="12"/>
  <c r="F38" i="12" s="1"/>
  <c r="E34" i="12"/>
  <c r="F34" i="12" s="1"/>
  <c r="E30" i="12"/>
  <c r="F30" i="12" s="1"/>
  <c r="E26" i="12"/>
  <c r="F26" i="12" s="1"/>
  <c r="E22" i="12"/>
  <c r="F22" i="12" s="1"/>
  <c r="E18" i="12"/>
  <c r="F18" i="12" s="1"/>
  <c r="E14" i="12"/>
  <c r="F14" i="12" s="1"/>
  <c r="E10" i="12"/>
  <c r="F10" i="12" s="1"/>
  <c r="E6" i="12"/>
  <c r="F6" i="12" s="1"/>
  <c r="E53" i="12"/>
  <c r="F53" i="12" s="1"/>
  <c r="E49" i="12"/>
  <c r="F49" i="12" s="1"/>
  <c r="E45" i="12"/>
  <c r="F45" i="12" s="1"/>
  <c r="E41" i="12"/>
  <c r="F41" i="12" s="1"/>
  <c r="E37" i="12"/>
  <c r="F37" i="12" s="1"/>
  <c r="E33" i="12"/>
  <c r="F33" i="12" s="1"/>
  <c r="E29" i="12"/>
  <c r="F29" i="12" s="1"/>
  <c r="E25" i="12"/>
  <c r="F25" i="12" s="1"/>
  <c r="E21" i="12"/>
  <c r="F21" i="12" s="1"/>
  <c r="E17" i="12"/>
  <c r="F17" i="12" s="1"/>
  <c r="E13" i="12"/>
  <c r="F13" i="12" s="1"/>
  <c r="E9" i="12"/>
  <c r="F9" i="12" s="1"/>
  <c r="E57" i="12"/>
  <c r="F57" i="12" s="1"/>
  <c r="E50" i="12"/>
  <c r="F50" i="12" s="1"/>
  <c r="E52" i="12"/>
  <c r="F52" i="12" s="1"/>
  <c r="E48" i="12"/>
  <c r="F48" i="12" s="1"/>
  <c r="E44" i="12"/>
  <c r="F44" i="12" s="1"/>
  <c r="E40" i="12"/>
  <c r="F40" i="12" s="1"/>
  <c r="E36" i="12"/>
  <c r="F36" i="12" s="1"/>
  <c r="E32" i="12"/>
  <c r="F32" i="12" s="1"/>
  <c r="E28" i="12"/>
  <c r="F28" i="12" s="1"/>
  <c r="E24" i="12"/>
  <c r="F24" i="12" s="1"/>
  <c r="E20" i="12"/>
  <c r="F20" i="12" s="1"/>
  <c r="E16" i="12"/>
  <c r="F16" i="12" s="1"/>
  <c r="E12" i="12"/>
  <c r="F12" i="12" s="1"/>
  <c r="E8" i="12"/>
  <c r="F8" i="12" s="1"/>
  <c r="E58" i="12"/>
  <c r="F58" i="12" s="1"/>
  <c r="E55" i="12"/>
  <c r="F55" i="12" s="1"/>
  <c r="E51" i="12"/>
  <c r="F51" i="12" s="1"/>
  <c r="E47" i="12"/>
  <c r="F47" i="12" s="1"/>
  <c r="E43" i="12"/>
  <c r="F43" i="12" s="1"/>
  <c r="E39" i="12"/>
  <c r="F39" i="12" s="1"/>
  <c r="E35" i="12"/>
  <c r="F35" i="12" s="1"/>
  <c r="E31" i="12"/>
  <c r="F31" i="12" s="1"/>
  <c r="E27" i="12"/>
  <c r="F27" i="12" s="1"/>
  <c r="E23" i="12"/>
  <c r="F23" i="12" s="1"/>
  <c r="E19" i="12"/>
  <c r="F19" i="12" s="1"/>
  <c r="E15" i="12"/>
  <c r="F15" i="12" s="1"/>
  <c r="E11" i="12"/>
  <c r="F11" i="12" s="1"/>
  <c r="E7" i="12"/>
  <c r="F7" i="12" s="1"/>
  <c r="E59" i="12"/>
  <c r="F59" i="12" s="1"/>
  <c r="F5" i="12"/>
</calcChain>
</file>

<file path=xl/sharedStrings.xml><?xml version="1.0" encoding="utf-8"?>
<sst xmlns="http://schemas.openxmlformats.org/spreadsheetml/2006/main" count="239" uniqueCount="124">
  <si>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</si>
  <si>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</si>
  <si>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</si>
  <si>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</si>
  <si>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</si>
  <si>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</si>
  <si>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</si>
  <si>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</si>
  <si>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</si>
  <si>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</si>
  <si>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</si>
  <si>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</si>
  <si>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</si>
  <si>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</si>
  <si>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(paraksts)</t>
  </si>
  <si>
    <t>Transportlīdzeļa ekspluatācijas nodokļa un uzņēmumu vieglo transportlīdzekļu nodokļa likums</t>
  </si>
  <si>
    <t>4.panta pirmās daļas 1.punkts</t>
  </si>
  <si>
    <t>4.panta pirmās daļas 2.punkts</t>
  </si>
  <si>
    <t>4.panta pirmās daļas 3.punkts</t>
  </si>
  <si>
    <t>4.panta pirmās daļas 4.punkts</t>
  </si>
  <si>
    <t>4.panta otrā daļa</t>
  </si>
  <si>
    <t>4.panta trešās daļas 1.punkta a)apakšpunkts</t>
  </si>
  <si>
    <t>4.panta trešās daļas 1.punkta b)apakšpunkts</t>
  </si>
  <si>
    <t>4.panta trešās daļas 1.punkta c)apakšpunkts</t>
  </si>
  <si>
    <t>4.panta trešās daļas 1.punkta d)apakšpunkts</t>
  </si>
  <si>
    <t>4.panta trešās daļas 1.punkta e)apakšpunkts</t>
  </si>
  <si>
    <t>4.panta trešās daļas 1.punkta f)apakšpunkts</t>
  </si>
  <si>
    <t>4.panta trešās daļas 1.punkta g)apakšpunkts</t>
  </si>
  <si>
    <t>4.panta trešās daļas 2.punkta a)apakšpunkts</t>
  </si>
  <si>
    <t>4.panta trešās daļas 2.punkta b)apakšpunkts</t>
  </si>
  <si>
    <t>4.panta trešās daļas 2.punkta c)apakšpunkts</t>
  </si>
  <si>
    <t>4.panta trešās daļas 2.punkta d)apakšpunkts</t>
  </si>
  <si>
    <t>4.panta trešās daļas 2.punkta e)apakšpunkts</t>
  </si>
  <si>
    <t>4.panta trešās daļas 2.punkta f)apakšpunkts</t>
  </si>
  <si>
    <t>4.panta trešās daļas 2.punkta g)apakšpunkts</t>
  </si>
  <si>
    <t>4.panta trešās daļas 2.punkta h)apakšpunkts</t>
  </si>
  <si>
    <t>4.panta trešās daļas 3.punkta a)apakšpunkts</t>
  </si>
  <si>
    <t>4.panta trešās daļas 3.punkta b)apakšpunkts</t>
  </si>
  <si>
    <t>4.panta trešās daļas 3.punkta c)apakšpunkts</t>
  </si>
  <si>
    <t>4.panta trešās daļas 3.punkta d)apakšpunkts</t>
  </si>
  <si>
    <t>4.panta trešās daļas 3.punkta e)apakšpunkts</t>
  </si>
  <si>
    <t>4.panta trešās daļas 3.punkta f)apakšpunkts</t>
  </si>
  <si>
    <t>4.panta trešās daļas 3.punkta g)apakšpunkts</t>
  </si>
  <si>
    <t>4.panta trešās daļas 3.punkta h)apakšpunkts</t>
  </si>
  <si>
    <t>4.panta ceturtās daļas 1.punkts</t>
  </si>
  <si>
    <t>4.panta ceturtās daļas 2.punkts</t>
  </si>
  <si>
    <t>4.panta ceturtās daļas 3.punkts</t>
  </si>
  <si>
    <t>4.panta ceturtās daļas 4.punkts</t>
  </si>
  <si>
    <t>4.panta ceturtās daļas 5.punkts</t>
  </si>
  <si>
    <t>4.panta ceturtās daļas 6.punkts</t>
  </si>
  <si>
    <t>4.panta ceturtās daļas 7.punkts</t>
  </si>
  <si>
    <t>4.panta piektās daļas 1.punkts</t>
  </si>
  <si>
    <t>4.panta piektās daļas 2.punkts</t>
  </si>
  <si>
    <t>4.panta piektās daļas 3.punkts</t>
  </si>
  <si>
    <t>4.panta piektās daļas 4.punkts</t>
  </si>
  <si>
    <t>4.panta piektās daļas 5.punkts</t>
  </si>
  <si>
    <t>4.panta piektās daļas 6.punkts</t>
  </si>
  <si>
    <t>4.panta piektās daļas 7.punkts</t>
  </si>
  <si>
    <t>4.panta sestās daļas 1.punkts</t>
  </si>
  <si>
    <t>4.panta sestās daļas 2.punkts</t>
  </si>
  <si>
    <t>4.panta sestās daļas 3.punkts</t>
  </si>
  <si>
    <t>4.panta sestās daļas 4.punkts</t>
  </si>
  <si>
    <t>4.panta sestās daļas 5.punkts</t>
  </si>
  <si>
    <t>4.panta sestās daļas 6.punkts</t>
  </si>
  <si>
    <t>4.panta astotās daļas 1.punkts</t>
  </si>
  <si>
    <t>4.panta astotās daļas 2.punkts</t>
  </si>
  <si>
    <t>4.panta desmitā  daļa</t>
  </si>
  <si>
    <t>12.panta pirmās daļas 1.punkts</t>
  </si>
  <si>
    <t>12.panta pirmās daļas 2.punkts</t>
  </si>
  <si>
    <t>12.panta pirmās daļas 3.punkts</t>
  </si>
  <si>
    <t>12.panta otrā daļa</t>
  </si>
  <si>
    <t>Nr. p. k.</t>
  </si>
  <si>
    <t>Kravas automobiļa asu skaits</t>
  </si>
  <si>
    <t>Kravas automobiļa pilna masa (kg)</t>
  </si>
  <si>
    <t>dzenošā tilta pneimatiskais atsperojums</t>
  </si>
  <si>
    <t>dzenošā tilta mehāniskais atsperojums</t>
  </si>
  <si>
    <t>2 asis</t>
  </si>
  <si>
    <t>12 001 — 15 000</t>
  </si>
  <si>
    <t>vairāk par 15 000</t>
  </si>
  <si>
    <t>3 asis</t>
  </si>
  <si>
    <t>12 001 — 21 000</t>
  </si>
  <si>
    <t>21 001 — 23 000</t>
  </si>
  <si>
    <t>vairāk par 23 000</t>
  </si>
  <si>
    <t>4 asis un vairāk</t>
  </si>
  <si>
    <t>12 001 — 25 000</t>
  </si>
  <si>
    <t>25 001 — 27 000</t>
  </si>
  <si>
    <t>27 001 — 29 000</t>
  </si>
  <si>
    <t>vairāk par 29 000</t>
  </si>
  <si>
    <t>Piekabi velkošā kravas automobiļa asu skaits</t>
  </si>
  <si>
    <t>Piekabi velkošā kravas automobiļa pilna masa (kg)</t>
  </si>
  <si>
    <t>Piekabi velkošā kravas automobiļa pilnas masas un piekabes pilnas masas summa (kg)</t>
  </si>
  <si>
    <t>ja velkošā automobiļa dzenošajam tiltam ir pneimatiskais atsperojums</t>
  </si>
  <si>
    <t>ja velkošā automobiļa dzenošajam tiltam ir mehāniskais atsperojums</t>
  </si>
  <si>
    <t>līdz 15 000</t>
  </si>
  <si>
    <t>līdz 29 000</t>
  </si>
  <si>
    <t>29 001 — 31 000</t>
  </si>
  <si>
    <t>31 001 — 33 000</t>
  </si>
  <si>
    <t>33 001 — 36 000</t>
  </si>
  <si>
    <t>36 001 — 38 000</t>
  </si>
  <si>
    <t>vairāk par 38 000</t>
  </si>
  <si>
    <t>līdz 31 000</t>
  </si>
  <si>
    <t>3 un vairāk</t>
  </si>
  <si>
    <t>līdz 23 000</t>
  </si>
  <si>
    <t>līdz 36 000</t>
  </si>
  <si>
    <t>38 001 — 40 000</t>
  </si>
  <si>
    <t>vairāk par 40 000</t>
  </si>
  <si>
    <t>23 001 – 25 000</t>
  </si>
  <si>
    <t>vairāk par 25 000</t>
  </si>
  <si>
    <t>Seglu vilcēja asu skaits</t>
  </si>
  <si>
    <t>Seglu vilcēja pašmasas un puspiekabes pilnas masas summa (kg)</t>
  </si>
  <si>
    <t>ja seglu vilcēja dzenošajam tiltam ir pneimatiskais atsperojums</t>
  </si>
  <si>
    <t>ja seglu vilcēja dzenošajam tiltam ir mehāniskais atsperojums</t>
  </si>
  <si>
    <t>33 001 — 38 000</t>
  </si>
  <si>
    <t xml:space="preserve">Nodokļa likme divasu piekabei </t>
  </si>
  <si>
    <t xml:space="preserve">Nodokļa likme trīsasu un vairāk asu piekabei </t>
  </si>
  <si>
    <t>Nodokļa likme divasu puspiekabei</t>
  </si>
  <si>
    <t>Nodokļa likme trīsasu un vairāk asu puspiekabei</t>
  </si>
  <si>
    <t>Pielikums Likumprojekta "Grozījumi Transportlīdzekļa ekspluatācijas nodokļa un uzņēmumu vieglo transportlīdzekļu nodokļa likumā" sākotnējās ietekmes novērtējuma ziņojumam (anotācijai)</t>
  </si>
  <si>
    <t>Satiksmes ministrs</t>
  </si>
  <si>
    <t>A.Matīss</t>
  </si>
  <si>
    <t>7.panta ceturtās daļas 8.punkts</t>
  </si>
  <si>
    <t>14.panta pirmās daļas 6.punkta a)apakšpunkts</t>
  </si>
  <si>
    <t>14.panta pirmās daļas 6.punkta b)apakšpunkts</t>
  </si>
  <si>
    <t>SAManotp_240713_transportnodoklis; Pielikums likumprojekta "Grozījumi Transportlīdzekļa ekspluatācijas nodokļa un uzņēmumu vieglo transportlīdzekļu nodokļa likumā" sākotnējās ietekmes novērtējuma ziņojumam (anotācijai)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</si>
</sst>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0"/>
    <numFmt numFmtId="166" formatCode="0.000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9"/>
      <color theme="1"/>
      <name val="Verdana"/>
      <family val="2"/>
      <charset val="186"/>
    </font>
    <font>
      <sz val="14"/>
      <color theme="0"/>
      <name val="Times New Roman"/>
      <family val="1"/>
      <charset val="186"/>
    </font>
    <font>
      <sz val="14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/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/>
      <bottom style="thin">
        <color rgb="FF0000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double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9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5" fontId="3" fillId="3" borderId="0" xfId="0" applyNumberFormat="1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Border="1" applyAlignment="1">
      <alignment horizontal="center" vertical="center" wrapText="1"/>
    </xf>
    <xf numFmtId="0" fontId="0" fillId="0" borderId="13" xfId="0" applyBorder="1"/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wrapText="1"/>
    </xf>
    <xf numFmtId="0" fontId="3" fillId="4" borderId="1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3" fillId="3" borderId="16" xfId="0" applyNumberFormat="1" applyFont="1" applyFill="1" applyBorder="1" applyAlignment="1">
      <alignment horizontal="center" vertical="center" wrapText="1"/>
    </xf>
    <xf numFmtId="165" fontId="3" fillId="3" borderId="1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165" fontId="3" fillId="3" borderId="21" xfId="0" applyNumberFormat="1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center" wrapText="1"/>
    </xf>
    <xf numFmtId="0" fontId="3" fillId="2" borderId="27" xfId="0" applyFont="1" applyFill="1" applyBorder="1" applyAlignment="1">
      <alignment horizontal="right" vertical="top" wrapText="1"/>
    </xf>
    <xf numFmtId="0" fontId="1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topLeftCell="A48" zoomScale="59" zoomScaleNormal="59" zoomScaleSheetLayoutView="70" workbookViewId="0">
      <selection activeCell="D63" sqref="D63"/>
    </sheetView>
  </sheetViews>
  <sheetFormatPr defaultColWidth="9.140625" defaultRowHeight="18.75" x14ac:dyDescent="0.3"/>
  <cols>
    <col min="1" max="1" width="6.28515625" style="6" customWidth="1"/>
    <col min="2" max="2" width="50.5703125" style="6" customWidth="1"/>
    <col min="3" max="3" width="22.28515625" style="6" customWidth="1"/>
    <col min="4" max="4" width="18.42578125" style="6" customWidth="1"/>
    <col min="5" max="5" width="17" style="6" customWidth="1"/>
    <col min="6" max="6" width="26" style="6" customWidth="1"/>
    <col min="7" max="16384" width="9.140625" style="6"/>
  </cols>
  <sheetData>
    <row r="1" spans="1:6" s="5" customFormat="1" ht="125.25" customHeight="1" x14ac:dyDescent="0.3">
      <c r="E1" s="59" t="s">
        <v>117</v>
      </c>
      <c r="F1" s="59"/>
    </row>
    <row r="2" spans="1:6" s="5" customFormat="1" ht="39" customHeight="1" x14ac:dyDescent="0.3">
      <c r="A2" s="66" t="s">
        <v>0</v>
      </c>
      <c r="B2" s="67"/>
      <c r="C2" s="63" t="s">
        <v>15</v>
      </c>
      <c r="D2" s="64"/>
      <c r="E2" s="64"/>
      <c r="F2" s="65"/>
    </row>
    <row r="3" spans="1:6" ht="116.25" x14ac:dyDescent="0.3">
      <c r="A3" s="7" t="s">
        <v>8</v>
      </c>
      <c r="B3" s="7" t="s">
        <v>7</v>
      </c>
      <c r="C3" s="7" t="s">
        <v>10</v>
      </c>
      <c r="D3" s="7" t="s">
        <v>11</v>
      </c>
      <c r="E3" s="7" t="s">
        <v>12</v>
      </c>
      <c r="F3" s="7" t="s">
        <v>13</v>
      </c>
    </row>
    <row r="4" spans="1:6" s="8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x14ac:dyDescent="0.3">
      <c r="A5" s="9">
        <v>1</v>
      </c>
      <c r="B5" s="10" t="s">
        <v>16</v>
      </c>
      <c r="C5" s="11">
        <v>12</v>
      </c>
      <c r="D5" s="12">
        <f>C5/0.702804</f>
        <v>17.074461727594038</v>
      </c>
      <c r="E5" s="56">
        <f>ROUND(D5,2)</f>
        <v>17.07</v>
      </c>
      <c r="F5" s="12">
        <f>E5-D5</f>
        <v>-4.4617275940375123E-3</v>
      </c>
    </row>
    <row r="6" spans="1:6" x14ac:dyDescent="0.3">
      <c r="A6" s="9">
        <v>2</v>
      </c>
      <c r="B6" s="10" t="s">
        <v>17</v>
      </c>
      <c r="C6" s="11">
        <v>24</v>
      </c>
      <c r="D6" s="12">
        <f t="shared" ref="D6:D52" si="0">C6/0.702804</f>
        <v>34.148923455188076</v>
      </c>
      <c r="E6" s="56">
        <f t="shared" ref="E6:E59" si="1">ROUND(D6,2)</f>
        <v>34.15</v>
      </c>
      <c r="F6" s="12">
        <f t="shared" ref="F6:F52" si="2">E6-D6</f>
        <v>1.0765448119229859E-3</v>
      </c>
    </row>
    <row r="7" spans="1:6" x14ac:dyDescent="0.3">
      <c r="A7" s="9">
        <v>3</v>
      </c>
      <c r="B7" s="10" t="s">
        <v>18</v>
      </c>
      <c r="C7" s="11">
        <v>36</v>
      </c>
      <c r="D7" s="12">
        <f t="shared" si="0"/>
        <v>51.223385182782117</v>
      </c>
      <c r="E7" s="56">
        <f t="shared" si="1"/>
        <v>51.22</v>
      </c>
      <c r="F7" s="12">
        <f t="shared" si="2"/>
        <v>-3.3851827821180791E-3</v>
      </c>
    </row>
    <row r="8" spans="1:6" x14ac:dyDescent="0.3">
      <c r="A8" s="9">
        <v>4</v>
      </c>
      <c r="B8" s="10" t="s">
        <v>19</v>
      </c>
      <c r="C8" s="11">
        <v>48</v>
      </c>
      <c r="D8" s="12">
        <f t="shared" si="0"/>
        <v>68.297846910376151</v>
      </c>
      <c r="E8" s="56">
        <f t="shared" si="1"/>
        <v>68.3</v>
      </c>
      <c r="F8" s="12">
        <f t="shared" si="2"/>
        <v>2.1530896238459718E-3</v>
      </c>
    </row>
    <row r="9" spans="1:6" x14ac:dyDescent="0.3">
      <c r="A9" s="9">
        <v>5</v>
      </c>
      <c r="B9" s="10" t="s">
        <v>20</v>
      </c>
      <c r="C9" s="11">
        <v>25</v>
      </c>
      <c r="D9" s="12">
        <f t="shared" si="0"/>
        <v>35.57179526582091</v>
      </c>
      <c r="E9" s="56">
        <f t="shared" si="1"/>
        <v>35.57</v>
      </c>
      <c r="F9" s="12">
        <f t="shared" si="2"/>
        <v>-1.7952658209097194E-3</v>
      </c>
    </row>
    <row r="10" spans="1:6" s="5" customFormat="1" x14ac:dyDescent="0.3">
      <c r="A10" s="9">
        <v>6</v>
      </c>
      <c r="B10" s="10" t="s">
        <v>21</v>
      </c>
      <c r="C10" s="11">
        <v>10</v>
      </c>
      <c r="D10" s="12">
        <f t="shared" si="0"/>
        <v>14.228718106328365</v>
      </c>
      <c r="E10" s="56">
        <f t="shared" si="1"/>
        <v>14.23</v>
      </c>
      <c r="F10" s="12">
        <f t="shared" si="2"/>
        <v>1.2818936716350038E-3</v>
      </c>
    </row>
    <row r="11" spans="1:6" s="5" customFormat="1" x14ac:dyDescent="0.3">
      <c r="A11" s="9">
        <v>7</v>
      </c>
      <c r="B11" s="10" t="s">
        <v>22</v>
      </c>
      <c r="C11" s="11">
        <v>21</v>
      </c>
      <c r="D11" s="12">
        <f t="shared" si="0"/>
        <v>29.880308023289565</v>
      </c>
      <c r="E11" s="56">
        <f t="shared" si="1"/>
        <v>29.88</v>
      </c>
      <c r="F11" s="12">
        <f t="shared" si="2"/>
        <v>-3.0802328956625047E-4</v>
      </c>
    </row>
    <row r="12" spans="1:6" s="5" customFormat="1" x14ac:dyDescent="0.3">
      <c r="A12" s="9">
        <v>8</v>
      </c>
      <c r="B12" s="10" t="s">
        <v>23</v>
      </c>
      <c r="C12" s="11">
        <v>36</v>
      </c>
      <c r="D12" s="12">
        <f t="shared" si="0"/>
        <v>51.223385182782117</v>
      </c>
      <c r="E12" s="56">
        <f t="shared" si="1"/>
        <v>51.22</v>
      </c>
      <c r="F12" s="12">
        <f t="shared" si="2"/>
        <v>-3.3851827821180791E-3</v>
      </c>
    </row>
    <row r="13" spans="1:6" s="5" customFormat="1" x14ac:dyDescent="0.3">
      <c r="A13" s="9">
        <v>9</v>
      </c>
      <c r="B13" s="10" t="s">
        <v>24</v>
      </c>
      <c r="C13" s="11">
        <v>46</v>
      </c>
      <c r="D13" s="12">
        <f t="shared" si="0"/>
        <v>65.452103289110482</v>
      </c>
      <c r="E13" s="56">
        <f t="shared" si="1"/>
        <v>65.45</v>
      </c>
      <c r="F13" s="12">
        <f t="shared" si="2"/>
        <v>-2.1032891104795226E-3</v>
      </c>
    </row>
    <row r="14" spans="1:6" s="5" customFormat="1" x14ac:dyDescent="0.3">
      <c r="A14" s="9">
        <v>10</v>
      </c>
      <c r="B14" s="10" t="s">
        <v>25</v>
      </c>
      <c r="C14" s="11">
        <v>55</v>
      </c>
      <c r="D14" s="12">
        <f t="shared" si="0"/>
        <v>78.257949584806013</v>
      </c>
      <c r="E14" s="56">
        <f t="shared" si="1"/>
        <v>78.260000000000005</v>
      </c>
      <c r="F14" s="12">
        <f t="shared" si="2"/>
        <v>2.0504151939917392E-3</v>
      </c>
    </row>
    <row r="15" spans="1:6" s="5" customFormat="1" x14ac:dyDescent="0.3">
      <c r="A15" s="9">
        <v>11</v>
      </c>
      <c r="B15" s="10" t="s">
        <v>26</v>
      </c>
      <c r="C15" s="11">
        <v>64</v>
      </c>
      <c r="D15" s="12">
        <f t="shared" si="0"/>
        <v>91.06379588050153</v>
      </c>
      <c r="E15" s="56">
        <f t="shared" si="1"/>
        <v>91.06</v>
      </c>
      <c r="F15" s="12">
        <f t="shared" si="2"/>
        <v>-3.795880501527904E-3</v>
      </c>
    </row>
    <row r="16" spans="1:6" s="5" customFormat="1" x14ac:dyDescent="0.3">
      <c r="A16" s="9">
        <v>12</v>
      </c>
      <c r="B16" s="10" t="s">
        <v>27</v>
      </c>
      <c r="C16" s="11">
        <v>72</v>
      </c>
      <c r="D16" s="12">
        <f t="shared" si="0"/>
        <v>102.44677036556423</v>
      </c>
      <c r="E16" s="56">
        <f t="shared" si="1"/>
        <v>102.45</v>
      </c>
      <c r="F16" s="12">
        <f t="shared" si="2"/>
        <v>3.2296344357689577E-3</v>
      </c>
    </row>
    <row r="17" spans="1:6" s="5" customFormat="1" x14ac:dyDescent="0.3">
      <c r="A17" s="9">
        <v>13</v>
      </c>
      <c r="B17" s="10" t="s">
        <v>28</v>
      </c>
      <c r="C17" s="11">
        <v>6</v>
      </c>
      <c r="D17" s="12">
        <f t="shared" si="0"/>
        <v>8.5372308637970189</v>
      </c>
      <c r="E17" s="56">
        <f t="shared" si="1"/>
        <v>8.5399999999999991</v>
      </c>
      <c r="F17" s="12">
        <f t="shared" si="2"/>
        <v>2.7691362029802491E-3</v>
      </c>
    </row>
    <row r="18" spans="1:6" s="5" customFormat="1" x14ac:dyDescent="0.3">
      <c r="A18" s="9">
        <v>14</v>
      </c>
      <c r="B18" s="10" t="s">
        <v>29</v>
      </c>
      <c r="C18" s="11">
        <v>15</v>
      </c>
      <c r="D18" s="12">
        <f t="shared" si="0"/>
        <v>21.343077159492548</v>
      </c>
      <c r="E18" s="56">
        <f t="shared" si="1"/>
        <v>21.34</v>
      </c>
      <c r="F18" s="12">
        <f t="shared" si="2"/>
        <v>-3.0771594925482759E-3</v>
      </c>
    </row>
    <row r="19" spans="1:6" s="5" customFormat="1" x14ac:dyDescent="0.3">
      <c r="A19" s="9">
        <v>15</v>
      </c>
      <c r="B19" s="10" t="s">
        <v>30</v>
      </c>
      <c r="C19" s="11">
        <v>24</v>
      </c>
      <c r="D19" s="12">
        <f t="shared" si="0"/>
        <v>34.148923455188076</v>
      </c>
      <c r="E19" s="56">
        <f t="shared" si="1"/>
        <v>34.15</v>
      </c>
      <c r="F19" s="12">
        <f t="shared" si="2"/>
        <v>1.0765448119229859E-3</v>
      </c>
    </row>
    <row r="20" spans="1:6" s="5" customFormat="1" x14ac:dyDescent="0.3">
      <c r="A20" s="9">
        <v>16</v>
      </c>
      <c r="B20" s="10" t="s">
        <v>31</v>
      </c>
      <c r="C20" s="11">
        <v>36</v>
      </c>
      <c r="D20" s="12">
        <f t="shared" si="0"/>
        <v>51.223385182782117</v>
      </c>
      <c r="E20" s="56">
        <f t="shared" si="1"/>
        <v>51.22</v>
      </c>
      <c r="F20" s="12">
        <f t="shared" si="2"/>
        <v>-3.3851827821180791E-3</v>
      </c>
    </row>
    <row r="21" spans="1:6" s="5" customFormat="1" x14ac:dyDescent="0.3">
      <c r="A21" s="9">
        <v>17</v>
      </c>
      <c r="B21" s="10" t="s">
        <v>32</v>
      </c>
      <c r="C21" s="11">
        <v>60</v>
      </c>
      <c r="D21" s="12">
        <f t="shared" si="0"/>
        <v>85.372308637970193</v>
      </c>
      <c r="E21" s="56">
        <f t="shared" si="1"/>
        <v>85.37</v>
      </c>
      <c r="F21" s="12">
        <f t="shared" si="2"/>
        <v>-2.3086379701879878E-3</v>
      </c>
    </row>
    <row r="22" spans="1:6" s="5" customFormat="1" x14ac:dyDescent="0.3">
      <c r="A22" s="9">
        <v>18</v>
      </c>
      <c r="B22" s="10" t="s">
        <v>33</v>
      </c>
      <c r="C22" s="11">
        <v>105</v>
      </c>
      <c r="D22" s="12">
        <f t="shared" si="0"/>
        <v>149.40154011644782</v>
      </c>
      <c r="E22" s="56">
        <f t="shared" si="1"/>
        <v>149.4</v>
      </c>
      <c r="F22" s="12">
        <f t="shared" si="2"/>
        <v>-1.5401164478134888E-3</v>
      </c>
    </row>
    <row r="23" spans="1:6" s="5" customFormat="1" x14ac:dyDescent="0.3">
      <c r="A23" s="9">
        <v>19</v>
      </c>
      <c r="B23" s="10" t="s">
        <v>34</v>
      </c>
      <c r="C23" s="11">
        <v>150</v>
      </c>
      <c r="D23" s="12">
        <f t="shared" si="0"/>
        <v>213.43077159492549</v>
      </c>
      <c r="E23" s="56">
        <f t="shared" si="1"/>
        <v>213.43</v>
      </c>
      <c r="F23" s="12">
        <f t="shared" si="2"/>
        <v>-7.7159492548162234E-4</v>
      </c>
    </row>
    <row r="24" spans="1:6" s="5" customFormat="1" x14ac:dyDescent="0.3">
      <c r="A24" s="9">
        <v>20</v>
      </c>
      <c r="B24" s="10" t="s">
        <v>35</v>
      </c>
      <c r="C24" s="11">
        <v>195</v>
      </c>
      <c r="D24" s="12">
        <f t="shared" si="0"/>
        <v>277.46000307340313</v>
      </c>
      <c r="E24" s="56">
        <f t="shared" si="1"/>
        <v>277.45999999999998</v>
      </c>
      <c r="F24" s="12">
        <f t="shared" si="2"/>
        <v>-3.0734031497559045E-6</v>
      </c>
    </row>
    <row r="25" spans="1:6" s="5" customFormat="1" x14ac:dyDescent="0.3">
      <c r="A25" s="9">
        <v>21</v>
      </c>
      <c r="B25" s="10" t="s">
        <v>36</v>
      </c>
      <c r="C25" s="11">
        <v>6</v>
      </c>
      <c r="D25" s="12">
        <f t="shared" si="0"/>
        <v>8.5372308637970189</v>
      </c>
      <c r="E25" s="56">
        <f t="shared" si="1"/>
        <v>8.5399999999999991</v>
      </c>
      <c r="F25" s="12">
        <f t="shared" si="2"/>
        <v>2.7691362029802491E-3</v>
      </c>
    </row>
    <row r="26" spans="1:6" s="5" customFormat="1" x14ac:dyDescent="0.3">
      <c r="A26" s="9">
        <v>22</v>
      </c>
      <c r="B26" s="10" t="s">
        <v>37</v>
      </c>
      <c r="C26" s="11">
        <v>15</v>
      </c>
      <c r="D26" s="12">
        <f t="shared" si="0"/>
        <v>21.343077159492548</v>
      </c>
      <c r="E26" s="56">
        <f t="shared" si="1"/>
        <v>21.34</v>
      </c>
      <c r="F26" s="12">
        <f t="shared" si="2"/>
        <v>-3.0771594925482759E-3</v>
      </c>
    </row>
    <row r="27" spans="1:6" s="5" customFormat="1" x14ac:dyDescent="0.3">
      <c r="A27" s="9">
        <v>23</v>
      </c>
      <c r="B27" s="10" t="s">
        <v>38</v>
      </c>
      <c r="C27" s="11">
        <v>24</v>
      </c>
      <c r="D27" s="12">
        <f t="shared" si="0"/>
        <v>34.148923455188076</v>
      </c>
      <c r="E27" s="56">
        <f t="shared" si="1"/>
        <v>34.15</v>
      </c>
      <c r="F27" s="12">
        <f t="shared" si="2"/>
        <v>1.0765448119229859E-3</v>
      </c>
    </row>
    <row r="28" spans="1:6" s="5" customFormat="1" x14ac:dyDescent="0.3">
      <c r="A28" s="9">
        <v>24</v>
      </c>
      <c r="B28" s="10" t="s">
        <v>39</v>
      </c>
      <c r="C28" s="11">
        <v>36</v>
      </c>
      <c r="D28" s="12">
        <f t="shared" si="0"/>
        <v>51.223385182782117</v>
      </c>
      <c r="E28" s="56">
        <f t="shared" si="1"/>
        <v>51.22</v>
      </c>
      <c r="F28" s="12">
        <f t="shared" si="2"/>
        <v>-3.3851827821180791E-3</v>
      </c>
    </row>
    <row r="29" spans="1:6" s="5" customFormat="1" x14ac:dyDescent="0.3">
      <c r="A29" s="9">
        <v>25</v>
      </c>
      <c r="B29" s="10" t="s">
        <v>40</v>
      </c>
      <c r="C29" s="11">
        <v>60</v>
      </c>
      <c r="D29" s="12">
        <f t="shared" si="0"/>
        <v>85.372308637970193</v>
      </c>
      <c r="E29" s="56">
        <f t="shared" si="1"/>
        <v>85.37</v>
      </c>
      <c r="F29" s="12">
        <f t="shared" si="2"/>
        <v>-2.3086379701879878E-3</v>
      </c>
    </row>
    <row r="30" spans="1:6" s="5" customFormat="1" x14ac:dyDescent="0.3">
      <c r="A30" s="9">
        <v>26</v>
      </c>
      <c r="B30" s="10" t="s">
        <v>41</v>
      </c>
      <c r="C30" s="11">
        <v>105</v>
      </c>
      <c r="D30" s="12">
        <f t="shared" si="0"/>
        <v>149.40154011644782</v>
      </c>
      <c r="E30" s="56">
        <f t="shared" si="1"/>
        <v>149.4</v>
      </c>
      <c r="F30" s="12">
        <f t="shared" si="2"/>
        <v>-1.5401164478134888E-3</v>
      </c>
    </row>
    <row r="31" spans="1:6" s="5" customFormat="1" x14ac:dyDescent="0.3">
      <c r="A31" s="9">
        <v>27</v>
      </c>
      <c r="B31" s="10" t="s">
        <v>42</v>
      </c>
      <c r="C31" s="11">
        <v>150</v>
      </c>
      <c r="D31" s="12">
        <f t="shared" si="0"/>
        <v>213.43077159492549</v>
      </c>
      <c r="E31" s="56">
        <f t="shared" si="1"/>
        <v>213.43</v>
      </c>
      <c r="F31" s="12">
        <f t="shared" si="2"/>
        <v>-7.7159492548162234E-4</v>
      </c>
    </row>
    <row r="32" spans="1:6" s="5" customFormat="1" x14ac:dyDescent="0.3">
      <c r="A32" s="9">
        <v>28</v>
      </c>
      <c r="B32" s="10" t="s">
        <v>43</v>
      </c>
      <c r="C32" s="11">
        <v>195</v>
      </c>
      <c r="D32" s="12">
        <f t="shared" si="0"/>
        <v>277.46000307340313</v>
      </c>
      <c r="E32" s="56">
        <f t="shared" si="1"/>
        <v>277.45999999999998</v>
      </c>
      <c r="F32" s="12">
        <f t="shared" si="2"/>
        <v>-3.0734031497559045E-6</v>
      </c>
    </row>
    <row r="33" spans="1:6" s="5" customFormat="1" x14ac:dyDescent="0.3">
      <c r="A33" s="9">
        <v>29</v>
      </c>
      <c r="B33" s="10" t="s">
        <v>44</v>
      </c>
      <c r="C33" s="11">
        <v>25</v>
      </c>
      <c r="D33" s="12">
        <f t="shared" si="0"/>
        <v>35.57179526582091</v>
      </c>
      <c r="E33" s="56">
        <f t="shared" si="1"/>
        <v>35.57</v>
      </c>
      <c r="F33" s="12">
        <f t="shared" si="2"/>
        <v>-1.7952658209097194E-3</v>
      </c>
    </row>
    <row r="34" spans="1:6" s="5" customFormat="1" x14ac:dyDescent="0.3">
      <c r="A34" s="9">
        <v>30</v>
      </c>
      <c r="B34" s="10" t="s">
        <v>45</v>
      </c>
      <c r="C34" s="11">
        <v>53</v>
      </c>
      <c r="D34" s="12">
        <f t="shared" si="0"/>
        <v>75.41220596354033</v>
      </c>
      <c r="E34" s="56">
        <f t="shared" si="1"/>
        <v>75.41</v>
      </c>
      <c r="F34" s="12">
        <f t="shared" si="2"/>
        <v>-2.2059635403337552E-3</v>
      </c>
    </row>
    <row r="35" spans="1:6" s="5" customFormat="1" x14ac:dyDescent="0.3">
      <c r="A35" s="9">
        <v>31</v>
      </c>
      <c r="B35" s="10" t="s">
        <v>46</v>
      </c>
      <c r="C35" s="11">
        <v>90</v>
      </c>
      <c r="D35" s="12">
        <f t="shared" si="0"/>
        <v>128.05846295695528</v>
      </c>
      <c r="E35" s="56">
        <f t="shared" si="1"/>
        <v>128.06</v>
      </c>
      <c r="F35" s="12">
        <f t="shared" si="2"/>
        <v>1.5370430447205763E-3</v>
      </c>
    </row>
    <row r="36" spans="1:6" s="5" customFormat="1" x14ac:dyDescent="0.3">
      <c r="A36" s="9">
        <v>32</v>
      </c>
      <c r="B36" s="10" t="s">
        <v>47</v>
      </c>
      <c r="C36" s="11">
        <v>114</v>
      </c>
      <c r="D36" s="12">
        <f t="shared" si="0"/>
        <v>162.20738641214336</v>
      </c>
      <c r="E36" s="56">
        <f t="shared" si="1"/>
        <v>162.21</v>
      </c>
      <c r="F36" s="12">
        <f t="shared" si="2"/>
        <v>2.6135878566435622E-3</v>
      </c>
    </row>
    <row r="37" spans="1:6" s="5" customFormat="1" x14ac:dyDescent="0.3">
      <c r="A37" s="9">
        <v>33</v>
      </c>
      <c r="B37" s="10" t="s">
        <v>48</v>
      </c>
      <c r="C37" s="11">
        <v>138</v>
      </c>
      <c r="D37" s="12">
        <f t="shared" si="0"/>
        <v>196.35630986733145</v>
      </c>
      <c r="E37" s="56">
        <f t="shared" si="1"/>
        <v>196.36</v>
      </c>
      <c r="F37" s="12">
        <f t="shared" si="2"/>
        <v>3.6901326685665481E-3</v>
      </c>
    </row>
    <row r="38" spans="1:6" s="5" customFormat="1" x14ac:dyDescent="0.3">
      <c r="A38" s="9">
        <v>34</v>
      </c>
      <c r="B38" s="10" t="s">
        <v>49</v>
      </c>
      <c r="C38" s="11">
        <v>159</v>
      </c>
      <c r="D38" s="12">
        <f t="shared" si="0"/>
        <v>226.23661789062101</v>
      </c>
      <c r="E38" s="56">
        <f t="shared" si="1"/>
        <v>226.24</v>
      </c>
      <c r="F38" s="12">
        <f t="shared" si="2"/>
        <v>3.3821093790038503E-3</v>
      </c>
    </row>
    <row r="39" spans="1:6" s="5" customFormat="1" x14ac:dyDescent="0.3">
      <c r="A39" s="9">
        <v>35</v>
      </c>
      <c r="B39" s="10" t="s">
        <v>50</v>
      </c>
      <c r="C39" s="11">
        <v>180</v>
      </c>
      <c r="D39" s="12">
        <f t="shared" si="0"/>
        <v>256.11692591391056</v>
      </c>
      <c r="E39" s="56">
        <f t="shared" si="1"/>
        <v>256.12</v>
      </c>
      <c r="F39" s="12">
        <f t="shared" si="2"/>
        <v>3.0740860894411526E-3</v>
      </c>
    </row>
    <row r="40" spans="1:6" s="5" customFormat="1" x14ac:dyDescent="0.3">
      <c r="A40" s="9">
        <v>36</v>
      </c>
      <c r="B40" s="10" t="s">
        <v>51</v>
      </c>
      <c r="C40" s="11">
        <v>12</v>
      </c>
      <c r="D40" s="12">
        <f t="shared" si="0"/>
        <v>17.074461727594038</v>
      </c>
      <c r="E40" s="56">
        <f t="shared" si="1"/>
        <v>17.07</v>
      </c>
      <c r="F40" s="12">
        <f t="shared" si="2"/>
        <v>-4.4617275940375123E-3</v>
      </c>
    </row>
    <row r="41" spans="1:6" s="5" customFormat="1" x14ac:dyDescent="0.3">
      <c r="A41" s="9">
        <v>37</v>
      </c>
      <c r="B41" s="10" t="s">
        <v>52</v>
      </c>
      <c r="C41" s="11">
        <v>24</v>
      </c>
      <c r="D41" s="12">
        <f t="shared" si="0"/>
        <v>34.148923455188076</v>
      </c>
      <c r="E41" s="56">
        <f t="shared" si="1"/>
        <v>34.15</v>
      </c>
      <c r="F41" s="12">
        <f t="shared" si="2"/>
        <v>1.0765448119229859E-3</v>
      </c>
    </row>
    <row r="42" spans="1:6" s="5" customFormat="1" x14ac:dyDescent="0.3">
      <c r="A42" s="9">
        <v>38</v>
      </c>
      <c r="B42" s="10" t="s">
        <v>53</v>
      </c>
      <c r="C42" s="11">
        <v>45</v>
      </c>
      <c r="D42" s="12">
        <f t="shared" si="0"/>
        <v>64.029231478477641</v>
      </c>
      <c r="E42" s="56">
        <f t="shared" si="1"/>
        <v>64.03</v>
      </c>
      <c r="F42" s="12">
        <f t="shared" si="2"/>
        <v>7.6852152236028815E-4</v>
      </c>
    </row>
    <row r="43" spans="1:6" s="5" customFormat="1" x14ac:dyDescent="0.3">
      <c r="A43" s="9">
        <v>39</v>
      </c>
      <c r="B43" s="10" t="s">
        <v>54</v>
      </c>
      <c r="C43" s="11">
        <v>54</v>
      </c>
      <c r="D43" s="12">
        <f t="shared" si="0"/>
        <v>76.835077774173172</v>
      </c>
      <c r="E43" s="56">
        <f t="shared" si="1"/>
        <v>76.84</v>
      </c>
      <c r="F43" s="12">
        <f t="shared" si="2"/>
        <v>4.92222582683155E-3</v>
      </c>
    </row>
    <row r="44" spans="1:6" s="5" customFormat="1" x14ac:dyDescent="0.3">
      <c r="A44" s="9">
        <v>40</v>
      </c>
      <c r="B44" s="10" t="s">
        <v>55</v>
      </c>
      <c r="C44" s="11">
        <v>72</v>
      </c>
      <c r="D44" s="12">
        <f t="shared" si="0"/>
        <v>102.44677036556423</v>
      </c>
      <c r="E44" s="56">
        <f t="shared" si="1"/>
        <v>102.45</v>
      </c>
      <c r="F44" s="12">
        <f t="shared" si="2"/>
        <v>3.2296344357689577E-3</v>
      </c>
    </row>
    <row r="45" spans="1:6" s="5" customFormat="1" x14ac:dyDescent="0.3">
      <c r="A45" s="9">
        <v>41</v>
      </c>
      <c r="B45" s="10" t="s">
        <v>56</v>
      </c>
      <c r="C45" s="11">
        <v>78</v>
      </c>
      <c r="D45" s="12">
        <f t="shared" si="0"/>
        <v>110.98400122936124</v>
      </c>
      <c r="E45" s="56">
        <f t="shared" si="1"/>
        <v>110.98</v>
      </c>
      <c r="F45" s="12">
        <f t="shared" si="2"/>
        <v>-4.0012293612363692E-3</v>
      </c>
    </row>
    <row r="46" spans="1:6" s="5" customFormat="1" x14ac:dyDescent="0.3">
      <c r="A46" s="9">
        <v>42</v>
      </c>
      <c r="B46" s="10" t="s">
        <v>57</v>
      </c>
      <c r="C46" s="11">
        <v>102</v>
      </c>
      <c r="D46" s="12">
        <f t="shared" si="0"/>
        <v>145.13292468454932</v>
      </c>
      <c r="E46" s="56">
        <f t="shared" si="1"/>
        <v>145.13</v>
      </c>
      <c r="F46" s="12">
        <f t="shared" si="2"/>
        <v>-2.9246845493275941E-3</v>
      </c>
    </row>
    <row r="47" spans="1:6" s="5" customFormat="1" x14ac:dyDescent="0.3">
      <c r="A47" s="9">
        <v>43</v>
      </c>
      <c r="B47" s="10" t="s">
        <v>58</v>
      </c>
      <c r="C47" s="11">
        <v>12</v>
      </c>
      <c r="D47" s="12">
        <f t="shared" si="0"/>
        <v>17.074461727594038</v>
      </c>
      <c r="E47" s="56">
        <f t="shared" si="1"/>
        <v>17.07</v>
      </c>
      <c r="F47" s="12">
        <f t="shared" si="2"/>
        <v>-4.4617275940375123E-3</v>
      </c>
    </row>
    <row r="48" spans="1:6" s="5" customFormat="1" x14ac:dyDescent="0.3">
      <c r="A48" s="9">
        <v>44</v>
      </c>
      <c r="B48" s="10" t="s">
        <v>59</v>
      </c>
      <c r="C48" s="11">
        <v>24</v>
      </c>
      <c r="D48" s="12">
        <f t="shared" si="0"/>
        <v>34.148923455188076</v>
      </c>
      <c r="E48" s="56">
        <f t="shared" si="1"/>
        <v>34.15</v>
      </c>
      <c r="F48" s="12">
        <f t="shared" si="2"/>
        <v>1.0765448119229859E-3</v>
      </c>
    </row>
    <row r="49" spans="1:6" s="5" customFormat="1" x14ac:dyDescent="0.3">
      <c r="A49" s="9">
        <v>45</v>
      </c>
      <c r="B49" s="10" t="s">
        <v>60</v>
      </c>
      <c r="C49" s="11">
        <v>45</v>
      </c>
      <c r="D49" s="12">
        <f t="shared" si="0"/>
        <v>64.029231478477641</v>
      </c>
      <c r="E49" s="56">
        <f t="shared" si="1"/>
        <v>64.03</v>
      </c>
      <c r="F49" s="12">
        <f t="shared" si="2"/>
        <v>7.6852152236028815E-4</v>
      </c>
    </row>
    <row r="50" spans="1:6" s="5" customFormat="1" x14ac:dyDescent="0.3">
      <c r="A50" s="9">
        <v>46</v>
      </c>
      <c r="B50" s="10" t="s">
        <v>61</v>
      </c>
      <c r="C50" s="11">
        <v>54</v>
      </c>
      <c r="D50" s="12">
        <f t="shared" si="0"/>
        <v>76.835077774173172</v>
      </c>
      <c r="E50" s="56">
        <f t="shared" si="1"/>
        <v>76.84</v>
      </c>
      <c r="F50" s="12">
        <f t="shared" si="2"/>
        <v>4.92222582683155E-3</v>
      </c>
    </row>
    <row r="51" spans="1:6" s="5" customFormat="1" x14ac:dyDescent="0.3">
      <c r="A51" s="9">
        <v>47</v>
      </c>
      <c r="B51" s="10" t="s">
        <v>62</v>
      </c>
      <c r="C51" s="11">
        <v>72</v>
      </c>
      <c r="D51" s="12">
        <f t="shared" si="0"/>
        <v>102.44677036556423</v>
      </c>
      <c r="E51" s="56">
        <f t="shared" si="1"/>
        <v>102.45</v>
      </c>
      <c r="F51" s="12">
        <f t="shared" si="2"/>
        <v>3.2296344357689577E-3</v>
      </c>
    </row>
    <row r="52" spans="1:6" s="5" customFormat="1" x14ac:dyDescent="0.3">
      <c r="A52" s="9">
        <v>48</v>
      </c>
      <c r="B52" s="10" t="s">
        <v>63</v>
      </c>
      <c r="C52" s="11">
        <v>102</v>
      </c>
      <c r="D52" s="12">
        <f t="shared" si="0"/>
        <v>145.13292468454932</v>
      </c>
      <c r="E52" s="56">
        <f t="shared" si="1"/>
        <v>145.13</v>
      </c>
      <c r="F52" s="12">
        <f t="shared" si="2"/>
        <v>-2.9246845493275941E-3</v>
      </c>
    </row>
    <row r="53" spans="1:6" s="5" customFormat="1" x14ac:dyDescent="0.3">
      <c r="A53" s="9">
        <v>49</v>
      </c>
      <c r="B53" s="10" t="s">
        <v>64</v>
      </c>
      <c r="C53" s="11">
        <v>120</v>
      </c>
      <c r="D53" s="12">
        <f t="shared" ref="D53:D59" si="3">C53/0.702804</f>
        <v>170.74461727594039</v>
      </c>
      <c r="E53" s="56">
        <f t="shared" si="1"/>
        <v>170.74</v>
      </c>
      <c r="F53" s="12">
        <f t="shared" ref="F53:F59" si="4">E53-D53</f>
        <v>-4.6172759403759756E-3</v>
      </c>
    </row>
    <row r="54" spans="1:6" s="5" customFormat="1" x14ac:dyDescent="0.3">
      <c r="A54" s="9">
        <v>50</v>
      </c>
      <c r="B54" s="10" t="s">
        <v>65</v>
      </c>
      <c r="C54" s="11">
        <v>180</v>
      </c>
      <c r="D54" s="12">
        <f t="shared" si="3"/>
        <v>256.11692591391056</v>
      </c>
      <c r="E54" s="56">
        <f t="shared" si="1"/>
        <v>256.12</v>
      </c>
      <c r="F54" s="12">
        <f t="shared" si="4"/>
        <v>3.0740860894411526E-3</v>
      </c>
    </row>
    <row r="55" spans="1:6" s="5" customFormat="1" x14ac:dyDescent="0.3">
      <c r="A55" s="9">
        <v>51</v>
      </c>
      <c r="B55" s="10" t="s">
        <v>66</v>
      </c>
      <c r="C55" s="11">
        <v>42</v>
      </c>
      <c r="D55" s="12">
        <f t="shared" si="3"/>
        <v>59.760616046579131</v>
      </c>
      <c r="E55" s="56">
        <f t="shared" si="1"/>
        <v>59.76</v>
      </c>
      <c r="F55" s="12">
        <f t="shared" si="4"/>
        <v>-6.1604657913250094E-4</v>
      </c>
    </row>
    <row r="56" spans="1:6" s="5" customFormat="1" x14ac:dyDescent="0.3">
      <c r="A56" s="9">
        <v>52</v>
      </c>
      <c r="B56" s="10" t="s">
        <v>120</v>
      </c>
      <c r="C56" s="11">
        <v>70000</v>
      </c>
      <c r="D56" s="12">
        <f t="shared" ref="D56" si="5">C56/0.702804</f>
        <v>99601.02674429855</v>
      </c>
      <c r="E56" s="56">
        <f t="shared" ref="E56" si="6">ROUND(D56,2)</f>
        <v>99601.03</v>
      </c>
      <c r="F56" s="12">
        <f t="shared" ref="F56" si="7">E56-D56</f>
        <v>3.2557014492340386E-3</v>
      </c>
    </row>
    <row r="57" spans="1:6" s="5" customFormat="1" x14ac:dyDescent="0.3">
      <c r="A57" s="9">
        <v>53</v>
      </c>
      <c r="B57" s="10" t="s">
        <v>67</v>
      </c>
      <c r="C57" s="11">
        <v>19</v>
      </c>
      <c r="D57" s="12">
        <f t="shared" si="3"/>
        <v>27.034564402023893</v>
      </c>
      <c r="E57" s="56">
        <f t="shared" si="1"/>
        <v>27.03</v>
      </c>
      <c r="F57" s="12">
        <f t="shared" si="4"/>
        <v>-4.5644020238917449E-3</v>
      </c>
    </row>
    <row r="58" spans="1:6" s="5" customFormat="1" x14ac:dyDescent="0.3">
      <c r="A58" s="9">
        <v>54</v>
      </c>
      <c r="B58" s="10" t="s">
        <v>68</v>
      </c>
      <c r="C58" s="11">
        <v>30</v>
      </c>
      <c r="D58" s="12">
        <f t="shared" si="3"/>
        <v>42.686154318985096</v>
      </c>
      <c r="E58" s="56">
        <f t="shared" si="1"/>
        <v>42.69</v>
      </c>
      <c r="F58" s="12">
        <f t="shared" si="4"/>
        <v>3.8456810149014586E-3</v>
      </c>
    </row>
    <row r="59" spans="1:6" s="5" customFormat="1" x14ac:dyDescent="0.3">
      <c r="A59" s="9">
        <v>55</v>
      </c>
      <c r="B59" s="10" t="s">
        <v>69</v>
      </c>
      <c r="C59" s="11">
        <v>40</v>
      </c>
      <c r="D59" s="12">
        <f t="shared" si="3"/>
        <v>56.914872425313462</v>
      </c>
      <c r="E59" s="56">
        <f t="shared" si="1"/>
        <v>56.91</v>
      </c>
      <c r="F59" s="12">
        <f t="shared" si="4"/>
        <v>-4.8724253134651008E-3</v>
      </c>
    </row>
    <row r="60" spans="1:6" s="5" customFormat="1" x14ac:dyDescent="0.3">
      <c r="A60" s="9">
        <v>56</v>
      </c>
      <c r="B60" s="10" t="s">
        <v>70</v>
      </c>
      <c r="C60" s="11">
        <v>30</v>
      </c>
      <c r="D60" s="12">
        <f t="shared" ref="D60:D63" si="8">C60/0.702804</f>
        <v>42.686154318985096</v>
      </c>
      <c r="E60" s="56">
        <f t="shared" ref="E60:E63" si="9">ROUND(D60,2)</f>
        <v>42.69</v>
      </c>
      <c r="F60" s="12">
        <f t="shared" ref="F60:F63" si="10">E60-D60</f>
        <v>3.8456810149014586E-3</v>
      </c>
    </row>
    <row r="61" spans="1:6" s="5" customFormat="1" ht="37.5" x14ac:dyDescent="0.3">
      <c r="A61" s="9">
        <v>57</v>
      </c>
      <c r="B61" s="10" t="s">
        <v>121</v>
      </c>
      <c r="C61" s="11">
        <v>3000</v>
      </c>
      <c r="D61" s="12">
        <f t="shared" si="8"/>
        <v>4268.6154318985091</v>
      </c>
      <c r="E61" s="56">
        <f t="shared" si="9"/>
        <v>4268.62</v>
      </c>
      <c r="F61" s="12">
        <f t="shared" si="10"/>
        <v>4.5681014908041107E-3</v>
      </c>
    </row>
    <row r="62" spans="1:6" s="5" customFormat="1" ht="37.5" x14ac:dyDescent="0.3">
      <c r="A62" s="9">
        <v>58</v>
      </c>
      <c r="B62" s="10" t="s">
        <v>122</v>
      </c>
      <c r="C62" s="11">
        <v>3000</v>
      </c>
      <c r="D62" s="12">
        <f t="shared" si="8"/>
        <v>4268.6154318985091</v>
      </c>
      <c r="E62" s="56">
        <f t="shared" si="9"/>
        <v>4268.62</v>
      </c>
      <c r="F62" s="12">
        <f t="shared" si="10"/>
        <v>4.5681014908041107E-3</v>
      </c>
    </row>
    <row r="63" spans="1:6" s="5" customFormat="1" ht="37.5" x14ac:dyDescent="0.3">
      <c r="A63" s="9">
        <v>59</v>
      </c>
      <c r="B63" s="10" t="s">
        <v>122</v>
      </c>
      <c r="C63" s="11">
        <v>50000</v>
      </c>
      <c r="D63" s="12">
        <f t="shared" si="8"/>
        <v>71143.590531641821</v>
      </c>
      <c r="E63" s="56">
        <f t="shared" si="9"/>
        <v>71143.59</v>
      </c>
      <c r="F63" s="12">
        <f t="shared" si="10"/>
        <v>-5.3164182463660836E-4</v>
      </c>
    </row>
    <row r="64" spans="1:6" s="5" customFormat="1" ht="63.75" customHeight="1" x14ac:dyDescent="0.3">
      <c r="A64" s="17"/>
      <c r="B64" s="18" t="s">
        <v>118</v>
      </c>
      <c r="C64" s="18" t="s">
        <v>9</v>
      </c>
      <c r="D64" s="19"/>
      <c r="E64" s="68" t="s">
        <v>119</v>
      </c>
      <c r="F64" s="68"/>
    </row>
    <row r="65" spans="1:6" s="5" customFormat="1" ht="21.75" customHeight="1" x14ac:dyDescent="0.3">
      <c r="A65" s="14"/>
      <c r="B65" s="14"/>
      <c r="C65" s="13" t="s">
        <v>14</v>
      </c>
      <c r="D65" s="14"/>
      <c r="E65" s="14"/>
      <c r="F65" s="14"/>
    </row>
    <row r="66" spans="1:6" s="5" customFormat="1" ht="1.5" customHeight="1" x14ac:dyDescent="0.3"/>
    <row r="67" spans="1:6" s="5" customFormat="1" ht="57" customHeight="1" x14ac:dyDescent="0.3">
      <c r="A67" s="15"/>
      <c r="B67" s="62"/>
      <c r="C67" s="62"/>
      <c r="D67" s="62"/>
      <c r="E67" s="62"/>
      <c r="F67" s="62"/>
    </row>
    <row r="68" spans="1:6" s="5" customFormat="1" x14ac:dyDescent="0.3">
      <c r="A68" s="16"/>
      <c r="B68" s="60" t="s">
        <v>123</v>
      </c>
      <c r="C68" s="61"/>
      <c r="D68" s="61"/>
      <c r="E68" s="61"/>
      <c r="F68" s="61"/>
    </row>
    <row r="69" spans="1:6" x14ac:dyDescent="0.3">
      <c r="B69" s="61"/>
      <c r="C69" s="61"/>
      <c r="D69" s="61"/>
      <c r="E69" s="61"/>
      <c r="F69" s="61"/>
    </row>
  </sheetData>
  <mergeCells count="6">
    <mergeCell ref="E1:F1"/>
    <mergeCell ref="B68:F69"/>
    <mergeCell ref="B67:F67"/>
    <mergeCell ref="C2:F2"/>
    <mergeCell ref="A2:B2"/>
    <mergeCell ref="E64:F64"/>
  </mergeCells>
  <printOptions horizontalCentered="1"/>
  <pageMargins left="1.1811023622047245" right="0.78740157480314965" top="0.78740157480314965" bottom="0.78740157480314965" header="0" footer="0"/>
  <pageSetup paperSize="8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15"/>
  <sheetViews>
    <sheetView zoomScale="48" zoomScaleNormal="48" workbookViewId="0">
      <selection activeCell="J15" sqref="J15"/>
    </sheetView>
  </sheetViews>
  <sheetFormatPr defaultRowHeight="15" x14ac:dyDescent="0.25"/>
  <cols>
    <col min="1" max="1" width="4.85546875" customWidth="1"/>
    <col min="2" max="2" width="17.5703125" customWidth="1"/>
    <col min="3" max="3" width="16.42578125" customWidth="1"/>
    <col min="4" max="4" width="17" customWidth="1"/>
    <col min="5" max="6" width="15" customWidth="1"/>
    <col min="7" max="7" width="19" customWidth="1"/>
    <col min="8" max="8" width="17.5703125" customWidth="1"/>
    <col min="9" max="10" width="15" customWidth="1"/>
    <col min="11" max="11" width="21" customWidth="1"/>
    <col min="12" max="12" width="18.140625" customWidth="1"/>
    <col min="13" max="13" width="24.42578125" customWidth="1"/>
    <col min="15" max="15" width="25" customWidth="1"/>
  </cols>
  <sheetData>
    <row r="4" spans="1:18" ht="135" x14ac:dyDescent="0.25">
      <c r="A4" s="69" t="s">
        <v>71</v>
      </c>
      <c r="B4" s="69" t="s">
        <v>72</v>
      </c>
      <c r="C4" s="69" t="s">
        <v>73</v>
      </c>
      <c r="D4" s="7" t="s">
        <v>10</v>
      </c>
      <c r="E4" s="7" t="s">
        <v>11</v>
      </c>
      <c r="F4" s="7" t="s">
        <v>12</v>
      </c>
      <c r="G4" s="7" t="s">
        <v>13</v>
      </c>
      <c r="H4" s="7" t="s">
        <v>10</v>
      </c>
      <c r="I4" s="7" t="s">
        <v>11</v>
      </c>
      <c r="J4" s="7" t="s">
        <v>12</v>
      </c>
      <c r="K4" s="7" t="s">
        <v>13</v>
      </c>
      <c r="L4" s="25"/>
      <c r="M4" s="26"/>
      <c r="N4" s="26"/>
      <c r="O4" s="26"/>
      <c r="P4" s="22"/>
      <c r="Q4" s="22"/>
      <c r="R4" s="22"/>
    </row>
    <row r="5" spans="1:18" ht="33.75" customHeight="1" x14ac:dyDescent="0.25">
      <c r="A5" s="71"/>
      <c r="B5" s="71"/>
      <c r="C5" s="71"/>
      <c r="D5" s="72" t="s">
        <v>74</v>
      </c>
      <c r="E5" s="73"/>
      <c r="F5" s="73"/>
      <c r="G5" s="74"/>
      <c r="H5" s="72" t="s">
        <v>75</v>
      </c>
      <c r="I5" s="73"/>
      <c r="J5" s="73"/>
      <c r="K5" s="74"/>
      <c r="L5" s="27"/>
      <c r="M5" s="28"/>
      <c r="N5" s="29"/>
      <c r="O5" s="29"/>
      <c r="P5" s="22"/>
      <c r="Q5" s="22"/>
      <c r="R5" s="22"/>
    </row>
    <row r="6" spans="1:18" ht="37.5" x14ac:dyDescent="0.25">
      <c r="A6" s="69">
        <v>1</v>
      </c>
      <c r="B6" s="69" t="s">
        <v>76</v>
      </c>
      <c r="C6" s="34" t="s">
        <v>77</v>
      </c>
      <c r="D6" s="33">
        <v>120</v>
      </c>
      <c r="E6" s="35">
        <f>D6/0.702804</f>
        <v>170.74461727594039</v>
      </c>
      <c r="F6" s="57">
        <f>ROUND(E6,2)</f>
        <v>170.74</v>
      </c>
      <c r="G6" s="35">
        <f>F6-E6</f>
        <v>-4.6172759403759756E-3</v>
      </c>
      <c r="H6" s="33">
        <v>120</v>
      </c>
      <c r="I6" s="35">
        <f>H6/0.702804</f>
        <v>170.74461727594039</v>
      </c>
      <c r="J6" s="57">
        <f>ROUND(I6,2)</f>
        <v>170.74</v>
      </c>
      <c r="K6" s="35">
        <f>J6-I6</f>
        <v>-4.6172759403759756E-3</v>
      </c>
      <c r="L6" s="30"/>
      <c r="M6" s="31"/>
      <c r="N6" s="32"/>
      <c r="O6" s="31"/>
      <c r="P6" s="23"/>
      <c r="Q6" s="23"/>
      <c r="R6" s="22"/>
    </row>
    <row r="7" spans="1:18" ht="37.5" x14ac:dyDescent="0.25">
      <c r="A7" s="71"/>
      <c r="B7" s="71"/>
      <c r="C7" s="34" t="s">
        <v>78</v>
      </c>
      <c r="D7" s="34">
        <v>120</v>
      </c>
      <c r="E7" s="35">
        <f t="shared" ref="E7:E14" si="0">D7/0.702804</f>
        <v>170.74461727594039</v>
      </c>
      <c r="F7" s="57">
        <f t="shared" ref="F7:F14" si="1">ROUND(E7,2)</f>
        <v>170.74</v>
      </c>
      <c r="G7" s="35">
        <f t="shared" ref="G7:G14" si="2">F7-E7</f>
        <v>-4.6172759403759756E-3</v>
      </c>
      <c r="H7" s="34">
        <v>195</v>
      </c>
      <c r="I7" s="35">
        <f t="shared" ref="I7:I14" si="3">H7/0.702804</f>
        <v>277.46000307340313</v>
      </c>
      <c r="J7" s="57">
        <f t="shared" ref="J7:J14" si="4">ROUND(I7,2)</f>
        <v>277.45999999999998</v>
      </c>
      <c r="K7" s="35">
        <f t="shared" ref="K7:K14" si="5">J7-I7</f>
        <v>-3.0734031497559045E-6</v>
      </c>
      <c r="L7" s="24"/>
      <c r="M7" s="22"/>
      <c r="N7" s="22"/>
      <c r="O7" s="22"/>
      <c r="P7" s="23"/>
      <c r="Q7" s="23"/>
      <c r="R7" s="22"/>
    </row>
    <row r="8" spans="1:18" ht="37.5" x14ac:dyDescent="0.25">
      <c r="A8" s="69">
        <v>2</v>
      </c>
      <c r="B8" s="69" t="s">
        <v>79</v>
      </c>
      <c r="C8" s="34" t="s">
        <v>80</v>
      </c>
      <c r="D8" s="34">
        <v>120</v>
      </c>
      <c r="E8" s="35">
        <f t="shared" si="0"/>
        <v>170.74461727594039</v>
      </c>
      <c r="F8" s="57">
        <f t="shared" si="1"/>
        <v>170.74</v>
      </c>
      <c r="G8" s="35">
        <f t="shared" si="2"/>
        <v>-4.6172759403759756E-3</v>
      </c>
      <c r="H8" s="34">
        <v>120</v>
      </c>
      <c r="I8" s="35">
        <f t="shared" si="3"/>
        <v>170.74461727594039</v>
      </c>
      <c r="J8" s="57">
        <f t="shared" si="4"/>
        <v>170.74</v>
      </c>
      <c r="K8" s="35">
        <f t="shared" si="5"/>
        <v>-4.6172759403759756E-3</v>
      </c>
      <c r="M8" s="22"/>
      <c r="N8" s="22"/>
      <c r="O8" s="22"/>
      <c r="P8" s="23"/>
      <c r="Q8" s="23"/>
      <c r="R8" s="22"/>
    </row>
    <row r="9" spans="1:18" ht="37.5" x14ac:dyDescent="0.25">
      <c r="A9" s="70"/>
      <c r="B9" s="70"/>
      <c r="C9" s="34" t="s">
        <v>81</v>
      </c>
      <c r="D9" s="34">
        <v>120</v>
      </c>
      <c r="E9" s="35">
        <f t="shared" si="0"/>
        <v>170.74461727594039</v>
      </c>
      <c r="F9" s="57">
        <f t="shared" si="1"/>
        <v>170.74</v>
      </c>
      <c r="G9" s="35">
        <f t="shared" si="2"/>
        <v>-4.6172759403759756E-3</v>
      </c>
      <c r="H9" s="34">
        <v>156</v>
      </c>
      <c r="I9" s="35">
        <f t="shared" si="3"/>
        <v>221.96800245872248</v>
      </c>
      <c r="J9" s="57">
        <f t="shared" si="4"/>
        <v>221.97</v>
      </c>
      <c r="K9" s="35">
        <f t="shared" si="5"/>
        <v>1.9975412775181667E-3</v>
      </c>
      <c r="M9" s="22"/>
      <c r="N9" s="22"/>
      <c r="O9" s="22"/>
      <c r="P9" s="23"/>
      <c r="Q9" s="23"/>
      <c r="R9" s="22"/>
    </row>
    <row r="10" spans="1:18" ht="37.5" x14ac:dyDescent="0.25">
      <c r="A10" s="71"/>
      <c r="B10" s="71"/>
      <c r="C10" s="34" t="s">
        <v>82</v>
      </c>
      <c r="D10" s="34">
        <v>156</v>
      </c>
      <c r="E10" s="35">
        <f t="shared" si="0"/>
        <v>221.96800245872248</v>
      </c>
      <c r="F10" s="57">
        <f t="shared" si="1"/>
        <v>221.97</v>
      </c>
      <c r="G10" s="35">
        <f t="shared" si="2"/>
        <v>1.9975412775181667E-3</v>
      </c>
      <c r="H10" s="34">
        <v>243</v>
      </c>
      <c r="I10" s="35">
        <f t="shared" si="3"/>
        <v>345.75784998377929</v>
      </c>
      <c r="J10" s="57">
        <f t="shared" si="4"/>
        <v>345.76</v>
      </c>
      <c r="K10" s="35">
        <f t="shared" si="5"/>
        <v>2.1500162206962159E-3</v>
      </c>
      <c r="M10" s="22"/>
      <c r="N10" s="22"/>
      <c r="O10" s="22"/>
      <c r="P10" s="23"/>
      <c r="Q10" s="23"/>
      <c r="R10" s="22"/>
    </row>
    <row r="11" spans="1:18" ht="37.5" x14ac:dyDescent="0.25">
      <c r="A11" s="69">
        <v>3</v>
      </c>
      <c r="B11" s="69" t="s">
        <v>83</v>
      </c>
      <c r="C11" s="34" t="s">
        <v>84</v>
      </c>
      <c r="D11" s="34">
        <v>120</v>
      </c>
      <c r="E11" s="35">
        <f t="shared" si="0"/>
        <v>170.74461727594039</v>
      </c>
      <c r="F11" s="57">
        <f t="shared" si="1"/>
        <v>170.74</v>
      </c>
      <c r="G11" s="35">
        <f t="shared" si="2"/>
        <v>-4.6172759403759756E-3</v>
      </c>
      <c r="H11" s="34">
        <v>120</v>
      </c>
      <c r="I11" s="35">
        <f t="shared" si="3"/>
        <v>170.74461727594039</v>
      </c>
      <c r="J11" s="57">
        <f t="shared" si="4"/>
        <v>170.74</v>
      </c>
      <c r="K11" s="35">
        <f t="shared" si="5"/>
        <v>-4.6172759403759756E-3</v>
      </c>
      <c r="M11" s="22"/>
      <c r="N11" s="22"/>
      <c r="O11" s="22"/>
      <c r="P11" s="23"/>
      <c r="Q11" s="23"/>
      <c r="R11" s="22"/>
    </row>
    <row r="12" spans="1:18" ht="37.5" x14ac:dyDescent="0.25">
      <c r="A12" s="70"/>
      <c r="B12" s="70"/>
      <c r="C12" s="34" t="s">
        <v>85</v>
      </c>
      <c r="D12" s="34">
        <v>120</v>
      </c>
      <c r="E12" s="35">
        <f t="shared" si="0"/>
        <v>170.74461727594039</v>
      </c>
      <c r="F12" s="57">
        <f t="shared" si="1"/>
        <v>170.74</v>
      </c>
      <c r="G12" s="35">
        <f t="shared" si="2"/>
        <v>-4.6172759403759756E-3</v>
      </c>
      <c r="H12" s="34">
        <v>162</v>
      </c>
      <c r="I12" s="35">
        <f t="shared" si="3"/>
        <v>230.5052333225195</v>
      </c>
      <c r="J12" s="57">
        <f t="shared" si="4"/>
        <v>230.51</v>
      </c>
      <c r="K12" s="35">
        <f t="shared" si="5"/>
        <v>4.766677480489534E-3</v>
      </c>
      <c r="M12" s="22"/>
      <c r="N12" s="22"/>
      <c r="O12" s="22"/>
      <c r="P12" s="23"/>
      <c r="Q12" s="23"/>
      <c r="R12" s="22"/>
    </row>
    <row r="13" spans="1:18" ht="37.5" x14ac:dyDescent="0.25">
      <c r="A13" s="70"/>
      <c r="B13" s="70"/>
      <c r="C13" s="34" t="s">
        <v>86</v>
      </c>
      <c r="D13" s="34">
        <v>162</v>
      </c>
      <c r="E13" s="35">
        <f t="shared" si="0"/>
        <v>230.5052333225195</v>
      </c>
      <c r="F13" s="57">
        <f t="shared" si="1"/>
        <v>230.51</v>
      </c>
      <c r="G13" s="35">
        <f t="shared" si="2"/>
        <v>4.766677480489534E-3</v>
      </c>
      <c r="H13" s="34">
        <v>255</v>
      </c>
      <c r="I13" s="35">
        <f t="shared" si="3"/>
        <v>362.83231171137328</v>
      </c>
      <c r="J13" s="57">
        <f t="shared" si="4"/>
        <v>362.83</v>
      </c>
      <c r="K13" s="35">
        <f t="shared" si="5"/>
        <v>-2.3117113732951111E-3</v>
      </c>
      <c r="M13" s="22"/>
      <c r="N13" s="22"/>
      <c r="O13" s="22"/>
      <c r="P13" s="23"/>
      <c r="Q13" s="23"/>
      <c r="R13" s="22"/>
    </row>
    <row r="14" spans="1:18" ht="37.5" x14ac:dyDescent="0.25">
      <c r="A14" s="71"/>
      <c r="B14" s="71"/>
      <c r="C14" s="34" t="s">
        <v>87</v>
      </c>
      <c r="D14" s="34">
        <v>255</v>
      </c>
      <c r="E14" s="35">
        <f t="shared" si="0"/>
        <v>362.83231171137328</v>
      </c>
      <c r="F14" s="57">
        <f t="shared" si="1"/>
        <v>362.83</v>
      </c>
      <c r="G14" s="35">
        <f t="shared" si="2"/>
        <v>-2.3117113732951111E-3</v>
      </c>
      <c r="H14" s="34">
        <v>378</v>
      </c>
      <c r="I14" s="35">
        <f t="shared" si="3"/>
        <v>537.84554441921216</v>
      </c>
      <c r="J14" s="57">
        <f t="shared" si="4"/>
        <v>537.85</v>
      </c>
      <c r="K14" s="35">
        <f t="shared" si="5"/>
        <v>4.4555807878623455E-3</v>
      </c>
      <c r="M14" s="22"/>
      <c r="N14" s="22"/>
      <c r="O14" s="22"/>
      <c r="P14" s="23"/>
      <c r="Q14" s="23"/>
      <c r="R14" s="22"/>
    </row>
    <row r="15" spans="1:18" x14ac:dyDescent="0.25">
      <c r="M15" s="22"/>
      <c r="N15" s="22"/>
      <c r="O15" s="22"/>
      <c r="P15" s="22"/>
      <c r="Q15" s="22"/>
      <c r="R15" s="22"/>
    </row>
  </sheetData>
  <mergeCells count="11">
    <mergeCell ref="A8:A10"/>
    <mergeCell ref="B8:B10"/>
    <mergeCell ref="A11:A14"/>
    <mergeCell ref="B11:B14"/>
    <mergeCell ref="H5:K5"/>
    <mergeCell ref="D5:G5"/>
    <mergeCell ref="A4:A5"/>
    <mergeCell ref="B4:B5"/>
    <mergeCell ref="C4:C5"/>
    <mergeCell ref="A6:A7"/>
    <mergeCell ref="B6:B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topLeftCell="D1" zoomScale="40" zoomScaleNormal="40" workbookViewId="0">
      <selection activeCell="W11" sqref="W11"/>
    </sheetView>
  </sheetViews>
  <sheetFormatPr defaultColWidth="12.7109375" defaultRowHeight="18.75" x14ac:dyDescent="0.3"/>
  <cols>
    <col min="1" max="5" width="12.7109375" style="6"/>
    <col min="6" max="6" width="18.5703125" style="6" customWidth="1"/>
    <col min="7" max="7" width="14.42578125" style="6" bestFit="1" customWidth="1"/>
    <col min="8" max="8" width="18.5703125" style="6" customWidth="1"/>
    <col min="9" max="9" width="12.7109375" style="6"/>
    <col min="10" max="10" width="17.42578125" style="6" customWidth="1"/>
    <col min="11" max="11" width="12.7109375" style="6"/>
    <col min="12" max="12" width="18.42578125" style="6" customWidth="1"/>
    <col min="13" max="13" width="12.7109375" style="6"/>
    <col min="14" max="14" width="17.85546875" style="6" customWidth="1"/>
    <col min="15" max="15" width="12.7109375" style="6"/>
    <col min="16" max="16" width="18.7109375" style="6" customWidth="1"/>
    <col min="17" max="17" width="12.7109375" style="6"/>
    <col min="18" max="18" width="17.28515625" style="6" customWidth="1"/>
    <col min="19" max="19" width="12.7109375" style="6"/>
    <col min="20" max="20" width="19.28515625" style="6" customWidth="1"/>
    <col min="21" max="16384" width="12.7109375" style="6"/>
  </cols>
  <sheetData>
    <row r="1" spans="1:34" ht="19.5" x14ac:dyDescent="0.3">
      <c r="A1" s="66" t="s">
        <v>0</v>
      </c>
      <c r="B1" s="67"/>
      <c r="C1" s="66" t="s">
        <v>0</v>
      </c>
      <c r="D1" s="67"/>
      <c r="E1" s="75" t="s">
        <v>15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</row>
    <row r="2" spans="1:34" ht="153.75" x14ac:dyDescent="0.3">
      <c r="A2" s="7" t="s">
        <v>8</v>
      </c>
      <c r="B2" s="78" t="s">
        <v>7</v>
      </c>
      <c r="C2" s="79"/>
      <c r="D2" s="80"/>
      <c r="E2" s="49" t="s">
        <v>10</v>
      </c>
      <c r="F2" s="7" t="s">
        <v>11</v>
      </c>
      <c r="G2" s="7" t="s">
        <v>12</v>
      </c>
      <c r="H2" s="53" t="s">
        <v>13</v>
      </c>
      <c r="I2" s="49" t="s">
        <v>10</v>
      </c>
      <c r="J2" s="7" t="s">
        <v>11</v>
      </c>
      <c r="K2" s="7" t="s">
        <v>12</v>
      </c>
      <c r="L2" s="21" t="s">
        <v>13</v>
      </c>
      <c r="M2" s="41" t="s">
        <v>10</v>
      </c>
      <c r="N2" s="7" t="s">
        <v>11</v>
      </c>
      <c r="O2" s="7" t="s">
        <v>12</v>
      </c>
      <c r="P2" s="53" t="s">
        <v>13</v>
      </c>
      <c r="Q2" s="49" t="s">
        <v>10</v>
      </c>
      <c r="R2" s="7" t="s">
        <v>11</v>
      </c>
      <c r="S2" s="7" t="s">
        <v>12</v>
      </c>
      <c r="T2" s="53" t="s">
        <v>13</v>
      </c>
    </row>
    <row r="3" spans="1:34" ht="37.5" x14ac:dyDescent="0.3">
      <c r="A3" s="36" t="s">
        <v>1</v>
      </c>
      <c r="B3" s="81" t="s">
        <v>4</v>
      </c>
      <c r="C3" s="82"/>
      <c r="D3" s="83"/>
      <c r="E3" s="8" t="s">
        <v>5</v>
      </c>
      <c r="F3" s="37" t="s">
        <v>2</v>
      </c>
      <c r="G3" s="36" t="s">
        <v>6</v>
      </c>
      <c r="H3" s="55" t="s">
        <v>3</v>
      </c>
      <c r="I3" s="8" t="s">
        <v>5</v>
      </c>
      <c r="J3" s="37" t="s">
        <v>2</v>
      </c>
      <c r="K3" s="36" t="s">
        <v>6</v>
      </c>
      <c r="L3" s="42" t="s">
        <v>3</v>
      </c>
      <c r="M3" s="43" t="s">
        <v>5</v>
      </c>
      <c r="N3" s="37" t="s">
        <v>2</v>
      </c>
      <c r="O3" s="36" t="s">
        <v>6</v>
      </c>
      <c r="P3" s="54" t="s">
        <v>3</v>
      </c>
      <c r="Q3" s="8" t="s">
        <v>5</v>
      </c>
      <c r="R3" s="37" t="s">
        <v>2</v>
      </c>
      <c r="S3" s="36" t="s">
        <v>6</v>
      </c>
      <c r="T3" s="54" t="s">
        <v>3</v>
      </c>
    </row>
    <row r="4" spans="1:34" ht="123" customHeight="1" x14ac:dyDescent="0.3">
      <c r="A4" s="69" t="s">
        <v>71</v>
      </c>
      <c r="B4" s="69" t="s">
        <v>88</v>
      </c>
      <c r="C4" s="69" t="s">
        <v>89</v>
      </c>
      <c r="D4" s="85" t="s">
        <v>90</v>
      </c>
      <c r="E4" s="73" t="s">
        <v>113</v>
      </c>
      <c r="F4" s="73"/>
      <c r="G4" s="73"/>
      <c r="H4" s="73"/>
      <c r="I4" s="73"/>
      <c r="J4" s="73"/>
      <c r="K4" s="73"/>
      <c r="L4" s="73"/>
      <c r="M4" s="87" t="s">
        <v>114</v>
      </c>
      <c r="N4" s="88"/>
      <c r="O4" s="88"/>
      <c r="P4" s="88"/>
      <c r="Q4" s="88"/>
      <c r="R4" s="88"/>
      <c r="S4" s="88"/>
      <c r="T4" s="89"/>
    </row>
    <row r="5" spans="1:34" ht="123.75" customHeight="1" x14ac:dyDescent="0.3">
      <c r="A5" s="71"/>
      <c r="B5" s="71"/>
      <c r="C5" s="71"/>
      <c r="D5" s="86"/>
      <c r="E5" s="73" t="s">
        <v>91</v>
      </c>
      <c r="F5" s="73"/>
      <c r="G5" s="73"/>
      <c r="H5" s="84"/>
      <c r="I5" s="73" t="s">
        <v>92</v>
      </c>
      <c r="J5" s="73"/>
      <c r="K5" s="73"/>
      <c r="L5" s="84"/>
      <c r="M5" s="90" t="s">
        <v>91</v>
      </c>
      <c r="N5" s="88"/>
      <c r="O5" s="88"/>
      <c r="P5" s="89"/>
      <c r="Q5" s="90" t="s">
        <v>92</v>
      </c>
      <c r="R5" s="88"/>
      <c r="S5" s="88"/>
      <c r="T5" s="89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</row>
    <row r="6" spans="1:34" ht="37.5" x14ac:dyDescent="0.3">
      <c r="A6" s="69">
        <v>1</v>
      </c>
      <c r="B6" s="69">
        <v>2</v>
      </c>
      <c r="C6" s="69" t="s">
        <v>93</v>
      </c>
      <c r="D6" s="50" t="s">
        <v>94</v>
      </c>
      <c r="E6" s="44">
        <v>42</v>
      </c>
      <c r="F6" s="35">
        <f>E6/0.702804</f>
        <v>59.760616046579131</v>
      </c>
      <c r="G6" s="58">
        <f>ROUND(F6,2)</f>
        <v>59.76</v>
      </c>
      <c r="H6" s="46">
        <f>G6-F6</f>
        <v>-6.1604657913250094E-4</v>
      </c>
      <c r="I6" s="44">
        <v>42</v>
      </c>
      <c r="J6" s="35">
        <f>I6/0.702804</f>
        <v>59.760616046579131</v>
      </c>
      <c r="K6" s="58">
        <f>ROUND(J6,2)</f>
        <v>59.76</v>
      </c>
      <c r="L6" s="46">
        <f>K6-J6</f>
        <v>-6.1604657913250094E-4</v>
      </c>
      <c r="M6" s="44">
        <v>42</v>
      </c>
      <c r="N6" s="35">
        <f>M6/0.702804</f>
        <v>59.760616046579131</v>
      </c>
      <c r="O6" s="58">
        <f>ROUND(N6,2)</f>
        <v>59.76</v>
      </c>
      <c r="P6" s="52">
        <f>O6-N6</f>
        <v>-6.1604657913250094E-4</v>
      </c>
      <c r="Q6" s="51">
        <v>42</v>
      </c>
      <c r="R6" s="35">
        <f>Q6/0.702804</f>
        <v>59.760616046579131</v>
      </c>
      <c r="S6" s="58">
        <f>ROUND(R6,2)</f>
        <v>59.76</v>
      </c>
      <c r="T6" s="52">
        <f>S6-R6</f>
        <v>-6.1604657913250094E-4</v>
      </c>
      <c r="X6" s="38"/>
      <c r="Y6" s="38"/>
      <c r="Z6" s="38"/>
      <c r="AA6" s="38"/>
      <c r="AB6" s="38"/>
      <c r="AC6" s="38"/>
      <c r="AD6" s="39"/>
      <c r="AE6" s="39"/>
      <c r="AF6" s="39"/>
      <c r="AG6" s="39"/>
      <c r="AH6" s="38"/>
    </row>
    <row r="7" spans="1:34" ht="37.5" x14ac:dyDescent="0.3">
      <c r="A7" s="70"/>
      <c r="B7" s="70"/>
      <c r="C7" s="70"/>
      <c r="D7" s="50" t="s">
        <v>95</v>
      </c>
      <c r="E7" s="48">
        <v>42</v>
      </c>
      <c r="F7" s="35">
        <f t="shared" ref="F7:F28" si="0">E7/0.702804</f>
        <v>59.760616046579131</v>
      </c>
      <c r="G7" s="58">
        <f t="shared" ref="G7:G28" si="1">ROUND(F7,2)</f>
        <v>59.76</v>
      </c>
      <c r="H7" s="47">
        <f t="shared" ref="H7:H28" si="2">G7-F7</f>
        <v>-6.1604657913250094E-4</v>
      </c>
      <c r="I7" s="48">
        <v>114</v>
      </c>
      <c r="J7" s="35">
        <f t="shared" ref="J7:J28" si="3">I7/0.702804</f>
        <v>162.20738641214336</v>
      </c>
      <c r="K7" s="58">
        <f t="shared" ref="K7:K28" si="4">ROUND(J7,2)</f>
        <v>162.21</v>
      </c>
      <c r="L7" s="47">
        <f t="shared" ref="L7:L28" si="5">K7-J7</f>
        <v>2.6135878566435622E-3</v>
      </c>
      <c r="M7" s="45">
        <v>42</v>
      </c>
      <c r="N7" s="35">
        <f t="shared" ref="N7:N28" si="6">M7/0.702804</f>
        <v>59.760616046579131</v>
      </c>
      <c r="O7" s="58">
        <f t="shared" ref="O7:O28" si="7">ROUND(N7,2)</f>
        <v>59.76</v>
      </c>
      <c r="P7" s="52">
        <f t="shared" ref="P7:P28" si="8">O7-N7</f>
        <v>-6.1604657913250094E-4</v>
      </c>
      <c r="Q7" s="51">
        <v>42</v>
      </c>
      <c r="R7" s="35">
        <f t="shared" ref="R7:R28" si="9">Q7/0.702804</f>
        <v>59.760616046579131</v>
      </c>
      <c r="S7" s="58">
        <f t="shared" ref="S7:S28" si="10">ROUND(R7,2)</f>
        <v>59.76</v>
      </c>
      <c r="T7" s="52">
        <f t="shared" ref="T7:T28" si="11">S7-R7</f>
        <v>-6.1604657913250094E-4</v>
      </c>
      <c r="X7" s="38"/>
      <c r="Y7" s="38"/>
      <c r="Z7" s="38"/>
      <c r="AA7" s="38"/>
      <c r="AB7" s="38"/>
      <c r="AC7" s="38"/>
      <c r="AD7" s="39"/>
      <c r="AE7" s="39"/>
      <c r="AF7" s="39"/>
      <c r="AG7" s="39"/>
      <c r="AH7" s="38"/>
    </row>
    <row r="8" spans="1:34" ht="37.5" x14ac:dyDescent="0.3">
      <c r="A8" s="70"/>
      <c r="B8" s="70"/>
      <c r="C8" s="70"/>
      <c r="D8" s="50" t="s">
        <v>96</v>
      </c>
      <c r="E8" s="48">
        <v>114</v>
      </c>
      <c r="F8" s="35">
        <f t="shared" si="0"/>
        <v>162.20738641214336</v>
      </c>
      <c r="G8" s="58">
        <f t="shared" si="1"/>
        <v>162.21</v>
      </c>
      <c r="H8" s="47">
        <f t="shared" si="2"/>
        <v>2.6135878566435622E-3</v>
      </c>
      <c r="I8" s="48">
        <v>204</v>
      </c>
      <c r="J8" s="35">
        <f t="shared" si="3"/>
        <v>290.26584936909865</v>
      </c>
      <c r="K8" s="58">
        <f t="shared" si="4"/>
        <v>290.27</v>
      </c>
      <c r="L8" s="47">
        <f t="shared" si="5"/>
        <v>4.1506309013357168E-3</v>
      </c>
      <c r="M8" s="45">
        <v>78</v>
      </c>
      <c r="N8" s="35">
        <f t="shared" si="6"/>
        <v>110.98400122936124</v>
      </c>
      <c r="O8" s="58">
        <f t="shared" si="7"/>
        <v>110.98</v>
      </c>
      <c r="P8" s="52">
        <f t="shared" si="8"/>
        <v>-4.0012293612363692E-3</v>
      </c>
      <c r="Q8" s="51">
        <v>114</v>
      </c>
      <c r="R8" s="35">
        <f t="shared" si="9"/>
        <v>162.20738641214336</v>
      </c>
      <c r="S8" s="58">
        <f t="shared" si="10"/>
        <v>162.21</v>
      </c>
      <c r="T8" s="52">
        <f t="shared" si="11"/>
        <v>2.6135878566435622E-3</v>
      </c>
      <c r="X8" s="38"/>
      <c r="Y8" s="38"/>
      <c r="Z8" s="38"/>
      <c r="AA8" s="38"/>
      <c r="AB8" s="38"/>
      <c r="AC8" s="38"/>
      <c r="AD8" s="39"/>
      <c r="AE8" s="39"/>
      <c r="AF8" s="39"/>
      <c r="AG8" s="39"/>
      <c r="AH8" s="38"/>
    </row>
    <row r="9" spans="1:34" ht="37.5" x14ac:dyDescent="0.3">
      <c r="A9" s="70"/>
      <c r="B9" s="70"/>
      <c r="C9" s="70"/>
      <c r="D9" s="50" t="s">
        <v>97</v>
      </c>
      <c r="E9" s="48">
        <v>204</v>
      </c>
      <c r="F9" s="35">
        <f t="shared" si="0"/>
        <v>290.26584936909865</v>
      </c>
      <c r="G9" s="58">
        <f t="shared" si="1"/>
        <v>290.27</v>
      </c>
      <c r="H9" s="47">
        <f t="shared" si="2"/>
        <v>4.1506309013357168E-3</v>
      </c>
      <c r="I9" s="48">
        <v>378</v>
      </c>
      <c r="J9" s="35">
        <f t="shared" si="3"/>
        <v>537.84554441921216</v>
      </c>
      <c r="K9" s="58">
        <f t="shared" si="4"/>
        <v>537.85</v>
      </c>
      <c r="L9" s="47">
        <f t="shared" si="5"/>
        <v>4.4555807878623455E-3</v>
      </c>
      <c r="M9" s="45">
        <v>114</v>
      </c>
      <c r="N9" s="35">
        <f t="shared" si="6"/>
        <v>162.20738641214336</v>
      </c>
      <c r="O9" s="58">
        <f t="shared" si="7"/>
        <v>162.21</v>
      </c>
      <c r="P9" s="52">
        <f t="shared" si="8"/>
        <v>2.6135878566435622E-3</v>
      </c>
      <c r="Q9" s="51">
        <v>144</v>
      </c>
      <c r="R9" s="35">
        <f t="shared" si="9"/>
        <v>204.89354073112847</v>
      </c>
      <c r="S9" s="58">
        <f t="shared" si="10"/>
        <v>204.89</v>
      </c>
      <c r="T9" s="52">
        <f t="shared" si="11"/>
        <v>-3.5407311284814114E-3</v>
      </c>
      <c r="X9" s="38"/>
      <c r="Y9" s="38"/>
      <c r="Z9" s="38"/>
      <c r="AA9" s="38"/>
      <c r="AB9" s="38"/>
      <c r="AC9" s="38"/>
      <c r="AD9" s="39"/>
      <c r="AE9" s="39"/>
      <c r="AF9" s="39"/>
      <c r="AG9" s="39"/>
      <c r="AH9" s="38"/>
    </row>
    <row r="10" spans="1:34" ht="37.5" x14ac:dyDescent="0.3">
      <c r="A10" s="70"/>
      <c r="B10" s="70"/>
      <c r="C10" s="70"/>
      <c r="D10" s="50" t="s">
        <v>98</v>
      </c>
      <c r="E10" s="48">
        <v>204</v>
      </c>
      <c r="F10" s="35">
        <f t="shared" si="0"/>
        <v>290.26584936909865</v>
      </c>
      <c r="G10" s="58">
        <f t="shared" si="1"/>
        <v>290.27</v>
      </c>
      <c r="H10" s="47">
        <f t="shared" si="2"/>
        <v>4.1506309013357168E-3</v>
      </c>
      <c r="I10" s="48">
        <v>378</v>
      </c>
      <c r="J10" s="35">
        <f t="shared" si="3"/>
        <v>537.84554441921216</v>
      </c>
      <c r="K10" s="58">
        <f t="shared" si="4"/>
        <v>537.85</v>
      </c>
      <c r="L10" s="47">
        <f t="shared" si="5"/>
        <v>4.4555807878623455E-3</v>
      </c>
      <c r="M10" s="45">
        <v>144</v>
      </c>
      <c r="N10" s="35">
        <f t="shared" si="6"/>
        <v>204.89354073112847</v>
      </c>
      <c r="O10" s="58">
        <f t="shared" si="7"/>
        <v>204.89</v>
      </c>
      <c r="P10" s="52">
        <f t="shared" si="8"/>
        <v>-3.5407311284814114E-3</v>
      </c>
      <c r="Q10" s="51">
        <v>240</v>
      </c>
      <c r="R10" s="35">
        <f t="shared" si="9"/>
        <v>341.48923455188077</v>
      </c>
      <c r="S10" s="58">
        <f t="shared" si="10"/>
        <v>341.49</v>
      </c>
      <c r="T10" s="52">
        <f t="shared" si="11"/>
        <v>7.6544811923895395E-4</v>
      </c>
      <c r="X10" s="38"/>
      <c r="Y10" s="38"/>
      <c r="Z10" s="38"/>
      <c r="AA10" s="38"/>
      <c r="AB10" s="38"/>
      <c r="AC10" s="38"/>
      <c r="AD10" s="39"/>
      <c r="AE10" s="39"/>
      <c r="AF10" s="39"/>
      <c r="AG10" s="39"/>
      <c r="AH10" s="38"/>
    </row>
    <row r="11" spans="1:34" ht="37.5" x14ac:dyDescent="0.3">
      <c r="A11" s="70"/>
      <c r="B11" s="70"/>
      <c r="C11" s="71"/>
      <c r="D11" s="50" t="s">
        <v>99</v>
      </c>
      <c r="E11" s="48">
        <v>204</v>
      </c>
      <c r="F11" s="35">
        <f t="shared" si="0"/>
        <v>290.26584936909865</v>
      </c>
      <c r="G11" s="58">
        <f t="shared" si="1"/>
        <v>290.27</v>
      </c>
      <c r="H11" s="47">
        <f t="shared" si="2"/>
        <v>4.1506309013357168E-3</v>
      </c>
      <c r="I11" s="48">
        <v>378</v>
      </c>
      <c r="J11" s="35">
        <f t="shared" si="3"/>
        <v>537.84554441921216</v>
      </c>
      <c r="K11" s="58">
        <f t="shared" si="4"/>
        <v>537.85</v>
      </c>
      <c r="L11" s="47">
        <f t="shared" si="5"/>
        <v>4.4555807878623455E-3</v>
      </c>
      <c r="M11" s="45">
        <v>240</v>
      </c>
      <c r="N11" s="35">
        <f t="shared" si="6"/>
        <v>341.48923455188077</v>
      </c>
      <c r="O11" s="58">
        <f t="shared" si="7"/>
        <v>341.49</v>
      </c>
      <c r="P11" s="52">
        <f t="shared" si="8"/>
        <v>7.6544811923895395E-4</v>
      </c>
      <c r="Q11" s="51">
        <v>372</v>
      </c>
      <c r="R11" s="35">
        <f t="shared" si="9"/>
        <v>529.30831355541522</v>
      </c>
      <c r="S11" s="58">
        <f t="shared" si="10"/>
        <v>529.30999999999995</v>
      </c>
      <c r="T11" s="52">
        <f t="shared" si="11"/>
        <v>1.6864445847204479E-3</v>
      </c>
      <c r="X11" s="38"/>
      <c r="Y11" s="38"/>
      <c r="Z11" s="38"/>
      <c r="AA11" s="38"/>
      <c r="AB11" s="38"/>
      <c r="AC11" s="38"/>
      <c r="AD11" s="39"/>
      <c r="AE11" s="39"/>
      <c r="AF11" s="39"/>
      <c r="AG11" s="39"/>
      <c r="AH11" s="38"/>
    </row>
    <row r="12" spans="1:34" ht="37.5" x14ac:dyDescent="0.3">
      <c r="A12" s="70"/>
      <c r="B12" s="70"/>
      <c r="C12" s="69" t="s">
        <v>78</v>
      </c>
      <c r="D12" s="50" t="s">
        <v>100</v>
      </c>
      <c r="E12" s="48">
        <v>42</v>
      </c>
      <c r="F12" s="35">
        <f t="shared" si="0"/>
        <v>59.760616046579131</v>
      </c>
      <c r="G12" s="58">
        <f t="shared" si="1"/>
        <v>59.76</v>
      </c>
      <c r="H12" s="47">
        <f t="shared" si="2"/>
        <v>-6.1604657913250094E-4</v>
      </c>
      <c r="I12" s="48">
        <v>42</v>
      </c>
      <c r="J12" s="35">
        <f t="shared" si="3"/>
        <v>59.760616046579131</v>
      </c>
      <c r="K12" s="58">
        <f t="shared" si="4"/>
        <v>59.76</v>
      </c>
      <c r="L12" s="47">
        <f t="shared" si="5"/>
        <v>-6.1604657913250094E-4</v>
      </c>
      <c r="M12" s="45">
        <v>42</v>
      </c>
      <c r="N12" s="35">
        <f t="shared" si="6"/>
        <v>59.760616046579131</v>
      </c>
      <c r="O12" s="58">
        <f t="shared" si="7"/>
        <v>59.76</v>
      </c>
      <c r="P12" s="52">
        <f t="shared" si="8"/>
        <v>-6.1604657913250094E-4</v>
      </c>
      <c r="Q12" s="51">
        <v>42</v>
      </c>
      <c r="R12" s="35">
        <f t="shared" si="9"/>
        <v>59.760616046579131</v>
      </c>
      <c r="S12" s="58">
        <f t="shared" si="10"/>
        <v>59.76</v>
      </c>
      <c r="T12" s="52">
        <f t="shared" si="11"/>
        <v>-6.1604657913250094E-4</v>
      </c>
      <c r="X12" s="38"/>
      <c r="Y12" s="38"/>
      <c r="Z12" s="38"/>
      <c r="AA12" s="38"/>
      <c r="AB12" s="38"/>
      <c r="AC12" s="38"/>
      <c r="AD12" s="39"/>
      <c r="AE12" s="39"/>
      <c r="AF12" s="39"/>
      <c r="AG12" s="39"/>
      <c r="AH12" s="38"/>
    </row>
    <row r="13" spans="1:34" ht="37.5" x14ac:dyDescent="0.3">
      <c r="A13" s="70"/>
      <c r="B13" s="70"/>
      <c r="C13" s="70"/>
      <c r="D13" s="50" t="s">
        <v>96</v>
      </c>
      <c r="E13" s="48">
        <v>114</v>
      </c>
      <c r="F13" s="35">
        <f t="shared" si="0"/>
        <v>162.20738641214336</v>
      </c>
      <c r="G13" s="58">
        <f t="shared" si="1"/>
        <v>162.21</v>
      </c>
      <c r="H13" s="47">
        <f t="shared" si="2"/>
        <v>2.6135878566435622E-3</v>
      </c>
      <c r="I13" s="48">
        <v>129</v>
      </c>
      <c r="J13" s="35">
        <f t="shared" si="3"/>
        <v>183.5504635716359</v>
      </c>
      <c r="K13" s="58">
        <f t="shared" si="4"/>
        <v>183.55</v>
      </c>
      <c r="L13" s="47">
        <f t="shared" si="5"/>
        <v>-4.6357163589050288E-4</v>
      </c>
      <c r="M13" s="45">
        <v>66</v>
      </c>
      <c r="N13" s="35">
        <f t="shared" si="6"/>
        <v>93.909539501767213</v>
      </c>
      <c r="O13" s="58">
        <f t="shared" si="7"/>
        <v>93.91</v>
      </c>
      <c r="P13" s="52">
        <f t="shared" si="8"/>
        <v>4.6049823278337954E-4</v>
      </c>
      <c r="Q13" s="51">
        <v>78</v>
      </c>
      <c r="R13" s="35">
        <f t="shared" si="9"/>
        <v>110.98400122936124</v>
      </c>
      <c r="S13" s="58">
        <f t="shared" si="10"/>
        <v>110.98</v>
      </c>
      <c r="T13" s="52">
        <f t="shared" si="11"/>
        <v>-4.0012293612363692E-3</v>
      </c>
      <c r="X13" s="38"/>
      <c r="Y13" s="38"/>
      <c r="Z13" s="38"/>
      <c r="AA13" s="38"/>
      <c r="AB13" s="38"/>
      <c r="AC13" s="38"/>
      <c r="AD13" s="39"/>
      <c r="AE13" s="39"/>
      <c r="AF13" s="39"/>
      <c r="AG13" s="39"/>
      <c r="AH13" s="38"/>
    </row>
    <row r="14" spans="1:34" ht="37.5" x14ac:dyDescent="0.3">
      <c r="A14" s="70"/>
      <c r="B14" s="70"/>
      <c r="C14" s="70"/>
      <c r="D14" s="50" t="s">
        <v>97</v>
      </c>
      <c r="E14" s="48">
        <v>204</v>
      </c>
      <c r="F14" s="35">
        <f t="shared" si="0"/>
        <v>290.26584936909865</v>
      </c>
      <c r="G14" s="58">
        <f t="shared" si="1"/>
        <v>290.27</v>
      </c>
      <c r="H14" s="47">
        <f t="shared" si="2"/>
        <v>4.1506309013357168E-3</v>
      </c>
      <c r="I14" s="48">
        <v>303</v>
      </c>
      <c r="J14" s="35">
        <f t="shared" si="3"/>
        <v>431.13015862174944</v>
      </c>
      <c r="K14" s="58">
        <f t="shared" si="4"/>
        <v>431.13</v>
      </c>
      <c r="L14" s="47">
        <f t="shared" si="5"/>
        <v>-1.5862174944913932E-4</v>
      </c>
      <c r="M14" s="45">
        <v>78</v>
      </c>
      <c r="N14" s="35">
        <f t="shared" si="6"/>
        <v>110.98400122936124</v>
      </c>
      <c r="O14" s="58">
        <f t="shared" si="7"/>
        <v>110.98</v>
      </c>
      <c r="P14" s="52">
        <f t="shared" si="8"/>
        <v>-4.0012293612363692E-3</v>
      </c>
      <c r="Q14" s="51">
        <v>114</v>
      </c>
      <c r="R14" s="35">
        <f t="shared" si="9"/>
        <v>162.20738641214336</v>
      </c>
      <c r="S14" s="58">
        <f t="shared" si="10"/>
        <v>162.21</v>
      </c>
      <c r="T14" s="52">
        <f t="shared" si="11"/>
        <v>2.6135878566435622E-3</v>
      </c>
      <c r="X14" s="38"/>
      <c r="Y14" s="38"/>
      <c r="Z14" s="38"/>
      <c r="AA14" s="38"/>
      <c r="AB14" s="38"/>
      <c r="AC14" s="38"/>
      <c r="AD14" s="39"/>
      <c r="AE14" s="39"/>
      <c r="AF14" s="39"/>
      <c r="AG14" s="39"/>
      <c r="AH14" s="38"/>
    </row>
    <row r="15" spans="1:34" ht="37.5" x14ac:dyDescent="0.3">
      <c r="A15" s="70"/>
      <c r="B15" s="70"/>
      <c r="C15" s="70"/>
      <c r="D15" s="50" t="s">
        <v>98</v>
      </c>
      <c r="E15" s="48">
        <v>204</v>
      </c>
      <c r="F15" s="35">
        <f t="shared" si="0"/>
        <v>290.26584936909865</v>
      </c>
      <c r="G15" s="58">
        <f t="shared" si="1"/>
        <v>290.27</v>
      </c>
      <c r="H15" s="47">
        <f t="shared" si="2"/>
        <v>4.1506309013357168E-3</v>
      </c>
      <c r="I15" s="48">
        <v>303</v>
      </c>
      <c r="J15" s="35">
        <f t="shared" si="3"/>
        <v>431.13015862174944</v>
      </c>
      <c r="K15" s="58">
        <f t="shared" si="4"/>
        <v>431.13</v>
      </c>
      <c r="L15" s="47">
        <f t="shared" si="5"/>
        <v>-1.5862174944913932E-4</v>
      </c>
      <c r="M15" s="45">
        <v>144</v>
      </c>
      <c r="N15" s="35">
        <f t="shared" si="6"/>
        <v>204.89354073112847</v>
      </c>
      <c r="O15" s="58">
        <f t="shared" si="7"/>
        <v>204.89</v>
      </c>
      <c r="P15" s="52">
        <f t="shared" si="8"/>
        <v>-3.5407311284814114E-3</v>
      </c>
      <c r="Q15" s="51">
        <v>165</v>
      </c>
      <c r="R15" s="35">
        <f t="shared" si="9"/>
        <v>234.77384875441803</v>
      </c>
      <c r="S15" s="58">
        <f t="shared" si="10"/>
        <v>234.77</v>
      </c>
      <c r="T15" s="52">
        <f t="shared" si="11"/>
        <v>-3.8487544180156874E-3</v>
      </c>
      <c r="X15" s="38"/>
      <c r="Y15" s="38"/>
      <c r="Z15" s="38"/>
      <c r="AA15" s="38"/>
      <c r="AB15" s="38"/>
      <c r="AC15" s="38"/>
      <c r="AD15" s="39"/>
      <c r="AE15" s="39"/>
      <c r="AF15" s="39"/>
      <c r="AG15" s="39"/>
      <c r="AH15" s="38"/>
    </row>
    <row r="16" spans="1:34" ht="37.5" x14ac:dyDescent="0.3">
      <c r="A16" s="71"/>
      <c r="B16" s="71"/>
      <c r="C16" s="71"/>
      <c r="D16" s="50" t="s">
        <v>99</v>
      </c>
      <c r="E16" s="48">
        <v>204</v>
      </c>
      <c r="F16" s="35">
        <f t="shared" si="0"/>
        <v>290.26584936909865</v>
      </c>
      <c r="G16" s="58">
        <f t="shared" si="1"/>
        <v>290.27</v>
      </c>
      <c r="H16" s="47">
        <f t="shared" si="2"/>
        <v>4.1506309013357168E-3</v>
      </c>
      <c r="I16" s="48">
        <v>303</v>
      </c>
      <c r="J16" s="35">
        <f t="shared" si="3"/>
        <v>431.13015862174944</v>
      </c>
      <c r="K16" s="58">
        <f t="shared" si="4"/>
        <v>431.13</v>
      </c>
      <c r="L16" s="47">
        <f t="shared" si="5"/>
        <v>-1.5862174944913932E-4</v>
      </c>
      <c r="M16" s="45">
        <v>240</v>
      </c>
      <c r="N16" s="35">
        <f t="shared" si="6"/>
        <v>341.48923455188077</v>
      </c>
      <c r="O16" s="58">
        <f t="shared" si="7"/>
        <v>341.49</v>
      </c>
      <c r="P16" s="52">
        <f t="shared" si="8"/>
        <v>7.6544811923895395E-4</v>
      </c>
      <c r="Q16" s="51">
        <v>297</v>
      </c>
      <c r="R16" s="35">
        <f t="shared" si="9"/>
        <v>422.59292775795245</v>
      </c>
      <c r="S16" s="58">
        <f t="shared" si="10"/>
        <v>422.59</v>
      </c>
      <c r="T16" s="52">
        <f t="shared" si="11"/>
        <v>-2.92775795247735E-3</v>
      </c>
      <c r="X16" s="38"/>
      <c r="Y16" s="38"/>
      <c r="Z16" s="38"/>
      <c r="AA16" s="38"/>
      <c r="AB16" s="38"/>
      <c r="AC16" s="38"/>
      <c r="AD16" s="39"/>
      <c r="AE16" s="39"/>
      <c r="AF16" s="39"/>
      <c r="AG16" s="39"/>
      <c r="AH16" s="38"/>
    </row>
    <row r="17" spans="1:34" ht="37.5" x14ac:dyDescent="0.3">
      <c r="A17" s="69">
        <v>2</v>
      </c>
      <c r="B17" s="69" t="s">
        <v>101</v>
      </c>
      <c r="C17" s="69" t="s">
        <v>102</v>
      </c>
      <c r="D17" s="50" t="s">
        <v>103</v>
      </c>
      <c r="E17" s="48">
        <v>42</v>
      </c>
      <c r="F17" s="35">
        <f t="shared" si="0"/>
        <v>59.760616046579131</v>
      </c>
      <c r="G17" s="58">
        <f t="shared" si="1"/>
        <v>59.76</v>
      </c>
      <c r="H17" s="47">
        <f t="shared" si="2"/>
        <v>-6.1604657913250094E-4</v>
      </c>
      <c r="I17" s="48">
        <v>42</v>
      </c>
      <c r="J17" s="35">
        <f t="shared" si="3"/>
        <v>59.760616046579131</v>
      </c>
      <c r="K17" s="58">
        <f t="shared" si="4"/>
        <v>59.76</v>
      </c>
      <c r="L17" s="47">
        <f t="shared" si="5"/>
        <v>-6.1604657913250094E-4</v>
      </c>
      <c r="M17" s="45">
        <v>42</v>
      </c>
      <c r="N17" s="35">
        <f t="shared" si="6"/>
        <v>59.760616046579131</v>
      </c>
      <c r="O17" s="58">
        <f t="shared" si="7"/>
        <v>59.76</v>
      </c>
      <c r="P17" s="52">
        <f t="shared" si="8"/>
        <v>-6.1604657913250094E-4</v>
      </c>
      <c r="Q17" s="51">
        <v>42</v>
      </c>
      <c r="R17" s="35">
        <f t="shared" si="9"/>
        <v>59.760616046579131</v>
      </c>
      <c r="S17" s="58">
        <f t="shared" si="10"/>
        <v>59.76</v>
      </c>
      <c r="T17" s="52">
        <f t="shared" si="11"/>
        <v>-6.1604657913250094E-4</v>
      </c>
      <c r="X17" s="38"/>
      <c r="Y17" s="38"/>
      <c r="Z17" s="38"/>
      <c r="AA17" s="38"/>
      <c r="AB17" s="38"/>
      <c r="AC17" s="38"/>
      <c r="AD17" s="39"/>
      <c r="AE17" s="39"/>
      <c r="AF17" s="39"/>
      <c r="AG17" s="39"/>
      <c r="AH17" s="38"/>
    </row>
    <row r="18" spans="1:34" ht="37.5" x14ac:dyDescent="0.3">
      <c r="A18" s="70"/>
      <c r="B18" s="70"/>
      <c r="C18" s="70"/>
      <c r="D18" s="50" t="s">
        <v>98</v>
      </c>
      <c r="E18" s="48">
        <v>108</v>
      </c>
      <c r="F18" s="35">
        <f t="shared" si="0"/>
        <v>153.67015554834634</v>
      </c>
      <c r="G18" s="58">
        <f t="shared" si="1"/>
        <v>153.66999999999999</v>
      </c>
      <c r="H18" s="47">
        <f t="shared" si="2"/>
        <v>-1.5554834635622683E-4</v>
      </c>
      <c r="I18" s="48">
        <v>204</v>
      </c>
      <c r="J18" s="35">
        <f t="shared" si="3"/>
        <v>290.26584936909865</v>
      </c>
      <c r="K18" s="58">
        <f t="shared" si="4"/>
        <v>290.27</v>
      </c>
      <c r="L18" s="47">
        <f t="shared" si="5"/>
        <v>4.1506309013357168E-3</v>
      </c>
      <c r="M18" s="45">
        <v>42</v>
      </c>
      <c r="N18" s="35">
        <f t="shared" si="6"/>
        <v>59.760616046579131</v>
      </c>
      <c r="O18" s="58">
        <f t="shared" si="7"/>
        <v>59.76</v>
      </c>
      <c r="P18" s="52">
        <f t="shared" si="8"/>
        <v>-6.1604657913250094E-4</v>
      </c>
      <c r="Q18" s="51">
        <v>42</v>
      </c>
      <c r="R18" s="35">
        <f t="shared" si="9"/>
        <v>59.760616046579131</v>
      </c>
      <c r="S18" s="58">
        <f t="shared" si="10"/>
        <v>59.76</v>
      </c>
      <c r="T18" s="52">
        <f t="shared" si="11"/>
        <v>-6.1604657913250094E-4</v>
      </c>
      <c r="X18" s="38"/>
      <c r="Y18" s="38"/>
      <c r="Z18" s="38"/>
      <c r="AA18" s="38"/>
      <c r="AB18" s="38"/>
      <c r="AC18" s="38"/>
      <c r="AD18" s="39"/>
      <c r="AE18" s="39"/>
      <c r="AF18" s="39"/>
      <c r="AG18" s="39"/>
      <c r="AH18" s="38"/>
    </row>
    <row r="19" spans="1:34" ht="37.5" x14ac:dyDescent="0.3">
      <c r="A19" s="70"/>
      <c r="B19" s="70"/>
      <c r="C19" s="70"/>
      <c r="D19" s="50" t="s">
        <v>104</v>
      </c>
      <c r="E19" s="48">
        <v>204</v>
      </c>
      <c r="F19" s="35">
        <f t="shared" si="0"/>
        <v>290.26584936909865</v>
      </c>
      <c r="G19" s="58">
        <f t="shared" si="1"/>
        <v>290.27</v>
      </c>
      <c r="H19" s="47">
        <f t="shared" si="2"/>
        <v>4.1506309013357168E-3</v>
      </c>
      <c r="I19" s="48">
        <v>318</v>
      </c>
      <c r="J19" s="35">
        <f t="shared" si="3"/>
        <v>452.47323578124201</v>
      </c>
      <c r="K19" s="58">
        <f t="shared" si="4"/>
        <v>452.47</v>
      </c>
      <c r="L19" s="47">
        <f t="shared" si="5"/>
        <v>-3.2357812419832044E-3</v>
      </c>
      <c r="M19" s="45">
        <v>42</v>
      </c>
      <c r="N19" s="35">
        <f t="shared" si="6"/>
        <v>59.760616046579131</v>
      </c>
      <c r="O19" s="58">
        <f t="shared" si="7"/>
        <v>59.76</v>
      </c>
      <c r="P19" s="52">
        <f t="shared" si="8"/>
        <v>-6.1604657913250094E-4</v>
      </c>
      <c r="Q19" s="51">
        <v>114</v>
      </c>
      <c r="R19" s="35">
        <f t="shared" si="9"/>
        <v>162.20738641214336</v>
      </c>
      <c r="S19" s="58">
        <f t="shared" si="10"/>
        <v>162.21</v>
      </c>
      <c r="T19" s="52">
        <f t="shared" si="11"/>
        <v>2.6135878566435622E-3</v>
      </c>
      <c r="X19" s="38"/>
      <c r="Y19" s="38"/>
      <c r="Z19" s="38"/>
      <c r="AA19" s="38"/>
      <c r="AB19" s="38"/>
      <c r="AC19" s="38"/>
      <c r="AD19" s="39"/>
      <c r="AE19" s="39"/>
      <c r="AF19" s="39"/>
      <c r="AG19" s="39"/>
      <c r="AH19" s="38"/>
    </row>
    <row r="20" spans="1:34" ht="37.5" x14ac:dyDescent="0.3">
      <c r="A20" s="70"/>
      <c r="B20" s="70"/>
      <c r="C20" s="71"/>
      <c r="D20" s="50" t="s">
        <v>105</v>
      </c>
      <c r="E20" s="48">
        <v>318</v>
      </c>
      <c r="F20" s="35">
        <f t="shared" si="0"/>
        <v>452.47323578124201</v>
      </c>
      <c r="G20" s="58">
        <f t="shared" si="1"/>
        <v>452.47</v>
      </c>
      <c r="H20" s="47">
        <f t="shared" si="2"/>
        <v>-3.2357812419832044E-3</v>
      </c>
      <c r="I20" s="48">
        <v>528</v>
      </c>
      <c r="J20" s="35">
        <f t="shared" si="3"/>
        <v>751.27631601413771</v>
      </c>
      <c r="K20" s="58">
        <f t="shared" si="4"/>
        <v>751.28</v>
      </c>
      <c r="L20" s="47">
        <f t="shared" si="5"/>
        <v>3.6839858622670363E-3</v>
      </c>
      <c r="M20" s="45">
        <v>114</v>
      </c>
      <c r="N20" s="35">
        <f t="shared" si="6"/>
        <v>162.20738641214336</v>
      </c>
      <c r="O20" s="58">
        <f t="shared" si="7"/>
        <v>162.21</v>
      </c>
      <c r="P20" s="52">
        <f t="shared" si="8"/>
        <v>2.6135878566435622E-3</v>
      </c>
      <c r="Q20" s="51">
        <v>255</v>
      </c>
      <c r="R20" s="35">
        <f t="shared" si="9"/>
        <v>362.83231171137328</v>
      </c>
      <c r="S20" s="58">
        <f t="shared" si="10"/>
        <v>362.83</v>
      </c>
      <c r="T20" s="52">
        <f t="shared" si="11"/>
        <v>-2.3117113732951111E-3</v>
      </c>
      <c r="X20" s="38"/>
      <c r="Y20" s="38"/>
      <c r="Z20" s="38"/>
      <c r="AA20" s="38"/>
      <c r="AB20" s="38"/>
      <c r="AC20" s="38"/>
      <c r="AD20" s="39"/>
      <c r="AE20" s="39"/>
      <c r="AF20" s="39"/>
      <c r="AG20" s="39"/>
      <c r="AH20" s="38"/>
    </row>
    <row r="21" spans="1:34" ht="37.5" x14ac:dyDescent="0.3">
      <c r="A21" s="70"/>
      <c r="B21" s="70"/>
      <c r="C21" s="69" t="s">
        <v>106</v>
      </c>
      <c r="D21" s="50" t="s">
        <v>103</v>
      </c>
      <c r="E21" s="48">
        <v>42</v>
      </c>
      <c r="F21" s="35">
        <f t="shared" si="0"/>
        <v>59.760616046579131</v>
      </c>
      <c r="G21" s="58">
        <f t="shared" si="1"/>
        <v>59.76</v>
      </c>
      <c r="H21" s="47">
        <f t="shared" si="2"/>
        <v>-6.1604657913250094E-4</v>
      </c>
      <c r="I21" s="48">
        <v>42</v>
      </c>
      <c r="J21" s="35">
        <f t="shared" si="3"/>
        <v>59.760616046579131</v>
      </c>
      <c r="K21" s="58">
        <f t="shared" si="4"/>
        <v>59.76</v>
      </c>
      <c r="L21" s="47">
        <f t="shared" si="5"/>
        <v>-6.1604657913250094E-4</v>
      </c>
      <c r="M21" s="45">
        <v>42</v>
      </c>
      <c r="N21" s="35">
        <f t="shared" si="6"/>
        <v>59.760616046579131</v>
      </c>
      <c r="O21" s="58">
        <f t="shared" si="7"/>
        <v>59.76</v>
      </c>
      <c r="P21" s="52">
        <f t="shared" si="8"/>
        <v>-6.1604657913250094E-4</v>
      </c>
      <c r="Q21" s="51">
        <v>42</v>
      </c>
      <c r="R21" s="35">
        <f t="shared" si="9"/>
        <v>59.760616046579131</v>
      </c>
      <c r="S21" s="58">
        <f t="shared" si="10"/>
        <v>59.76</v>
      </c>
      <c r="T21" s="52">
        <f t="shared" si="11"/>
        <v>-6.1604657913250094E-4</v>
      </c>
      <c r="X21" s="38"/>
      <c r="Y21" s="38"/>
      <c r="Z21" s="38"/>
      <c r="AA21" s="38"/>
      <c r="AB21" s="38"/>
      <c r="AC21" s="38"/>
      <c r="AD21" s="39"/>
      <c r="AE21" s="39"/>
      <c r="AF21" s="39"/>
      <c r="AG21" s="39"/>
      <c r="AH21" s="38"/>
    </row>
    <row r="22" spans="1:34" ht="37.5" x14ac:dyDescent="0.3">
      <c r="A22" s="70"/>
      <c r="B22" s="70"/>
      <c r="C22" s="70"/>
      <c r="D22" s="50" t="s">
        <v>98</v>
      </c>
      <c r="E22" s="48">
        <v>108</v>
      </c>
      <c r="F22" s="35">
        <f t="shared" si="0"/>
        <v>153.67015554834634</v>
      </c>
      <c r="G22" s="58">
        <f t="shared" si="1"/>
        <v>153.66999999999999</v>
      </c>
      <c r="H22" s="47">
        <f t="shared" si="2"/>
        <v>-1.5554834635622683E-4</v>
      </c>
      <c r="I22" s="48">
        <v>168</v>
      </c>
      <c r="J22" s="35">
        <f t="shared" si="3"/>
        <v>239.04246418631652</v>
      </c>
      <c r="K22" s="58">
        <f t="shared" si="4"/>
        <v>239.04</v>
      </c>
      <c r="L22" s="47">
        <f t="shared" si="5"/>
        <v>-2.4641863165300038E-3</v>
      </c>
      <c r="M22" s="45">
        <v>42</v>
      </c>
      <c r="N22" s="35">
        <f t="shared" si="6"/>
        <v>59.760616046579131</v>
      </c>
      <c r="O22" s="58">
        <f t="shared" si="7"/>
        <v>59.76</v>
      </c>
      <c r="P22" s="52">
        <f t="shared" si="8"/>
        <v>-6.1604657913250094E-4</v>
      </c>
      <c r="Q22" s="51">
        <v>42</v>
      </c>
      <c r="R22" s="35">
        <f t="shared" si="9"/>
        <v>59.760616046579131</v>
      </c>
      <c r="S22" s="58">
        <f t="shared" si="10"/>
        <v>59.76</v>
      </c>
      <c r="T22" s="52">
        <f t="shared" si="11"/>
        <v>-6.1604657913250094E-4</v>
      </c>
      <c r="X22" s="38"/>
      <c r="Y22" s="38"/>
      <c r="Z22" s="38"/>
      <c r="AA22" s="38"/>
      <c r="AB22" s="38"/>
      <c r="AC22" s="38"/>
      <c r="AD22" s="39"/>
      <c r="AE22" s="39"/>
      <c r="AF22" s="39"/>
      <c r="AG22" s="39"/>
      <c r="AH22" s="38"/>
    </row>
    <row r="23" spans="1:34" ht="37.5" x14ac:dyDescent="0.3">
      <c r="A23" s="70"/>
      <c r="B23" s="70"/>
      <c r="C23" s="70"/>
      <c r="D23" s="50" t="s">
        <v>104</v>
      </c>
      <c r="E23" s="48">
        <v>204</v>
      </c>
      <c r="F23" s="35">
        <f t="shared" si="0"/>
        <v>290.26584936909865</v>
      </c>
      <c r="G23" s="58">
        <f t="shared" si="1"/>
        <v>290.27</v>
      </c>
      <c r="H23" s="47">
        <f t="shared" si="2"/>
        <v>4.1506309013357168E-3</v>
      </c>
      <c r="I23" s="48">
        <v>282</v>
      </c>
      <c r="J23" s="35">
        <f t="shared" si="3"/>
        <v>401.24985059845989</v>
      </c>
      <c r="K23" s="58">
        <f t="shared" si="4"/>
        <v>401.25</v>
      </c>
      <c r="L23" s="47">
        <f t="shared" si="5"/>
        <v>1.4940154011355844E-4</v>
      </c>
      <c r="M23" s="45">
        <v>42</v>
      </c>
      <c r="N23" s="35">
        <f t="shared" si="6"/>
        <v>59.760616046579131</v>
      </c>
      <c r="O23" s="58">
        <f t="shared" si="7"/>
        <v>59.76</v>
      </c>
      <c r="P23" s="52">
        <f t="shared" si="8"/>
        <v>-6.1604657913250094E-4</v>
      </c>
      <c r="Q23" s="51">
        <v>78</v>
      </c>
      <c r="R23" s="35">
        <f t="shared" si="9"/>
        <v>110.98400122936124</v>
      </c>
      <c r="S23" s="58">
        <f t="shared" si="10"/>
        <v>110.98</v>
      </c>
      <c r="T23" s="52">
        <f t="shared" si="11"/>
        <v>-4.0012293612363692E-3</v>
      </c>
      <c r="X23" s="38"/>
      <c r="Y23" s="38"/>
      <c r="Z23" s="38"/>
      <c r="AA23" s="38"/>
      <c r="AB23" s="38"/>
      <c r="AC23" s="38"/>
      <c r="AD23" s="39"/>
      <c r="AE23" s="39"/>
      <c r="AF23" s="39"/>
      <c r="AG23" s="39"/>
      <c r="AH23" s="38"/>
    </row>
    <row r="24" spans="1:34" ht="37.5" x14ac:dyDescent="0.3">
      <c r="A24" s="70"/>
      <c r="B24" s="70"/>
      <c r="C24" s="71"/>
      <c r="D24" s="50" t="s">
        <v>105</v>
      </c>
      <c r="E24" s="48">
        <v>318</v>
      </c>
      <c r="F24" s="35">
        <f t="shared" si="0"/>
        <v>452.47323578124201</v>
      </c>
      <c r="G24" s="58">
        <f t="shared" si="1"/>
        <v>452.47</v>
      </c>
      <c r="H24" s="47">
        <f t="shared" si="2"/>
        <v>-3.2357812419832044E-3</v>
      </c>
      <c r="I24" s="48">
        <v>492</v>
      </c>
      <c r="J24" s="35">
        <f t="shared" si="3"/>
        <v>700.05293083135552</v>
      </c>
      <c r="K24" s="58">
        <f t="shared" si="4"/>
        <v>700.05</v>
      </c>
      <c r="L24" s="47">
        <f t="shared" si="5"/>
        <v>-2.9308313555702625E-3</v>
      </c>
      <c r="M24" s="45">
        <v>114</v>
      </c>
      <c r="N24" s="35">
        <f t="shared" si="6"/>
        <v>162.20738641214336</v>
      </c>
      <c r="O24" s="58">
        <f t="shared" si="7"/>
        <v>162.21</v>
      </c>
      <c r="P24" s="52">
        <f t="shared" si="8"/>
        <v>2.6135878566435622E-3</v>
      </c>
      <c r="Q24" s="51">
        <v>219</v>
      </c>
      <c r="R24" s="35">
        <f t="shared" si="9"/>
        <v>311.60892652859121</v>
      </c>
      <c r="S24" s="58">
        <f t="shared" si="10"/>
        <v>311.61</v>
      </c>
      <c r="T24" s="52">
        <f t="shared" si="11"/>
        <v>1.0734714088016517E-3</v>
      </c>
      <c r="X24" s="38"/>
      <c r="Y24" s="38"/>
      <c r="Z24" s="38"/>
      <c r="AA24" s="38"/>
      <c r="AB24" s="38"/>
      <c r="AC24" s="38"/>
      <c r="AD24" s="39"/>
      <c r="AE24" s="39"/>
      <c r="AF24" s="39"/>
      <c r="AG24" s="39"/>
      <c r="AH24" s="38"/>
    </row>
    <row r="25" spans="1:34" ht="37.5" x14ac:dyDescent="0.3">
      <c r="A25" s="70"/>
      <c r="B25" s="70"/>
      <c r="C25" s="69" t="s">
        <v>107</v>
      </c>
      <c r="D25" s="50" t="s">
        <v>103</v>
      </c>
      <c r="E25" s="48">
        <v>42</v>
      </c>
      <c r="F25" s="35">
        <f t="shared" si="0"/>
        <v>59.760616046579131</v>
      </c>
      <c r="G25" s="58">
        <f t="shared" si="1"/>
        <v>59.76</v>
      </c>
      <c r="H25" s="47">
        <f t="shared" si="2"/>
        <v>-6.1604657913250094E-4</v>
      </c>
      <c r="I25" s="48">
        <v>42</v>
      </c>
      <c r="J25" s="35">
        <f t="shared" si="3"/>
        <v>59.760616046579131</v>
      </c>
      <c r="K25" s="58">
        <f t="shared" si="4"/>
        <v>59.76</v>
      </c>
      <c r="L25" s="47">
        <f t="shared" si="5"/>
        <v>-6.1604657913250094E-4</v>
      </c>
      <c r="M25" s="45">
        <v>42</v>
      </c>
      <c r="N25" s="35">
        <f t="shared" si="6"/>
        <v>59.760616046579131</v>
      </c>
      <c r="O25" s="58">
        <f t="shared" si="7"/>
        <v>59.76</v>
      </c>
      <c r="P25" s="52">
        <f t="shared" si="8"/>
        <v>-6.1604657913250094E-4</v>
      </c>
      <c r="Q25" s="51">
        <v>42</v>
      </c>
      <c r="R25" s="35">
        <f t="shared" si="9"/>
        <v>59.760616046579131</v>
      </c>
      <c r="S25" s="58">
        <f t="shared" si="10"/>
        <v>59.76</v>
      </c>
      <c r="T25" s="52">
        <f t="shared" si="11"/>
        <v>-6.1604657913250094E-4</v>
      </c>
      <c r="X25" s="38"/>
      <c r="Y25" s="38"/>
      <c r="Z25" s="38"/>
      <c r="AA25" s="38"/>
      <c r="AB25" s="38"/>
      <c r="AC25" s="38"/>
      <c r="AD25" s="39"/>
      <c r="AE25" s="39"/>
      <c r="AF25" s="39"/>
      <c r="AG25" s="39"/>
      <c r="AH25" s="38"/>
    </row>
    <row r="26" spans="1:34" ht="37.5" x14ac:dyDescent="0.3">
      <c r="A26" s="70"/>
      <c r="B26" s="70"/>
      <c r="C26" s="70"/>
      <c r="D26" s="50" t="s">
        <v>98</v>
      </c>
      <c r="E26" s="48">
        <v>72</v>
      </c>
      <c r="F26" s="35">
        <f t="shared" si="0"/>
        <v>102.44677036556423</v>
      </c>
      <c r="G26" s="58">
        <f t="shared" si="1"/>
        <v>102.45</v>
      </c>
      <c r="H26" s="47">
        <f t="shared" si="2"/>
        <v>3.2296344357689577E-3</v>
      </c>
      <c r="I26" s="48">
        <v>81</v>
      </c>
      <c r="J26" s="35">
        <f t="shared" si="3"/>
        <v>115.25261666125975</v>
      </c>
      <c r="K26" s="58">
        <f t="shared" si="4"/>
        <v>115.25</v>
      </c>
      <c r="L26" s="47">
        <f t="shared" si="5"/>
        <v>-2.6166612597506855E-3</v>
      </c>
      <c r="M26" s="45">
        <v>42</v>
      </c>
      <c r="N26" s="35">
        <f t="shared" si="6"/>
        <v>59.760616046579131</v>
      </c>
      <c r="O26" s="58">
        <f t="shared" si="7"/>
        <v>59.76</v>
      </c>
      <c r="P26" s="52">
        <f t="shared" si="8"/>
        <v>-6.1604657913250094E-4</v>
      </c>
      <c r="Q26" s="51">
        <v>42</v>
      </c>
      <c r="R26" s="35">
        <f t="shared" si="9"/>
        <v>59.760616046579131</v>
      </c>
      <c r="S26" s="58">
        <f t="shared" si="10"/>
        <v>59.76</v>
      </c>
      <c r="T26" s="52">
        <f t="shared" si="11"/>
        <v>-6.1604657913250094E-4</v>
      </c>
      <c r="X26" s="38"/>
      <c r="Y26" s="38"/>
      <c r="Z26" s="38"/>
      <c r="AA26" s="38"/>
      <c r="AB26" s="38"/>
      <c r="AC26" s="38"/>
      <c r="AD26" s="39"/>
      <c r="AE26" s="39"/>
      <c r="AF26" s="39"/>
      <c r="AG26" s="39"/>
      <c r="AH26" s="38"/>
    </row>
    <row r="27" spans="1:34" ht="37.5" x14ac:dyDescent="0.3">
      <c r="A27" s="70"/>
      <c r="B27" s="70"/>
      <c r="C27" s="70"/>
      <c r="D27" s="50" t="s">
        <v>104</v>
      </c>
      <c r="E27" s="48">
        <v>168</v>
      </c>
      <c r="F27" s="35">
        <f t="shared" si="0"/>
        <v>239.04246418631652</v>
      </c>
      <c r="G27" s="58">
        <f t="shared" si="1"/>
        <v>239.04</v>
      </c>
      <c r="H27" s="47">
        <f t="shared" si="2"/>
        <v>-2.4641863165300038E-3</v>
      </c>
      <c r="I27" s="48">
        <v>195</v>
      </c>
      <c r="J27" s="35">
        <f t="shared" si="3"/>
        <v>277.46000307340313</v>
      </c>
      <c r="K27" s="58">
        <f t="shared" si="4"/>
        <v>277.45999999999998</v>
      </c>
      <c r="L27" s="47">
        <f t="shared" si="5"/>
        <v>-3.0734031497559045E-6</v>
      </c>
      <c r="M27" s="45">
        <v>42</v>
      </c>
      <c r="N27" s="35">
        <f t="shared" si="6"/>
        <v>59.760616046579131</v>
      </c>
      <c r="O27" s="58">
        <f t="shared" si="7"/>
        <v>59.76</v>
      </c>
      <c r="P27" s="52">
        <f t="shared" si="8"/>
        <v>-6.1604657913250094E-4</v>
      </c>
      <c r="Q27" s="51">
        <v>42</v>
      </c>
      <c r="R27" s="35">
        <f t="shared" si="9"/>
        <v>59.760616046579131</v>
      </c>
      <c r="S27" s="58">
        <f t="shared" si="10"/>
        <v>59.76</v>
      </c>
      <c r="T27" s="52">
        <f t="shared" si="11"/>
        <v>-6.1604657913250094E-4</v>
      </c>
      <c r="X27" s="38"/>
      <c r="Y27" s="38"/>
      <c r="Z27" s="38"/>
      <c r="AA27" s="38"/>
      <c r="AB27" s="38"/>
      <c r="AC27" s="38"/>
      <c r="AD27" s="39"/>
      <c r="AE27" s="39"/>
      <c r="AF27" s="39"/>
      <c r="AG27" s="39"/>
      <c r="AH27" s="38"/>
    </row>
    <row r="28" spans="1:34" ht="37.5" x14ac:dyDescent="0.3">
      <c r="A28" s="71"/>
      <c r="B28" s="71"/>
      <c r="C28" s="71"/>
      <c r="D28" s="50" t="s">
        <v>105</v>
      </c>
      <c r="E28" s="48">
        <v>282</v>
      </c>
      <c r="F28" s="35">
        <f t="shared" si="0"/>
        <v>401.24985059845989</v>
      </c>
      <c r="G28" s="58">
        <f t="shared" si="1"/>
        <v>401.25</v>
      </c>
      <c r="H28" s="47">
        <f t="shared" si="2"/>
        <v>1.4940154011355844E-4</v>
      </c>
      <c r="I28" s="48">
        <v>405</v>
      </c>
      <c r="J28" s="35">
        <f t="shared" si="3"/>
        <v>576.26308330629877</v>
      </c>
      <c r="K28" s="58">
        <f t="shared" si="4"/>
        <v>576.26</v>
      </c>
      <c r="L28" s="47">
        <f t="shared" si="5"/>
        <v>-3.0833062987767335E-3</v>
      </c>
      <c r="M28" s="45">
        <v>78</v>
      </c>
      <c r="N28" s="35">
        <f t="shared" si="6"/>
        <v>110.98400122936124</v>
      </c>
      <c r="O28" s="58">
        <f t="shared" si="7"/>
        <v>110.98</v>
      </c>
      <c r="P28" s="52">
        <f t="shared" si="8"/>
        <v>-4.0012293612363692E-3</v>
      </c>
      <c r="Q28" s="51">
        <v>132</v>
      </c>
      <c r="R28" s="35">
        <f t="shared" si="9"/>
        <v>187.81907900353443</v>
      </c>
      <c r="S28" s="58">
        <f t="shared" si="10"/>
        <v>187.82</v>
      </c>
      <c r="T28" s="52">
        <f t="shared" si="11"/>
        <v>9.2099646556675907E-4</v>
      </c>
      <c r="X28" s="38"/>
      <c r="Y28" s="38"/>
      <c r="Z28" s="38"/>
      <c r="AA28" s="38"/>
      <c r="AB28" s="38"/>
      <c r="AC28" s="38"/>
      <c r="AD28" s="39"/>
      <c r="AE28" s="39"/>
      <c r="AF28" s="39"/>
      <c r="AG28" s="39"/>
      <c r="AH28" s="38"/>
    </row>
    <row r="29" spans="1:34" x14ac:dyDescent="0.3"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</row>
  </sheetData>
  <mergeCells count="24">
    <mergeCell ref="A6:A16"/>
    <mergeCell ref="B6:B16"/>
    <mergeCell ref="C6:C11"/>
    <mergeCell ref="C12:C16"/>
    <mergeCell ref="A17:A28"/>
    <mergeCell ref="B17:B28"/>
    <mergeCell ref="C17:C20"/>
    <mergeCell ref="C21:C24"/>
    <mergeCell ref="C25:C28"/>
    <mergeCell ref="C1:D1"/>
    <mergeCell ref="E1:T1"/>
    <mergeCell ref="B2:D2"/>
    <mergeCell ref="B3:D3"/>
    <mergeCell ref="I5:L5"/>
    <mergeCell ref="E5:H5"/>
    <mergeCell ref="A1:B1"/>
    <mergeCell ref="A4:A5"/>
    <mergeCell ref="B4:B5"/>
    <mergeCell ref="C4:C5"/>
    <mergeCell ref="D4:D5"/>
    <mergeCell ref="M4:T4"/>
    <mergeCell ref="Q5:T5"/>
    <mergeCell ref="M5:P5"/>
    <mergeCell ref="E4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zoomScale="40" zoomScaleNormal="40" workbookViewId="0">
      <selection activeCell="W11" sqref="W11"/>
    </sheetView>
  </sheetViews>
  <sheetFormatPr defaultColWidth="12.7109375" defaultRowHeight="18.75" x14ac:dyDescent="0.3"/>
  <cols>
    <col min="1" max="4" width="12.7109375" style="6"/>
    <col min="5" max="5" width="18.5703125" style="6" customWidth="1"/>
    <col min="6" max="6" width="12.7109375" style="6"/>
    <col min="7" max="7" width="18.5703125" style="6" customWidth="1"/>
    <col min="8" max="8" width="12.7109375" style="6"/>
    <col min="9" max="9" width="17.42578125" style="6" customWidth="1"/>
    <col min="10" max="10" width="12.7109375" style="6"/>
    <col min="11" max="11" width="18.42578125" style="6" customWidth="1"/>
    <col min="12" max="12" width="12.7109375" style="6"/>
    <col min="13" max="13" width="17.85546875" style="6" customWidth="1"/>
    <col min="14" max="14" width="12.7109375" style="6"/>
    <col min="15" max="15" width="18.7109375" style="6" customWidth="1"/>
    <col min="16" max="16" width="12.7109375" style="6"/>
    <col min="17" max="17" width="17.28515625" style="6" customWidth="1"/>
    <col min="18" max="18" width="12.7109375" style="6"/>
    <col min="19" max="19" width="19.28515625" style="6" customWidth="1"/>
    <col min="20" max="16384" width="12.7109375" style="6"/>
  </cols>
  <sheetData>
    <row r="1" spans="1:33" ht="19.5" x14ac:dyDescent="0.3">
      <c r="A1" s="66" t="s">
        <v>0</v>
      </c>
      <c r="B1" s="67"/>
      <c r="C1" s="20"/>
      <c r="D1" s="75" t="s">
        <v>15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7"/>
    </row>
    <row r="2" spans="1:33" ht="153.75" x14ac:dyDescent="0.3">
      <c r="A2" s="7" t="s">
        <v>8</v>
      </c>
      <c r="B2" s="78" t="s">
        <v>7</v>
      </c>
      <c r="C2" s="80"/>
      <c r="D2" s="49" t="s">
        <v>10</v>
      </c>
      <c r="E2" s="7" t="s">
        <v>11</v>
      </c>
      <c r="F2" s="7" t="s">
        <v>12</v>
      </c>
      <c r="G2" s="53" t="s">
        <v>13</v>
      </c>
      <c r="H2" s="49" t="s">
        <v>10</v>
      </c>
      <c r="I2" s="7" t="s">
        <v>11</v>
      </c>
      <c r="J2" s="7" t="s">
        <v>12</v>
      </c>
      <c r="K2" s="21" t="s">
        <v>13</v>
      </c>
      <c r="L2" s="41" t="s">
        <v>10</v>
      </c>
      <c r="M2" s="7" t="s">
        <v>11</v>
      </c>
      <c r="N2" s="7" t="s">
        <v>12</v>
      </c>
      <c r="O2" s="53" t="s">
        <v>13</v>
      </c>
      <c r="P2" s="49" t="s">
        <v>10</v>
      </c>
      <c r="Q2" s="7" t="s">
        <v>11</v>
      </c>
      <c r="R2" s="7" t="s">
        <v>12</v>
      </c>
      <c r="S2" s="53" t="s">
        <v>13</v>
      </c>
    </row>
    <row r="3" spans="1:33" ht="37.5" x14ac:dyDescent="0.3">
      <c r="A3" s="36" t="s">
        <v>1</v>
      </c>
      <c r="B3" s="81" t="s">
        <v>4</v>
      </c>
      <c r="C3" s="83"/>
      <c r="D3" s="8" t="s">
        <v>5</v>
      </c>
      <c r="E3" s="37" t="s">
        <v>2</v>
      </c>
      <c r="F3" s="36" t="s">
        <v>6</v>
      </c>
      <c r="G3" s="55" t="s">
        <v>3</v>
      </c>
      <c r="H3" s="8" t="s">
        <v>5</v>
      </c>
      <c r="I3" s="37" t="s">
        <v>2</v>
      </c>
      <c r="J3" s="36" t="s">
        <v>6</v>
      </c>
      <c r="K3" s="42" t="s">
        <v>3</v>
      </c>
      <c r="L3" s="43" t="s">
        <v>5</v>
      </c>
      <c r="M3" s="37" t="s">
        <v>2</v>
      </c>
      <c r="N3" s="36" t="s">
        <v>6</v>
      </c>
      <c r="O3" s="54" t="s">
        <v>3</v>
      </c>
      <c r="P3" s="8" t="s">
        <v>5</v>
      </c>
      <c r="Q3" s="37" t="s">
        <v>2</v>
      </c>
      <c r="R3" s="36" t="s">
        <v>6</v>
      </c>
      <c r="S3" s="54" t="s">
        <v>3</v>
      </c>
    </row>
    <row r="4" spans="1:33" ht="44.25" customHeight="1" x14ac:dyDescent="0.3">
      <c r="A4" s="69" t="s">
        <v>71</v>
      </c>
      <c r="B4" s="69" t="s">
        <v>108</v>
      </c>
      <c r="C4" s="85" t="s">
        <v>109</v>
      </c>
      <c r="D4" s="73" t="s">
        <v>115</v>
      </c>
      <c r="E4" s="73"/>
      <c r="F4" s="73"/>
      <c r="G4" s="73"/>
      <c r="H4" s="73"/>
      <c r="I4" s="73"/>
      <c r="J4" s="73"/>
      <c r="K4" s="73"/>
      <c r="L4" s="87" t="s">
        <v>116</v>
      </c>
      <c r="M4" s="88"/>
      <c r="N4" s="88"/>
      <c r="O4" s="88"/>
      <c r="P4" s="88"/>
      <c r="Q4" s="88"/>
      <c r="R4" s="88"/>
      <c r="S4" s="89"/>
    </row>
    <row r="5" spans="1:33" ht="82.5" customHeight="1" x14ac:dyDescent="0.3">
      <c r="A5" s="71"/>
      <c r="B5" s="71"/>
      <c r="C5" s="86"/>
      <c r="D5" s="73" t="s">
        <v>110</v>
      </c>
      <c r="E5" s="73"/>
      <c r="F5" s="73"/>
      <c r="G5" s="84"/>
      <c r="H5" s="73" t="s">
        <v>111</v>
      </c>
      <c r="I5" s="73"/>
      <c r="J5" s="73"/>
      <c r="K5" s="84"/>
      <c r="L5" s="73" t="s">
        <v>110</v>
      </c>
      <c r="M5" s="73"/>
      <c r="N5" s="73"/>
      <c r="O5" s="84"/>
      <c r="P5" s="73" t="s">
        <v>111</v>
      </c>
      <c r="Q5" s="73"/>
      <c r="R5" s="73"/>
      <c r="S5" s="84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33" ht="37.5" x14ac:dyDescent="0.3">
      <c r="A6" s="69">
        <v>1</v>
      </c>
      <c r="B6" s="69">
        <v>2</v>
      </c>
      <c r="C6" s="50" t="s">
        <v>94</v>
      </c>
      <c r="D6" s="40">
        <v>42</v>
      </c>
      <c r="E6" s="35">
        <f>D6/0.702804</f>
        <v>59.760616046579131</v>
      </c>
      <c r="F6" s="58">
        <f>ROUND(E6,2)</f>
        <v>59.76</v>
      </c>
      <c r="G6" s="46">
        <f>F6-E6</f>
        <v>-6.1604657913250094E-4</v>
      </c>
      <c r="H6" s="40">
        <v>42</v>
      </c>
      <c r="I6" s="35">
        <f>H6/0.702804</f>
        <v>59.760616046579131</v>
      </c>
      <c r="J6" s="58">
        <f>ROUND(I6,2)</f>
        <v>59.76</v>
      </c>
      <c r="K6" s="46">
        <f>J6-I6</f>
        <v>-6.1604657913250094E-4</v>
      </c>
      <c r="L6" s="40">
        <v>42</v>
      </c>
      <c r="M6" s="35">
        <f>L6/0.702804</f>
        <v>59.760616046579131</v>
      </c>
      <c r="N6" s="58">
        <f>ROUND(M6,2)</f>
        <v>59.76</v>
      </c>
      <c r="O6" s="52">
        <f>N6-M6</f>
        <v>-6.1604657913250094E-4</v>
      </c>
      <c r="P6" s="40">
        <v>42</v>
      </c>
      <c r="Q6" s="35">
        <f>P6/0.702804</f>
        <v>59.760616046579131</v>
      </c>
      <c r="R6" s="58">
        <f>ROUND(Q6,2)</f>
        <v>59.76</v>
      </c>
      <c r="S6" s="52">
        <f>R6-Q6</f>
        <v>-6.1604657913250094E-4</v>
      </c>
      <c r="W6" s="38"/>
      <c r="X6" s="38"/>
      <c r="Y6" s="38"/>
      <c r="Z6" s="38"/>
      <c r="AA6" s="38"/>
      <c r="AB6" s="38"/>
      <c r="AC6" s="39"/>
      <c r="AD6" s="39"/>
      <c r="AE6" s="39"/>
      <c r="AF6" s="39"/>
      <c r="AG6" s="38"/>
    </row>
    <row r="7" spans="1:33" ht="37.5" x14ac:dyDescent="0.3">
      <c r="A7" s="70"/>
      <c r="B7" s="70"/>
      <c r="C7" s="50" t="s">
        <v>95</v>
      </c>
      <c r="D7" s="40">
        <v>42</v>
      </c>
      <c r="E7" s="35">
        <f t="shared" ref="E7:E14" si="0">D7/0.702804</f>
        <v>59.760616046579131</v>
      </c>
      <c r="F7" s="58">
        <f t="shared" ref="F7:F14" si="1">ROUND(E7,2)</f>
        <v>59.76</v>
      </c>
      <c r="G7" s="47">
        <f t="shared" ref="G7:G14" si="2">F7-E7</f>
        <v>-6.1604657913250094E-4</v>
      </c>
      <c r="H7" s="40">
        <v>56</v>
      </c>
      <c r="I7" s="35">
        <f t="shared" ref="I7:I14" si="3">H7/0.702804</f>
        <v>79.680821395438841</v>
      </c>
      <c r="J7" s="58">
        <f t="shared" ref="J7:J14" si="4">ROUND(I7,2)</f>
        <v>79.680000000000007</v>
      </c>
      <c r="K7" s="47">
        <f t="shared" ref="K7:K14" si="5">J7-I7</f>
        <v>-8.2139543883386068E-4</v>
      </c>
      <c r="L7" s="40">
        <v>42</v>
      </c>
      <c r="M7" s="35">
        <f t="shared" ref="M7:M14" si="6">L7/0.702804</f>
        <v>59.760616046579131</v>
      </c>
      <c r="N7" s="58">
        <f t="shared" ref="N7:N14" si="7">ROUND(M7,2)</f>
        <v>59.76</v>
      </c>
      <c r="O7" s="52">
        <f t="shared" ref="O7:O14" si="8">N7-M7</f>
        <v>-6.1604657913250094E-4</v>
      </c>
      <c r="P7" s="40">
        <v>42</v>
      </c>
      <c r="Q7" s="35">
        <f t="shared" ref="Q7:Q14" si="9">P7/0.702804</f>
        <v>59.760616046579131</v>
      </c>
      <c r="R7" s="58">
        <f t="shared" ref="R7:R14" si="10">ROUND(Q7,2)</f>
        <v>59.76</v>
      </c>
      <c r="S7" s="52">
        <f t="shared" ref="S7:S14" si="11">R7-Q7</f>
        <v>-6.1604657913250094E-4</v>
      </c>
      <c r="W7" s="38"/>
      <c r="X7" s="38"/>
      <c r="Y7" s="38"/>
      <c r="Z7" s="38"/>
      <c r="AA7" s="38"/>
      <c r="AB7" s="38"/>
      <c r="AC7" s="39"/>
      <c r="AD7" s="39"/>
      <c r="AE7" s="39"/>
      <c r="AF7" s="39"/>
      <c r="AG7" s="38"/>
    </row>
    <row r="8" spans="1:33" ht="37.5" x14ac:dyDescent="0.3">
      <c r="A8" s="70"/>
      <c r="B8" s="70"/>
      <c r="C8" s="50" t="s">
        <v>96</v>
      </c>
      <c r="D8" s="40">
        <v>114</v>
      </c>
      <c r="E8" s="35">
        <f t="shared" si="0"/>
        <v>162.20738641214336</v>
      </c>
      <c r="F8" s="58">
        <f t="shared" si="1"/>
        <v>162.21</v>
      </c>
      <c r="G8" s="47">
        <f t="shared" si="2"/>
        <v>2.6135878566435622E-3</v>
      </c>
      <c r="H8" s="40">
        <v>114</v>
      </c>
      <c r="I8" s="35">
        <f t="shared" si="3"/>
        <v>162.20738641214336</v>
      </c>
      <c r="J8" s="58">
        <f t="shared" si="4"/>
        <v>162.21</v>
      </c>
      <c r="K8" s="47">
        <f t="shared" si="5"/>
        <v>2.6135878566435622E-3</v>
      </c>
      <c r="L8" s="40">
        <v>42</v>
      </c>
      <c r="M8" s="35">
        <f t="shared" si="6"/>
        <v>59.760616046579131</v>
      </c>
      <c r="N8" s="58">
        <f t="shared" si="7"/>
        <v>59.76</v>
      </c>
      <c r="O8" s="52">
        <f t="shared" si="8"/>
        <v>-6.1604657913250094E-4</v>
      </c>
      <c r="P8" s="40">
        <v>42</v>
      </c>
      <c r="Q8" s="35">
        <f t="shared" si="9"/>
        <v>59.760616046579131</v>
      </c>
      <c r="R8" s="58">
        <f t="shared" si="10"/>
        <v>59.76</v>
      </c>
      <c r="S8" s="52">
        <f t="shared" si="11"/>
        <v>-6.1604657913250094E-4</v>
      </c>
      <c r="W8" s="38"/>
      <c r="X8" s="38"/>
      <c r="Y8" s="38"/>
      <c r="Z8" s="38"/>
      <c r="AA8" s="38"/>
      <c r="AB8" s="38"/>
      <c r="AC8" s="39"/>
      <c r="AD8" s="39"/>
      <c r="AE8" s="39"/>
      <c r="AF8" s="39"/>
      <c r="AG8" s="38"/>
    </row>
    <row r="9" spans="1:33" ht="37.5" x14ac:dyDescent="0.3">
      <c r="A9" s="70"/>
      <c r="B9" s="70"/>
      <c r="C9" s="50" t="s">
        <v>112</v>
      </c>
      <c r="D9" s="40">
        <v>204</v>
      </c>
      <c r="E9" s="35">
        <f t="shared" si="0"/>
        <v>290.26584936909865</v>
      </c>
      <c r="F9" s="58">
        <f t="shared" si="1"/>
        <v>290.27</v>
      </c>
      <c r="G9" s="47">
        <f t="shared" si="2"/>
        <v>4.1506309013357168E-3</v>
      </c>
      <c r="H9" s="40">
        <v>318</v>
      </c>
      <c r="I9" s="35">
        <f t="shared" si="3"/>
        <v>452.47323578124201</v>
      </c>
      <c r="J9" s="58">
        <f t="shared" si="4"/>
        <v>452.47</v>
      </c>
      <c r="K9" s="47">
        <f t="shared" si="5"/>
        <v>-3.2357812419832044E-3</v>
      </c>
      <c r="L9" s="40">
        <v>144</v>
      </c>
      <c r="M9" s="35">
        <f t="shared" si="6"/>
        <v>204.89354073112847</v>
      </c>
      <c r="N9" s="58">
        <f t="shared" si="7"/>
        <v>204.89</v>
      </c>
      <c r="O9" s="52">
        <f t="shared" si="8"/>
        <v>-3.5407311284814114E-3</v>
      </c>
      <c r="P9" s="40">
        <v>180</v>
      </c>
      <c r="Q9" s="35">
        <f t="shared" si="9"/>
        <v>256.11692591391056</v>
      </c>
      <c r="R9" s="58">
        <f t="shared" si="10"/>
        <v>256.12</v>
      </c>
      <c r="S9" s="52">
        <f t="shared" si="11"/>
        <v>3.0740860894411526E-3</v>
      </c>
      <c r="W9" s="38"/>
      <c r="X9" s="38"/>
      <c r="Y9" s="38"/>
      <c r="Z9" s="38"/>
      <c r="AA9" s="38"/>
      <c r="AB9" s="38"/>
      <c r="AC9" s="39"/>
      <c r="AD9" s="39"/>
      <c r="AE9" s="39"/>
      <c r="AF9" s="39"/>
      <c r="AG9" s="38"/>
    </row>
    <row r="10" spans="1:33" ht="37.5" x14ac:dyDescent="0.3">
      <c r="A10" s="70"/>
      <c r="B10" s="70"/>
      <c r="C10" s="50" t="s">
        <v>99</v>
      </c>
      <c r="D10" s="40">
        <v>204</v>
      </c>
      <c r="E10" s="35">
        <f t="shared" si="0"/>
        <v>290.26584936909865</v>
      </c>
      <c r="F10" s="58">
        <f t="shared" si="1"/>
        <v>290.27</v>
      </c>
      <c r="G10" s="47">
        <f t="shared" si="2"/>
        <v>4.1506309013357168E-3</v>
      </c>
      <c r="H10" s="40">
        <v>378</v>
      </c>
      <c r="I10" s="35">
        <f t="shared" si="3"/>
        <v>537.84554441921216</v>
      </c>
      <c r="J10" s="58">
        <f t="shared" si="4"/>
        <v>537.85</v>
      </c>
      <c r="K10" s="47">
        <f t="shared" si="5"/>
        <v>4.4555807878623455E-3</v>
      </c>
      <c r="L10" s="40">
        <v>240</v>
      </c>
      <c r="M10" s="35">
        <f t="shared" si="6"/>
        <v>341.48923455188077</v>
      </c>
      <c r="N10" s="58">
        <f t="shared" si="7"/>
        <v>341.49</v>
      </c>
      <c r="O10" s="52">
        <f t="shared" si="8"/>
        <v>7.6544811923895395E-4</v>
      </c>
      <c r="P10" s="40">
        <v>312</v>
      </c>
      <c r="Q10" s="35">
        <f t="shared" si="9"/>
        <v>443.93600491744496</v>
      </c>
      <c r="R10" s="58">
        <f t="shared" si="10"/>
        <v>443.94</v>
      </c>
      <c r="S10" s="52">
        <f t="shared" si="11"/>
        <v>3.9950825550363334E-3</v>
      </c>
      <c r="W10" s="38"/>
      <c r="X10" s="38"/>
      <c r="Y10" s="38"/>
      <c r="Z10" s="38"/>
      <c r="AA10" s="38"/>
      <c r="AB10" s="38"/>
      <c r="AC10" s="39"/>
      <c r="AD10" s="39"/>
      <c r="AE10" s="39"/>
      <c r="AF10" s="39"/>
      <c r="AG10" s="38"/>
    </row>
    <row r="11" spans="1:33" ht="37.5" x14ac:dyDescent="0.3">
      <c r="A11" s="69">
        <v>2</v>
      </c>
      <c r="B11" s="69" t="s">
        <v>101</v>
      </c>
      <c r="C11" s="50" t="s">
        <v>103</v>
      </c>
      <c r="D11" s="40">
        <v>42</v>
      </c>
      <c r="E11" s="35">
        <f t="shared" si="0"/>
        <v>59.760616046579131</v>
      </c>
      <c r="F11" s="58">
        <f t="shared" si="1"/>
        <v>59.76</v>
      </c>
      <c r="G11" s="47">
        <f t="shared" si="2"/>
        <v>-6.1604657913250094E-4</v>
      </c>
      <c r="H11" s="40">
        <v>42</v>
      </c>
      <c r="I11" s="35">
        <f t="shared" si="3"/>
        <v>59.760616046579131</v>
      </c>
      <c r="J11" s="58">
        <f t="shared" si="4"/>
        <v>59.76</v>
      </c>
      <c r="K11" s="47">
        <f t="shared" si="5"/>
        <v>-6.1604657913250094E-4</v>
      </c>
      <c r="L11" s="40">
        <v>42</v>
      </c>
      <c r="M11" s="35">
        <f t="shared" si="6"/>
        <v>59.760616046579131</v>
      </c>
      <c r="N11" s="58">
        <f t="shared" si="7"/>
        <v>59.76</v>
      </c>
      <c r="O11" s="52">
        <f t="shared" si="8"/>
        <v>-6.1604657913250094E-4</v>
      </c>
      <c r="P11" s="40">
        <v>42</v>
      </c>
      <c r="Q11" s="35">
        <f t="shared" si="9"/>
        <v>59.760616046579131</v>
      </c>
      <c r="R11" s="58">
        <f t="shared" si="10"/>
        <v>59.76</v>
      </c>
      <c r="S11" s="52">
        <f t="shared" si="11"/>
        <v>-6.1604657913250094E-4</v>
      </c>
      <c r="W11" s="38"/>
      <c r="X11" s="38"/>
      <c r="Y11" s="38"/>
      <c r="Z11" s="38"/>
      <c r="AA11" s="38"/>
      <c r="AB11" s="38"/>
      <c r="AC11" s="39"/>
      <c r="AD11" s="39"/>
      <c r="AE11" s="39"/>
      <c r="AF11" s="39"/>
      <c r="AG11" s="38"/>
    </row>
    <row r="12" spans="1:33" ht="37.5" x14ac:dyDescent="0.3">
      <c r="A12" s="70"/>
      <c r="B12" s="70"/>
      <c r="C12" s="50" t="s">
        <v>98</v>
      </c>
      <c r="D12" s="40">
        <v>108</v>
      </c>
      <c r="E12" s="35">
        <f t="shared" si="0"/>
        <v>153.67015554834634</v>
      </c>
      <c r="F12" s="58">
        <f t="shared" si="1"/>
        <v>153.66999999999999</v>
      </c>
      <c r="G12" s="47">
        <f t="shared" si="2"/>
        <v>-1.5554834635622683E-4</v>
      </c>
      <c r="H12" s="40">
        <v>144</v>
      </c>
      <c r="I12" s="35">
        <f t="shared" si="3"/>
        <v>204.89354073112847</v>
      </c>
      <c r="J12" s="58">
        <f t="shared" si="4"/>
        <v>204.89</v>
      </c>
      <c r="K12" s="47">
        <f t="shared" si="5"/>
        <v>-3.5407311284814114E-3</v>
      </c>
      <c r="L12" s="40">
        <v>42</v>
      </c>
      <c r="M12" s="35">
        <f t="shared" si="6"/>
        <v>59.760616046579131</v>
      </c>
      <c r="N12" s="58">
        <f t="shared" si="7"/>
        <v>59.76</v>
      </c>
      <c r="O12" s="52">
        <f t="shared" si="8"/>
        <v>-6.1604657913250094E-4</v>
      </c>
      <c r="P12" s="40">
        <v>42</v>
      </c>
      <c r="Q12" s="35">
        <f t="shared" si="9"/>
        <v>59.760616046579131</v>
      </c>
      <c r="R12" s="58">
        <f t="shared" si="10"/>
        <v>59.76</v>
      </c>
      <c r="S12" s="52">
        <f t="shared" si="11"/>
        <v>-6.1604657913250094E-4</v>
      </c>
      <c r="W12" s="38"/>
      <c r="X12" s="38"/>
      <c r="Y12" s="38"/>
      <c r="Z12" s="38"/>
      <c r="AA12" s="38"/>
      <c r="AB12" s="38"/>
      <c r="AC12" s="39"/>
      <c r="AD12" s="39"/>
      <c r="AE12" s="39"/>
      <c r="AF12" s="39"/>
      <c r="AG12" s="38"/>
    </row>
    <row r="13" spans="1:33" ht="37.5" x14ac:dyDescent="0.3">
      <c r="A13" s="70"/>
      <c r="B13" s="70"/>
      <c r="C13" s="50" t="s">
        <v>104</v>
      </c>
      <c r="D13" s="40">
        <v>204</v>
      </c>
      <c r="E13" s="35">
        <f t="shared" si="0"/>
        <v>290.26584936909865</v>
      </c>
      <c r="F13" s="58">
        <f t="shared" si="1"/>
        <v>290.27</v>
      </c>
      <c r="G13" s="47">
        <f t="shared" si="2"/>
        <v>4.1506309013357168E-3</v>
      </c>
      <c r="H13" s="40">
        <v>258</v>
      </c>
      <c r="I13" s="35">
        <f t="shared" si="3"/>
        <v>367.1009271432718</v>
      </c>
      <c r="J13" s="58">
        <f t="shared" si="4"/>
        <v>367.1</v>
      </c>
      <c r="K13" s="47">
        <f t="shared" si="5"/>
        <v>-9.2714327178100575E-4</v>
      </c>
      <c r="L13" s="40">
        <v>42</v>
      </c>
      <c r="M13" s="35">
        <f t="shared" si="6"/>
        <v>59.760616046579131</v>
      </c>
      <c r="N13" s="58">
        <f t="shared" si="7"/>
        <v>59.76</v>
      </c>
      <c r="O13" s="52">
        <f t="shared" si="8"/>
        <v>-6.1604657913250094E-4</v>
      </c>
      <c r="P13" s="40">
        <v>54</v>
      </c>
      <c r="Q13" s="35">
        <f t="shared" si="9"/>
        <v>76.835077774173172</v>
      </c>
      <c r="R13" s="58">
        <f t="shared" si="10"/>
        <v>76.84</v>
      </c>
      <c r="S13" s="52">
        <f t="shared" si="11"/>
        <v>4.92222582683155E-3</v>
      </c>
      <c r="W13" s="38"/>
      <c r="X13" s="38"/>
      <c r="Y13" s="38"/>
      <c r="Z13" s="38"/>
      <c r="AA13" s="38"/>
      <c r="AB13" s="38"/>
      <c r="AC13" s="39"/>
      <c r="AD13" s="39"/>
      <c r="AE13" s="39"/>
      <c r="AF13" s="39"/>
      <c r="AG13" s="38"/>
    </row>
    <row r="14" spans="1:33" ht="37.5" x14ac:dyDescent="0.3">
      <c r="A14" s="70"/>
      <c r="B14" s="70"/>
      <c r="C14" s="50" t="s">
        <v>105</v>
      </c>
      <c r="D14" s="40">
        <v>318</v>
      </c>
      <c r="E14" s="35">
        <f t="shared" si="0"/>
        <v>452.47323578124201</v>
      </c>
      <c r="F14" s="58">
        <f t="shared" si="1"/>
        <v>452.47</v>
      </c>
      <c r="G14" s="47">
        <f t="shared" si="2"/>
        <v>-3.2357812419832044E-3</v>
      </c>
      <c r="H14" s="40">
        <v>468</v>
      </c>
      <c r="I14" s="35">
        <f t="shared" si="3"/>
        <v>665.90400737616744</v>
      </c>
      <c r="J14" s="58">
        <f t="shared" si="4"/>
        <v>665.9</v>
      </c>
      <c r="K14" s="47">
        <f t="shared" si="5"/>
        <v>-4.0073761674648267E-3</v>
      </c>
      <c r="L14" s="40">
        <v>114</v>
      </c>
      <c r="M14" s="35">
        <f t="shared" si="6"/>
        <v>162.20738641214336</v>
      </c>
      <c r="N14" s="58">
        <f t="shared" si="7"/>
        <v>162.21</v>
      </c>
      <c r="O14" s="52">
        <f t="shared" si="8"/>
        <v>2.6135878566435622E-3</v>
      </c>
      <c r="P14" s="40">
        <v>195</v>
      </c>
      <c r="Q14" s="35">
        <f t="shared" si="9"/>
        <v>277.46000307340313</v>
      </c>
      <c r="R14" s="58">
        <f t="shared" si="10"/>
        <v>277.45999999999998</v>
      </c>
      <c r="S14" s="52">
        <f t="shared" si="11"/>
        <v>-3.0734031497559045E-6</v>
      </c>
      <c r="W14" s="38"/>
      <c r="X14" s="38"/>
      <c r="Y14" s="38"/>
      <c r="Z14" s="38"/>
      <c r="AA14" s="38"/>
      <c r="AB14" s="38"/>
      <c r="AC14" s="39"/>
      <c r="AD14" s="39"/>
      <c r="AE14" s="39"/>
      <c r="AF14" s="39"/>
      <c r="AG14" s="38"/>
    </row>
    <row r="15" spans="1:33" x14ac:dyDescent="0.3"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</sheetData>
  <mergeCells count="17">
    <mergeCell ref="A1:B1"/>
    <mergeCell ref="D1:S1"/>
    <mergeCell ref="B2:C2"/>
    <mergeCell ref="B3:C3"/>
    <mergeCell ref="A4:A5"/>
    <mergeCell ref="B4:B5"/>
    <mergeCell ref="C4:C5"/>
    <mergeCell ref="D4:K4"/>
    <mergeCell ref="A11:A14"/>
    <mergeCell ref="B11:B14"/>
    <mergeCell ref="A6:A10"/>
    <mergeCell ref="L4:S4"/>
    <mergeCell ref="D5:G5"/>
    <mergeCell ref="H5:K5"/>
    <mergeCell ref="L5:O5"/>
    <mergeCell ref="P5:S5"/>
    <mergeCell ref="B6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4.pants teksts</vt:lpstr>
      <vt:lpstr>4.panta septītā daļa (1.piel.)</vt:lpstr>
      <vt:lpstr>4.panta devītā daļa (2.piel.)</vt:lpstr>
      <vt:lpstr>4.panta 11.daļa (3.piel.)</vt:lpstr>
      <vt:lpstr>'4.pants teksts'!Print_Area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Transportlīdzekļa ekspluatācijas nodokļa un uzņēmumu vieglo transportlīdzekļu nodokļa likumā</dc:title>
  <dc:subject>Anotācijas pielikums</dc:subject>
  <dc:creator/>
  <dc:description>67028325, Annija.Novikova@sam.gov.lv</dc:description>
  <cp:lastModifiedBy/>
  <dcterms:created xsi:type="dcterms:W3CDTF">2006-09-16T00:00:00Z</dcterms:created>
  <dcterms:modified xsi:type="dcterms:W3CDTF">2013-07-25T12:23:49Z</dcterms:modified>
</cp:coreProperties>
</file>