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5570" windowHeight="12510"/>
  </bookViews>
  <sheets>
    <sheet name="NAietvertais pārrēķins" sheetId="12" r:id="rId1"/>
  </sheets>
  <definedNames>
    <definedName name="_xlnm._FilterDatabase" localSheetId="0" hidden="1">'NAietvertais pārrēķins'!$A$6:$H$229</definedName>
    <definedName name="_xlnm.Print_Area" localSheetId="0">'NAietvertais pārrēķins'!$A$1:$G$234</definedName>
  </definedNames>
  <calcPr calcId="145621"/>
</workbook>
</file>

<file path=xl/calcChain.xml><?xml version="1.0" encoding="utf-8"?>
<calcChain xmlns="http://schemas.openxmlformats.org/spreadsheetml/2006/main">
  <c r="E14" i="12" l="1"/>
  <c r="F14" i="12" s="1"/>
  <c r="G14" i="12" s="1"/>
  <c r="E190" i="12" l="1"/>
  <c r="F190" i="12" s="1"/>
  <c r="G190" i="12" s="1"/>
  <c r="E186" i="12"/>
  <c r="F186" i="12" s="1"/>
  <c r="G186" i="12" s="1"/>
  <c r="E180" i="12"/>
  <c r="F180" i="12" s="1"/>
  <c r="G180" i="12" s="1"/>
  <c r="E136" i="12"/>
  <c r="F136" i="12" s="1"/>
  <c r="G136" i="12" s="1"/>
  <c r="E27" i="12"/>
  <c r="F27" i="12" s="1"/>
  <c r="G27" i="12" s="1"/>
  <c r="E11" i="12"/>
  <c r="F11" i="12" s="1"/>
  <c r="G11" i="12" s="1"/>
  <c r="E13" i="12"/>
  <c r="F13" i="12" s="1"/>
  <c r="G13" i="12" s="1"/>
  <c r="E10" i="12" l="1"/>
  <c r="F10" i="12" s="1"/>
  <c r="G10" i="12" s="1"/>
  <c r="E12" i="12"/>
  <c r="F12" i="12" s="1"/>
  <c r="G12" i="12" s="1"/>
  <c r="E15" i="12"/>
  <c r="F15" i="12" s="1"/>
  <c r="G15" i="12" s="1"/>
  <c r="E17" i="12"/>
  <c r="F17" i="12" s="1"/>
  <c r="G17" i="12" s="1"/>
  <c r="E18" i="12"/>
  <c r="F18" i="12" s="1"/>
  <c r="G18" i="12" s="1"/>
  <c r="E19" i="12"/>
  <c r="F19" i="12" s="1"/>
  <c r="G19" i="12" s="1"/>
  <c r="E21" i="12"/>
  <c r="F21" i="12" s="1"/>
  <c r="G21" i="12" s="1"/>
  <c r="E22" i="12"/>
  <c r="F22" i="12" s="1"/>
  <c r="G22" i="12" s="1"/>
  <c r="E23" i="12"/>
  <c r="F23" i="12" s="1"/>
  <c r="G23" i="12" s="1"/>
  <c r="E25" i="12"/>
  <c r="F25" i="12" s="1"/>
  <c r="G25" i="12" s="1"/>
  <c r="E26" i="12"/>
  <c r="F26" i="12" s="1"/>
  <c r="G26" i="12" s="1"/>
  <c r="E28" i="12"/>
  <c r="F28" i="12" s="1"/>
  <c r="G28" i="12" s="1"/>
  <c r="E30" i="12"/>
  <c r="F30" i="12" s="1"/>
  <c r="G30" i="12" s="1"/>
  <c r="E31" i="12"/>
  <c r="F31" i="12" s="1"/>
  <c r="G31" i="12" s="1"/>
  <c r="E32" i="12"/>
  <c r="F32" i="12" s="1"/>
  <c r="G32" i="12" s="1"/>
  <c r="E33" i="12"/>
  <c r="F33" i="12" s="1"/>
  <c r="G33" i="12" s="1"/>
  <c r="E36" i="12"/>
  <c r="F36" i="12" s="1"/>
  <c r="G36" i="12" s="1"/>
  <c r="E37" i="12"/>
  <c r="F37" i="12" s="1"/>
  <c r="G37" i="12" s="1"/>
  <c r="E39" i="12"/>
  <c r="F39" i="12" s="1"/>
  <c r="G39" i="12" s="1"/>
  <c r="E40" i="12"/>
  <c r="F40" i="12" s="1"/>
  <c r="G40" i="12" s="1"/>
  <c r="E41" i="12"/>
  <c r="F41" i="12" s="1"/>
  <c r="G41" i="12" s="1"/>
  <c r="E43" i="12"/>
  <c r="F43" i="12" s="1"/>
  <c r="G43" i="12" s="1"/>
  <c r="E44" i="12"/>
  <c r="F44" i="12" s="1"/>
  <c r="G44" i="12" s="1"/>
  <c r="E45" i="12"/>
  <c r="F45" i="12" s="1"/>
  <c r="G45" i="12" s="1"/>
  <c r="E46" i="12"/>
  <c r="F46" i="12" s="1"/>
  <c r="G46" i="12" s="1"/>
  <c r="E48" i="12"/>
  <c r="F48" i="12" s="1"/>
  <c r="G48" i="12" s="1"/>
  <c r="E50" i="12"/>
  <c r="F50" i="12" s="1"/>
  <c r="G50" i="12" s="1"/>
  <c r="E51" i="12"/>
  <c r="F51" i="12" s="1"/>
  <c r="G51" i="12" s="1"/>
  <c r="E53" i="12"/>
  <c r="F53" i="12" s="1"/>
  <c r="G53" i="12" s="1"/>
  <c r="E54" i="12"/>
  <c r="F54" i="12" s="1"/>
  <c r="G54" i="12" s="1"/>
  <c r="E56" i="12"/>
  <c r="F56" i="12" s="1"/>
  <c r="G56" i="12" s="1"/>
  <c r="E57" i="12"/>
  <c r="F57" i="12" s="1"/>
  <c r="G57" i="12" s="1"/>
  <c r="E58" i="12"/>
  <c r="F58" i="12" s="1"/>
  <c r="G58" i="12" s="1"/>
  <c r="E59" i="12"/>
  <c r="F59" i="12" s="1"/>
  <c r="G59" i="12" s="1"/>
  <c r="E60" i="12"/>
  <c r="F60" i="12" s="1"/>
  <c r="G60" i="12" s="1"/>
  <c r="E62" i="12"/>
  <c r="F62" i="12" s="1"/>
  <c r="G62" i="12" s="1"/>
  <c r="E63" i="12"/>
  <c r="F63" i="12" s="1"/>
  <c r="G63" i="12" s="1"/>
  <c r="E64" i="12"/>
  <c r="F64" i="12" s="1"/>
  <c r="G64" i="12" s="1"/>
  <c r="E66" i="12"/>
  <c r="F66" i="12" s="1"/>
  <c r="G66" i="12" s="1"/>
  <c r="E67" i="12"/>
  <c r="F67" i="12" s="1"/>
  <c r="G67" i="12" s="1"/>
  <c r="E68" i="12"/>
  <c r="F68" i="12" s="1"/>
  <c r="G68" i="12" s="1"/>
  <c r="E70" i="12"/>
  <c r="F70" i="12" s="1"/>
  <c r="G70" i="12" s="1"/>
  <c r="E71" i="12"/>
  <c r="F71" i="12" s="1"/>
  <c r="G71" i="12" s="1"/>
  <c r="E72" i="12"/>
  <c r="F72" i="12" s="1"/>
  <c r="G72" i="12" s="1"/>
  <c r="E75" i="12"/>
  <c r="F75" i="12" s="1"/>
  <c r="G75" i="12" s="1"/>
  <c r="E76" i="12"/>
  <c r="F76" i="12" s="1"/>
  <c r="G76" i="12" s="1"/>
  <c r="E78" i="12"/>
  <c r="F78" i="12" s="1"/>
  <c r="G78" i="12" s="1"/>
  <c r="E79" i="12"/>
  <c r="F79" i="12" s="1"/>
  <c r="G79" i="12" s="1"/>
  <c r="E80" i="12"/>
  <c r="F80" i="12" s="1"/>
  <c r="G80" i="12" s="1"/>
  <c r="E81" i="12"/>
  <c r="F81" i="12" s="1"/>
  <c r="G81" i="12" s="1"/>
  <c r="E83" i="12"/>
  <c r="F83" i="12" s="1"/>
  <c r="G83" i="12" s="1"/>
  <c r="E85" i="12"/>
  <c r="F85" i="12" s="1"/>
  <c r="G85" i="12" s="1"/>
  <c r="E87" i="12"/>
  <c r="F87" i="12" s="1"/>
  <c r="G87" i="12" s="1"/>
  <c r="E89" i="12"/>
  <c r="F89" i="12" s="1"/>
  <c r="G89" i="12" s="1"/>
  <c r="E90" i="12"/>
  <c r="F90" i="12" s="1"/>
  <c r="G90" i="12" s="1"/>
  <c r="E91" i="12"/>
  <c r="F91" i="12" s="1"/>
  <c r="G91" i="12" s="1"/>
  <c r="E92" i="12"/>
  <c r="F92" i="12" s="1"/>
  <c r="G92" i="12" s="1"/>
  <c r="E93" i="12"/>
  <c r="F93" i="12" s="1"/>
  <c r="G93" i="12" s="1"/>
  <c r="E97" i="12"/>
  <c r="F97" i="12" s="1"/>
  <c r="G97" i="12" s="1"/>
  <c r="E98" i="12"/>
  <c r="F98" i="12" s="1"/>
  <c r="G98" i="12" s="1"/>
  <c r="E100" i="12"/>
  <c r="F100" i="12" s="1"/>
  <c r="G100" i="12" s="1"/>
  <c r="E101" i="12"/>
  <c r="F101" i="12" s="1"/>
  <c r="G101" i="12" s="1"/>
  <c r="E103" i="12"/>
  <c r="F103" i="12" s="1"/>
  <c r="G103" i="12" s="1"/>
  <c r="E106" i="12"/>
  <c r="F106" i="12" s="1"/>
  <c r="G106" i="12" s="1"/>
  <c r="E107" i="12"/>
  <c r="F107" i="12" s="1"/>
  <c r="G107" i="12" s="1"/>
  <c r="E109" i="12"/>
  <c r="F109" i="12" s="1"/>
  <c r="G109" i="12" s="1"/>
  <c r="E110" i="12"/>
  <c r="F110" i="12" s="1"/>
  <c r="G110" i="12" s="1"/>
  <c r="E111" i="12"/>
  <c r="F111" i="12" s="1"/>
  <c r="G111" i="12" s="1"/>
  <c r="E112" i="12"/>
  <c r="F112" i="12" s="1"/>
  <c r="G112" i="12" s="1"/>
  <c r="E113" i="12"/>
  <c r="F113" i="12" s="1"/>
  <c r="G113" i="12" s="1"/>
  <c r="E114" i="12"/>
  <c r="F114" i="12" s="1"/>
  <c r="G114" i="12" s="1"/>
  <c r="E115" i="12"/>
  <c r="F115" i="12" s="1"/>
  <c r="G115" i="12" s="1"/>
  <c r="E116" i="12"/>
  <c r="F116" i="12" s="1"/>
  <c r="G116" i="12" s="1"/>
  <c r="E118" i="12"/>
  <c r="F118" i="12" s="1"/>
  <c r="G118" i="12" s="1"/>
  <c r="E119" i="12"/>
  <c r="F119" i="12" s="1"/>
  <c r="G119" i="12" s="1"/>
  <c r="E121" i="12"/>
  <c r="F121" i="12" s="1"/>
  <c r="G121" i="12" s="1"/>
  <c r="E122" i="12"/>
  <c r="F122" i="12" s="1"/>
  <c r="G122" i="12" s="1"/>
  <c r="E123" i="12"/>
  <c r="F123" i="12" s="1"/>
  <c r="G123" i="12" s="1"/>
  <c r="E124" i="12"/>
  <c r="F124" i="12" s="1"/>
  <c r="G124" i="12" s="1"/>
  <c r="E126" i="12"/>
  <c r="F126" i="12" s="1"/>
  <c r="G126" i="12" s="1"/>
  <c r="E127" i="12"/>
  <c r="F127" i="12" s="1"/>
  <c r="G127" i="12" s="1"/>
  <c r="E128" i="12"/>
  <c r="F128" i="12" s="1"/>
  <c r="G128" i="12" s="1"/>
  <c r="E129" i="12"/>
  <c r="F129" i="12" s="1"/>
  <c r="G129" i="12" s="1"/>
  <c r="E131" i="12"/>
  <c r="F131" i="12" s="1"/>
  <c r="G131" i="12" s="1"/>
  <c r="E132" i="12"/>
  <c r="F132" i="12" s="1"/>
  <c r="G132" i="12" s="1"/>
  <c r="E133" i="12"/>
  <c r="F133" i="12" s="1"/>
  <c r="G133" i="12" s="1"/>
  <c r="E134" i="12"/>
  <c r="F134" i="12" s="1"/>
  <c r="G134" i="12" s="1"/>
  <c r="E135" i="12"/>
  <c r="F135" i="12" s="1"/>
  <c r="G135" i="12" s="1"/>
  <c r="E137" i="12"/>
  <c r="F137" i="12" s="1"/>
  <c r="G137" i="12" s="1"/>
  <c r="E141" i="12"/>
  <c r="F141" i="12" s="1"/>
  <c r="G141" i="12" s="1"/>
  <c r="E142" i="12"/>
  <c r="F142" i="12" s="1"/>
  <c r="G142" i="12" s="1"/>
  <c r="E143" i="12"/>
  <c r="F143" i="12" s="1"/>
  <c r="G143" i="12" s="1"/>
  <c r="E144" i="12"/>
  <c r="F144" i="12" s="1"/>
  <c r="G144" i="12" s="1"/>
  <c r="E145" i="12"/>
  <c r="F145" i="12" s="1"/>
  <c r="G145" i="12" s="1"/>
  <c r="E147" i="12"/>
  <c r="F147" i="12" s="1"/>
  <c r="G147" i="12" s="1"/>
  <c r="E148" i="12"/>
  <c r="F148" i="12" s="1"/>
  <c r="G148" i="12" s="1"/>
  <c r="E149" i="12"/>
  <c r="F149" i="12" s="1"/>
  <c r="G149" i="12" s="1"/>
  <c r="E152" i="12"/>
  <c r="F152" i="12" s="1"/>
  <c r="G152" i="12" s="1"/>
  <c r="E153" i="12"/>
  <c r="F153" i="12" s="1"/>
  <c r="G153" i="12" s="1"/>
  <c r="E154" i="12"/>
  <c r="F154" i="12" s="1"/>
  <c r="G154" i="12" s="1"/>
  <c r="E155" i="12"/>
  <c r="F155" i="12" s="1"/>
  <c r="G155" i="12" s="1"/>
  <c r="E156" i="12"/>
  <c r="F156" i="12" s="1"/>
  <c r="G156" i="12" s="1"/>
  <c r="E157" i="12"/>
  <c r="F157" i="12" s="1"/>
  <c r="G157" i="12" s="1"/>
  <c r="E158" i="12"/>
  <c r="F158" i="12" s="1"/>
  <c r="G158" i="12" s="1"/>
  <c r="E160" i="12"/>
  <c r="F160" i="12" s="1"/>
  <c r="G160" i="12" s="1"/>
  <c r="E161" i="12"/>
  <c r="F161" i="12" s="1"/>
  <c r="G161" i="12" s="1"/>
  <c r="E162" i="12"/>
  <c r="F162" i="12" s="1"/>
  <c r="G162" i="12" s="1"/>
  <c r="E163" i="12"/>
  <c r="F163" i="12" s="1"/>
  <c r="G163" i="12" s="1"/>
  <c r="E164" i="12"/>
  <c r="F164" i="12" s="1"/>
  <c r="G164" i="12" s="1"/>
  <c r="E165" i="12"/>
  <c r="F165" i="12" s="1"/>
  <c r="G165" i="12" s="1"/>
  <c r="E167" i="12"/>
  <c r="F167" i="12" s="1"/>
  <c r="G167" i="12" s="1"/>
  <c r="E169" i="12"/>
  <c r="F169" i="12" s="1"/>
  <c r="G169" i="12" s="1"/>
  <c r="E172" i="12"/>
  <c r="F172" i="12" s="1"/>
  <c r="G172" i="12" s="1"/>
  <c r="E173" i="12"/>
  <c r="F173" i="12" s="1"/>
  <c r="G173" i="12" s="1"/>
  <c r="E174" i="12"/>
  <c r="F174" i="12" s="1"/>
  <c r="G174" i="12" s="1"/>
  <c r="E175" i="12"/>
  <c r="F175" i="12" s="1"/>
  <c r="G175" i="12" s="1"/>
  <c r="E176" i="12"/>
  <c r="F176" i="12" s="1"/>
  <c r="G176" i="12" s="1"/>
  <c r="E178" i="12"/>
  <c r="F178" i="12" s="1"/>
  <c r="G178" i="12" s="1"/>
  <c r="E179" i="12"/>
  <c r="F179" i="12" s="1"/>
  <c r="G179" i="12" s="1"/>
  <c r="E183" i="12"/>
  <c r="F183" i="12" s="1"/>
  <c r="G183" i="12" s="1"/>
  <c r="E184" i="12"/>
  <c r="F184" i="12" s="1"/>
  <c r="G184" i="12" s="1"/>
  <c r="E185" i="12"/>
  <c r="F185" i="12" s="1"/>
  <c r="G185" i="12" s="1"/>
  <c r="E188" i="12"/>
  <c r="F188" i="12" s="1"/>
  <c r="G188" i="12" s="1"/>
  <c r="E189" i="12"/>
  <c r="F189" i="12" s="1"/>
  <c r="G189" i="12" s="1"/>
  <c r="E191" i="12"/>
  <c r="F191" i="12" s="1"/>
  <c r="G191" i="12" s="1"/>
  <c r="E192" i="12"/>
  <c r="F192" i="12" s="1"/>
  <c r="G192" i="12" s="1"/>
  <c r="E195" i="12"/>
  <c r="F195" i="12" s="1"/>
  <c r="G195" i="12" s="1"/>
  <c r="E196" i="12"/>
  <c r="F196" i="12" s="1"/>
  <c r="G196" i="12" s="1"/>
  <c r="E197" i="12"/>
  <c r="F197" i="12" s="1"/>
  <c r="G197" i="12" s="1"/>
  <c r="E198" i="12"/>
  <c r="F198" i="12" s="1"/>
  <c r="G198" i="12" s="1"/>
  <c r="E199" i="12"/>
  <c r="F199" i="12" s="1"/>
  <c r="G199" i="12" s="1"/>
  <c r="E200" i="12"/>
  <c r="F200" i="12" s="1"/>
  <c r="G200" i="12" s="1"/>
  <c r="E201" i="12"/>
  <c r="F201" i="12" s="1"/>
  <c r="G201" i="12" s="1"/>
  <c r="E203" i="12"/>
  <c r="F203" i="12" s="1"/>
  <c r="G203" i="12" s="1"/>
  <c r="E205" i="12"/>
  <c r="F205" i="12" s="1"/>
  <c r="G205" i="12" s="1"/>
  <c r="E206" i="12"/>
  <c r="F206" i="12" s="1"/>
  <c r="G206" i="12" s="1"/>
  <c r="E207" i="12"/>
  <c r="F207" i="12" s="1"/>
  <c r="G207" i="12" s="1"/>
  <c r="E208" i="12"/>
  <c r="F208" i="12" s="1"/>
  <c r="G208" i="12" s="1"/>
  <c r="E209" i="12"/>
  <c r="F209" i="12" s="1"/>
  <c r="G209" i="12" s="1"/>
  <c r="E211" i="12"/>
  <c r="F211" i="12" s="1"/>
  <c r="G211" i="12" s="1"/>
  <c r="E212" i="12"/>
  <c r="F212" i="12" s="1"/>
  <c r="G212" i="12" s="1"/>
  <c r="E213" i="12"/>
  <c r="F213" i="12" s="1"/>
  <c r="G213" i="12" s="1"/>
  <c r="E214" i="12"/>
  <c r="F214" i="12" s="1"/>
  <c r="G214" i="12" s="1"/>
  <c r="E215" i="12"/>
  <c r="F215" i="12" s="1"/>
  <c r="G215" i="12" s="1"/>
  <c r="E217" i="12"/>
  <c r="F217" i="12" s="1"/>
  <c r="G217" i="12" s="1"/>
  <c r="E218" i="12"/>
  <c r="F218" i="12" s="1"/>
  <c r="G218" i="12" s="1"/>
  <c r="E219" i="12"/>
  <c r="F219" i="12" s="1"/>
  <c r="G219" i="12" s="1"/>
  <c r="E220" i="12"/>
  <c r="F220" i="12" s="1"/>
  <c r="G220" i="12" s="1"/>
  <c r="E221" i="12"/>
  <c r="F221" i="12" s="1"/>
  <c r="G221" i="12" s="1"/>
  <c r="E223" i="12"/>
  <c r="F223" i="12" s="1"/>
  <c r="G223" i="12" s="1"/>
  <c r="E224" i="12"/>
  <c r="F224" i="12" s="1"/>
  <c r="G224" i="12" s="1"/>
  <c r="E225" i="12"/>
  <c r="F225" i="12" s="1"/>
  <c r="G225" i="12" s="1"/>
  <c r="E226" i="12"/>
  <c r="F226" i="12" s="1"/>
  <c r="G226" i="12" s="1"/>
  <c r="E227" i="12"/>
  <c r="F227" i="12" s="1"/>
  <c r="G227" i="12" s="1"/>
  <c r="E228" i="12"/>
  <c r="F228" i="12" s="1"/>
  <c r="G228" i="12" s="1"/>
  <c r="E229" i="12"/>
  <c r="F229" i="12" s="1"/>
  <c r="G229" i="12" s="1"/>
  <c r="E9" i="12"/>
  <c r="F9" i="12" s="1"/>
  <c r="G9" i="12" s="1"/>
</calcChain>
</file>

<file path=xl/sharedStrings.xml><?xml version="1.0" encoding="utf-8"?>
<sst xmlns="http://schemas.openxmlformats.org/spreadsheetml/2006/main" count="590" uniqueCount="458">
  <si>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</si>
  <si>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</si>
  <si>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</si>
  <si>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</si>
  <si>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</si>
  <si>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</si>
  <si>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</si>
  <si>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>2.</t>
  </si>
  <si>
    <t>3.</t>
  </si>
  <si>
    <t>5.</t>
  </si>
  <si>
    <t xml:space="preserve"> Izmaiņas pret sākotnējā normatīvajā aktā norādīto summu, euro 
(norāda 6 ciparus aiz komata) </t>
  </si>
  <si>
    <t>1.1.</t>
  </si>
  <si>
    <t>1.2.</t>
  </si>
  <si>
    <t>1.3.</t>
  </si>
  <si>
    <t>1.4.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</si>
  <si>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</si>
  <si>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</si>
  <si>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</si>
  <si>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</si>
  <si>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</si>
  <si>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</si>
  <si>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</si>
  <si>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</si>
  <si>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</si>
  <si>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</si>
  <si>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</si>
  <si>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</si>
  <si>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7.1.</t>
  </si>
  <si>
    <t>7.2.</t>
  </si>
  <si>
    <t>8.1.</t>
  </si>
  <si>
    <t>8.2.</t>
  </si>
  <si>
    <t>14.1.</t>
  </si>
  <si>
    <t>14.2.1.</t>
  </si>
  <si>
    <t>14.2.2.</t>
  </si>
  <si>
    <t>15.1.</t>
  </si>
  <si>
    <t>15.2.</t>
  </si>
  <si>
    <t>16.1.</t>
  </si>
  <si>
    <t>16.2.</t>
  </si>
  <si>
    <t>16.3.</t>
  </si>
  <si>
    <t>16.4.</t>
  </si>
  <si>
    <t>17.1.</t>
  </si>
  <si>
    <t>17.2.</t>
  </si>
  <si>
    <t>17.3.</t>
  </si>
  <si>
    <t>18.1.</t>
  </si>
  <si>
    <t>18.2.</t>
  </si>
  <si>
    <t>18.3.</t>
  </si>
  <si>
    <t>19.1.</t>
  </si>
  <si>
    <t>19.2.</t>
  </si>
  <si>
    <t>21.1.</t>
  </si>
  <si>
    <t>21.2.</t>
  </si>
  <si>
    <t>22.1.</t>
  </si>
  <si>
    <t>22.2.</t>
  </si>
  <si>
    <t>22.3.</t>
  </si>
  <si>
    <t>22.4.</t>
  </si>
  <si>
    <t>23.1.</t>
  </si>
  <si>
    <t>23.2.1.</t>
  </si>
  <si>
    <t>23.2.2.1.</t>
  </si>
  <si>
    <t>23.2.2.2.1.</t>
  </si>
  <si>
    <t>23.2.2.2.2.</t>
  </si>
  <si>
    <t>23.2.2.2.3.</t>
  </si>
  <si>
    <t>23.2.2.2.4.</t>
  </si>
  <si>
    <t>25.1.1.</t>
  </si>
  <si>
    <t>25.1.2.</t>
  </si>
  <si>
    <t>25.2.1.</t>
  </si>
  <si>
    <t>25.2.2.</t>
  </si>
  <si>
    <t>26.1.</t>
  </si>
  <si>
    <t>27.1.</t>
  </si>
  <si>
    <t>27.2.</t>
  </si>
  <si>
    <t>28.1.</t>
  </si>
  <si>
    <t>28.2.</t>
  </si>
  <si>
    <t>28.3.</t>
  </si>
  <si>
    <t>28.4.</t>
  </si>
  <si>
    <t>28.5.</t>
  </si>
  <si>
    <t>28.6.</t>
  </si>
  <si>
    <t>29.1.</t>
  </si>
  <si>
    <t>29.2.</t>
  </si>
  <si>
    <t>29.3.1.</t>
  </si>
  <si>
    <t>29.3.2.</t>
  </si>
  <si>
    <t>29.3.3.</t>
  </si>
  <si>
    <t>29.3.4.</t>
  </si>
  <si>
    <t>29.4.1.</t>
  </si>
  <si>
    <t>29.4.2.</t>
  </si>
  <si>
    <t>29.4.3.</t>
  </si>
  <si>
    <t>29.4.4.</t>
  </si>
  <si>
    <t>29.5.1.</t>
  </si>
  <si>
    <t>29.5.2.</t>
  </si>
  <si>
    <t>29.5.3.</t>
  </si>
  <si>
    <t>29.5.4.</t>
  </si>
  <si>
    <t>29.6.</t>
  </si>
  <si>
    <t>31.1.1.</t>
  </si>
  <si>
    <t>31.1.2.</t>
  </si>
  <si>
    <t>31.1.3.</t>
  </si>
  <si>
    <t>31.1.4.</t>
  </si>
  <si>
    <t>31.2.1.</t>
  </si>
  <si>
    <t>31.2.2.</t>
  </si>
  <si>
    <t>31.3.</t>
  </si>
  <si>
    <t>32.1.1.</t>
  </si>
  <si>
    <t>32.1.2.</t>
  </si>
  <si>
    <t>32.1.3.</t>
  </si>
  <si>
    <t>32.1.4.</t>
  </si>
  <si>
    <t>32.1.5.</t>
  </si>
  <si>
    <t>32.2.1.</t>
  </si>
  <si>
    <t>32.2.2.</t>
  </si>
  <si>
    <t>32.2.3.</t>
  </si>
  <si>
    <t>32.2.4.</t>
  </si>
  <si>
    <t>32.3.1.</t>
  </si>
  <si>
    <t>32.4.1.</t>
  </si>
  <si>
    <t>33.1.</t>
  </si>
  <si>
    <t>33.2.</t>
  </si>
  <si>
    <t>33.3.</t>
  </si>
  <si>
    <t>36.1.</t>
  </si>
  <si>
    <t>36.2.</t>
  </si>
  <si>
    <t>37.1.1.</t>
  </si>
  <si>
    <t>37.1.2.</t>
  </si>
  <si>
    <t>37.1.3.</t>
  </si>
  <si>
    <t>37.2.1.</t>
  </si>
  <si>
    <t>37.2.2.</t>
  </si>
  <si>
    <t>40.1.</t>
  </si>
  <si>
    <t>40.2.</t>
  </si>
  <si>
    <t>46.1.</t>
  </si>
  <si>
    <t>46.2.1.</t>
  </si>
  <si>
    <t>46.2.2.</t>
  </si>
  <si>
    <t>46.2.3.</t>
  </si>
  <si>
    <t>46.2.4.</t>
  </si>
  <si>
    <t>46.2.5.</t>
  </si>
  <si>
    <t>46.3.1.</t>
  </si>
  <si>
    <t>46.3.2.</t>
  </si>
  <si>
    <t>46.3.3.</t>
  </si>
  <si>
    <t>46.3.4.</t>
  </si>
  <si>
    <t>46.3.5.</t>
  </si>
  <si>
    <t>46.4.1.</t>
  </si>
  <si>
    <t>46.4.2.</t>
  </si>
  <si>
    <t>46.4.3.</t>
  </si>
  <si>
    <t>46.4.4.</t>
  </si>
  <si>
    <t>46.4.5.</t>
  </si>
  <si>
    <t>46.5.1.</t>
  </si>
  <si>
    <t>46.5.2.</t>
  </si>
  <si>
    <t>46.6.</t>
  </si>
  <si>
    <t>46.7.</t>
  </si>
  <si>
    <t>46.8.</t>
  </si>
  <si>
    <t>47.</t>
  </si>
  <si>
    <t>48.</t>
  </si>
  <si>
    <t>41.</t>
  </si>
  <si>
    <t>42.</t>
  </si>
  <si>
    <t>43.</t>
  </si>
  <si>
    <t>44.</t>
  </si>
  <si>
    <t>45.</t>
  </si>
  <si>
    <t>38.</t>
  </si>
  <si>
    <t>39.</t>
  </si>
  <si>
    <t>34.</t>
  </si>
  <si>
    <t>30.</t>
  </si>
  <si>
    <t>24.</t>
  </si>
  <si>
    <t>20.</t>
  </si>
  <si>
    <t>6.</t>
  </si>
  <si>
    <t>11.</t>
  </si>
  <si>
    <t>12.</t>
  </si>
  <si>
    <t>13.</t>
  </si>
  <si>
    <t>9.</t>
  </si>
  <si>
    <t>10.</t>
  </si>
  <si>
    <t xml:space="preserve">Tipveida informācija par kadastra objektu </t>
  </si>
  <si>
    <t>Zemes kadastrālās uzmērīšanas telpiskie dati vektordatu formātā</t>
  </si>
  <si>
    <t>Apbūvēta zemesgabala vērtības aprēķināšana</t>
  </si>
  <si>
    <t>Citas speciālās vērtības aprēķināšana</t>
  </si>
  <si>
    <t>Reģistrācijai iesniegto ziņu pārbaude apvidū</t>
  </si>
  <si>
    <t>Informācija vai dublikāts par vienu pieprasījuma objektu (izņemot informāciju no Nekustamā īpašuma valsts kadastra informācijas sistēmas)</t>
  </si>
  <si>
    <t>Maksa par administrēšanas izdevumiem saistībā ar starpvalstu informācijas pieejamības nodrošināšanu</t>
  </si>
  <si>
    <t>Dalības maksa par piedalīšanos Valsts zemes dienesta organizētajos semināros</t>
  </si>
  <si>
    <t>Valsts zemes dienesta transporta izmantošana</t>
  </si>
  <si>
    <t>viens īpašums</t>
  </si>
  <si>
    <t>viens apbūves laukuma kvadrātmetrs</t>
  </si>
  <si>
    <t>viens kopējās platības kvadrātmetrs</t>
  </si>
  <si>
    <t>viena ēka</t>
  </si>
  <si>
    <t>viens pasūtījums</t>
  </si>
  <si>
    <t>viena daļa</t>
  </si>
  <si>
    <t>viena inženierbūve</t>
  </si>
  <si>
    <t>vienas būves vai telpu grupas lieta</t>
  </si>
  <si>
    <t>viena būve</t>
  </si>
  <si>
    <t>viens kadastra objekts</t>
  </si>
  <si>
    <t>viena telpa</t>
  </si>
  <si>
    <t>viena veida datu aktualizācija par vienu kadastra objektu</t>
  </si>
  <si>
    <t>viens dokuments par vienu kadastra objektu</t>
  </si>
  <si>
    <t>viens dokuments par vienu personu</t>
  </si>
  <si>
    <t>viens dokuments par īpašumu vai objektiem viena īpašuma ietvaros</t>
  </si>
  <si>
    <t>viena standartkopa</t>
  </si>
  <si>
    <t>viens mēnesis</t>
  </si>
  <si>
    <t>viena stunda</t>
  </si>
  <si>
    <t xml:space="preserve">viens kadastra objekts </t>
  </si>
  <si>
    <t>viena zemes vienība</t>
  </si>
  <si>
    <t>viena kadastra grupa</t>
  </si>
  <si>
    <t>Latvijas Republikas teritorija</t>
  </si>
  <si>
    <t>viens gads</t>
  </si>
  <si>
    <t>viens objekts</t>
  </si>
  <si>
    <t>viens pieprasījums</t>
  </si>
  <si>
    <t>pirmais pieprasījums</t>
  </si>
  <si>
    <t>viena planšete</t>
  </si>
  <si>
    <t>planšetu kopa par Latvijas Republikas teritoriju</t>
  </si>
  <si>
    <t>pieprasījums līdz vienai stundai</t>
  </si>
  <si>
    <t>viena vienība</t>
  </si>
  <si>
    <t>viens datu slānis mēnesī</t>
  </si>
  <si>
    <t>maksa mēnesī</t>
  </si>
  <si>
    <t>pieprasījums par vienu objektu</t>
  </si>
  <si>
    <t>pieslēgumi diennaktī</t>
  </si>
  <si>
    <t>pieslēgumi mēnesī</t>
  </si>
  <si>
    <t>pieslēgums mēnesī</t>
  </si>
  <si>
    <t>viens zemes ierīcības projekts</t>
  </si>
  <si>
    <t>viens atzinums</t>
  </si>
  <si>
    <t>viena vērtība</t>
  </si>
  <si>
    <t>viens lēmums</t>
  </si>
  <si>
    <t>viens lietotājs</t>
  </si>
  <si>
    <t>viens dokuments</t>
  </si>
  <si>
    <t xml:space="preserve">viens pieprasījums  </t>
  </si>
  <si>
    <t>viena lapa</t>
  </si>
  <si>
    <t>viens rēķins</t>
  </si>
  <si>
    <t>viens dalībnieks</t>
  </si>
  <si>
    <t>pirmā lapa</t>
  </si>
  <si>
    <t>Mērvienība</t>
  </si>
  <si>
    <t>Valsts zemes dienesta sniegto maksas pakalpojumu cenrādis</t>
  </si>
  <si>
    <t>(6)=(5)-(4)</t>
  </si>
  <si>
    <t>31.1.5.</t>
  </si>
  <si>
    <t>dokumentu sagatavošana un apstrāde, sākotnējo datu sagatavošana</t>
  </si>
  <si>
    <t>nereģistrētas ēkas konstatēšana un attiecīgas informācijas attēlošana apbūves plānā (papildus 1.1.apakšpunktā minētajai cenai)</t>
  </si>
  <si>
    <t>inženierbūves kadastrālā uzmērīšana (papildus 2.1.apakš­punktā minētajai cenai)</t>
  </si>
  <si>
    <t>otrās un katras nākamās inženierbūves daļas kadastrālā uzmērīšana (papildus 2.2.apakšpunktā minētajai cenai)</t>
  </si>
  <si>
    <t>inženierbūves kadastrālā uzmērīšana (papildus 3.1.apakš­punktā minētajai cenai)</t>
  </si>
  <si>
    <t>otrās un katras nākamās inženierbūves daļas kadastrālā uzmērīšana (papildus 3.2.apakšpunktā minētajai cenai)</t>
  </si>
  <si>
    <t>4.</t>
  </si>
  <si>
    <t>Kadastrālās uzmērīšanas lietas sagatavošana</t>
  </si>
  <si>
    <t>ēkai/ēkām ar kopējo būvtilpumu līdz 500 kubikmetriem vienas zemes vienības ietvaros</t>
  </si>
  <si>
    <t>ēka/ēkas ar kopējo būvtilpumu līdz 500 kubik­metriem</t>
  </si>
  <si>
    <t>ēkai/ēkām ar kopējo būvtilpumu no 501 līdz 1000 kubikmetriem vienas zemes vienības ietvaros</t>
  </si>
  <si>
    <t>ēka/ēkas ar kopējo būvtilpumu no 501 līdz 1000 kubik­metriem</t>
  </si>
  <si>
    <t>ēkai/ēkām ar kopējo būvtilpumu no 1001 līdz 5000 kubikmetriem vienas zemes vienības ietvaros</t>
  </si>
  <si>
    <t>Būves neesības konstatēšana un attiecīgas informācijas attēlošana apbūves plānā (papildus 1., 2. un 3.punktā minētajai cenai)</t>
  </si>
  <si>
    <t>II. Datu reģistrācija un aktualizācija</t>
  </si>
  <si>
    <t>7.</t>
  </si>
  <si>
    <t>Kadastra objekta datu reģistrācija vai reģistrācijas atteikums</t>
  </si>
  <si>
    <t>jauns kadastra objekts (īpašums, zemes vienība, zemes vienības daļa, būve vai telpu grupa)</t>
  </si>
  <si>
    <t>par 21. un katru nākamo telpu vienā telpu grupā (papildus 7.1.apakšpunktā minētajai cenai)</t>
  </si>
  <si>
    <t>8.</t>
  </si>
  <si>
    <t>Kadastra datu aktualizācija pēc kadastrālās uzmērīšanas vai aktualizācijas atteikums</t>
  </si>
  <si>
    <t>īpašums, zemes vienība, zemes vienības daļa, būve vai telpu grupa</t>
  </si>
  <si>
    <t>par 21. un katras  nākamās telpas datu aktualizāciju vienā telpu grupā (papildus 8.1.apakšpunktā minētajai cenai)</t>
  </si>
  <si>
    <t>Kadastra datu aktualizācija (tai skaitā ieraksta par būves vai telpu grupas dzēšanu), neveicot kadastrālo uzmērīša­nu, vai aktualizācijas atteikums</t>
  </si>
  <si>
    <t>III. Nekustamā īpašuma valsts kadastra informācijas izsniegšana</t>
  </si>
  <si>
    <t>Informācija par personai reģistrētiem nekustamajiem īpašumiem vai par to, ka personai tie nav reģistrēti</t>
  </si>
  <si>
    <t>Informācija par nekustamā īpašuma sastāvā esošo objektu vēsturiskajām kadastrālajām vērtībām viena kalendāra gada ietvaros</t>
  </si>
  <si>
    <t>14.</t>
  </si>
  <si>
    <r>
      <t>Nekustamā īpašuma tirgus datubāzes informācija</t>
    </r>
    <r>
      <rPr>
        <vertAlign val="superscript"/>
        <sz val="12"/>
        <color rgb="FF000000"/>
        <rFont val="Times New Roman"/>
        <family val="1"/>
        <charset val="186"/>
      </rPr>
      <t>5</t>
    </r>
  </si>
  <si>
    <t>vienreizēja datu nodošana (standartkopa ar datiem par vienu kalendāra gadu)</t>
  </si>
  <si>
    <t>14.2.</t>
  </si>
  <si>
    <t>regulāra datu nodošana abonēšanas režīmā</t>
  </si>
  <si>
    <t xml:space="preserve">standartkopa ar datiem par vienu kalendāra gadu </t>
  </si>
  <si>
    <t>15.</t>
  </si>
  <si>
    <t>Kadastra statistiskās informācijas sagatavošana vai kadastra teksta datu atlase</t>
  </si>
  <si>
    <t>dati par kadastra objektu (papildus 15.1.apakšpunktā minētajai cenai)</t>
  </si>
  <si>
    <t>16.</t>
  </si>
  <si>
    <t>Kadastra ģeotelpiskā informācija gala lietotājam</t>
  </si>
  <si>
    <t>kadastra kartes vienreizēja izsniegšana līdz 500 kadastra grupām</t>
  </si>
  <si>
    <t>kadastra kartes vienreizēja izsniegšana par 501. un katru nākamo kadastra grupu (papildus 16.2.apakšpunktā minētajai cenai)</t>
  </si>
  <si>
    <t>17.</t>
  </si>
  <si>
    <t>Kadastra ģeotelpiskā informācija pakalpojumu sniedzējam</t>
  </si>
  <si>
    <t>Kadastra ģeotelpiskā informācija izplatītājam</t>
  </si>
  <si>
    <t>par kadastra grupu Rīgā un ar to robežojošās administratīvajās teritorijās (maksa gadā)</t>
  </si>
  <si>
    <t>par kadastra grupu citās administratīvajās teritorijās (maksa gadā)</t>
  </si>
  <si>
    <t>par Latvijas Republikas teritoriju</t>
  </si>
  <si>
    <t>19.</t>
  </si>
  <si>
    <t>Kadastra ģeotelpiskie dati par valstij vai pašvaldībām piederošiem un piekrītošiem zemesgabaliem, uz kuriem atrodas publiskās lietošanas transporta infrastruktūras objekti</t>
  </si>
  <si>
    <t>līdz 300 m</t>
  </si>
  <si>
    <t xml:space="preserve">par katriem nākamajiem 100 m (papildus 19.1.apakšpunktā minētajai cenai) </t>
  </si>
  <si>
    <t>IV. Valsts adrešu reģistra informācijas izsniegšana</t>
  </si>
  <si>
    <t>21.</t>
  </si>
  <si>
    <t>Administratīvo robežu dati</t>
  </si>
  <si>
    <t>gala lietotājam un pakalpojumu sniedzējam</t>
  </si>
  <si>
    <t>izplatītājam</t>
  </si>
  <si>
    <t>22.</t>
  </si>
  <si>
    <t>Adrešu datu vienreizēja nodošana par Latvijas Republikas teritoriju gala lietotājam un pakalpojumu sniedzējam</t>
  </si>
  <si>
    <t>adrešu klasifikatora teksta dati līdz ēku līmenim un ēku koordinātu teksta dati</t>
  </si>
  <si>
    <t>adrešu klasifikatora teksta dati līdz telpu grupu līmenim un ēku koordinātu teksta dati</t>
  </si>
  <si>
    <t>adrešu klasifikatora teksta dati līdz telpu grupu līmenim</t>
  </si>
  <si>
    <t>ēku, ielu, ceļu telpiskie dati un administratīvās robežas (vektordatu formāts)</t>
  </si>
  <si>
    <t>23.</t>
  </si>
  <si>
    <t>Adrešu datu regulāra nodošana par Latvijas Republikas teritoriju gala lietotājam un pakalpojumu sniedzējam</t>
  </si>
  <si>
    <t xml:space="preserve">adrešu klasifikatora datu replikācija </t>
  </si>
  <si>
    <t>23.2.</t>
  </si>
  <si>
    <t xml:space="preserve">adrešu datu abonēšana </t>
  </si>
  <si>
    <t>23.2.2.</t>
  </si>
  <si>
    <t>datu nodošana (papildus 23.2.1.apakšpunktā minētajai cenai)</t>
  </si>
  <si>
    <t>pirmreizēja datu nodošana</t>
  </si>
  <si>
    <t>23.2.2.2.</t>
  </si>
  <si>
    <t>otrais un katrs nākamais pieprasījums</t>
  </si>
  <si>
    <t>adrešu klasifikatora teksta dati līdz telpu grupu  līmenim</t>
  </si>
  <si>
    <t xml:space="preserve">Adrešu datu nodošana izplatītājam par Latvijas Republikas teritoriju </t>
  </si>
  <si>
    <t>V. Augstas detalizācijas topogrāfiskās informācijas izsniegšana</t>
  </si>
  <si>
    <t>25.</t>
  </si>
  <si>
    <t>Augstas detalizācijas topogrāfiskā informācija gala lietotājam un pakalpojumu sniedzējam</t>
  </si>
  <si>
    <t>25.1.</t>
  </si>
  <si>
    <t>vienreizēja izsniegšana</t>
  </si>
  <si>
    <t>līdz 500 planšetēm</t>
  </si>
  <si>
    <t>par 501. un katru nākamo planšeti (papildus 25.1.1.apakšpunktā minētajai cenai)</t>
  </si>
  <si>
    <t>25.2.</t>
  </si>
  <si>
    <t>regulāra izsniegšana</t>
  </si>
  <si>
    <t>maksa par vienu planšeti gadā</t>
  </si>
  <si>
    <t>maksa par visu Latvijas Republikas teritoriju gadā</t>
  </si>
  <si>
    <t>26.</t>
  </si>
  <si>
    <t>Augstas detalizācijas topogrāfiskā informācija izplatītājam</t>
  </si>
  <si>
    <t>VI. Datu izplatīšanas portāls</t>
  </si>
  <si>
    <t>27.</t>
  </si>
  <si>
    <t>Vienreizēja datu pārlūkošana</t>
  </si>
  <si>
    <t>kadastra teksta dati</t>
  </si>
  <si>
    <t>28.</t>
  </si>
  <si>
    <t>Datu pārlūkošana, noslēdzot abonēšanas līgumu</t>
  </si>
  <si>
    <t>portāla abonēšana mēnesī (pirmais lietotājs)</t>
  </si>
  <si>
    <t>portāla abonēšana mēnesī (katrs nākamais lietotājs)</t>
  </si>
  <si>
    <t xml:space="preserve">kadastra teksta datu pārlūkošana par īpašumu vai subjektam reģistrēto nekustamo īpašumu uzskaitījumu </t>
  </si>
  <si>
    <t>kadastra kartes pārlūkošana</t>
  </si>
  <si>
    <t>citas ģeotelpiskās informācijas pārlūkošana</t>
  </si>
  <si>
    <t>kadastra ģeotelpiskās informācijas lejupielāde vektordatu formātā gala lietotājam un pakalpojumu sniedzējam</t>
  </si>
  <si>
    <t>29.</t>
  </si>
  <si>
    <t>Informācija sertificētām personām normatīvajos aktos noteikto uzdevumu veikšanai</t>
  </si>
  <si>
    <t>29.3.</t>
  </si>
  <si>
    <t>kadastra teksta un telpiskie dati zemes kadastrālajai uzmērīšanai standartizētā formā un arhīva dokumenti par uzmērāmo objektu un par robežojošām zemes vienībām</t>
  </si>
  <si>
    <t>zemes vienībai, lielākai par 30 hektāriem, līdz 100 hektāriem (ieskaitot)</t>
  </si>
  <si>
    <t>zemes vienībai, lielākai par 100 hektāriem, līdz 200 hektāriem (ieskaitot)</t>
  </si>
  <si>
    <t xml:space="preserve">zemes vienībai, lielākai par 200 hektāriem </t>
  </si>
  <si>
    <t>29.4.</t>
  </si>
  <si>
    <t>kadastra teksta un telpiskie dati zemes kadastrālajai uzmērīšanai standartizētā formā par uzmērāmo objektu</t>
  </si>
  <si>
    <t xml:space="preserve">zemes vienībai, lielākai par 200 hektāriem </t>
  </si>
  <si>
    <t>29.5.</t>
  </si>
  <si>
    <t>kadastra teksta dati zemes ierīcības projektam</t>
  </si>
  <si>
    <t>zemes vienībai, lielākai par 200 hektāriem</t>
  </si>
  <si>
    <t>VII. Dati, izmantojot tīmekļa pakalpes</t>
  </si>
  <si>
    <t>31.</t>
  </si>
  <si>
    <t>Teksta datu izmantošanas nodrošināšana, izmantojot tīmekļa pakalpes</t>
  </si>
  <si>
    <t>31.1.</t>
  </si>
  <si>
    <t>kadastra datu abonēšana</t>
  </si>
  <si>
    <t>pamatdatu kopa</t>
  </si>
  <si>
    <t>paplašinātā datu kopa</t>
  </si>
  <si>
    <t>datu kopa par subjektam reģistrētajiem nekustamajiem īpašumiem, pieprasījums līdz 1000 īpašumiem</t>
  </si>
  <si>
    <t>par katriem 25 īpašumiem</t>
  </si>
  <si>
    <t>datu kopa par subjektam reģistrētajiem nekustamajiem īpašumiem, pieprasījums virs 1000 īpašumiem (papildus 31.1.4.apakšpunktā minētajai cenai)</t>
  </si>
  <si>
    <t>par katriem nākamajiem 1000 īpašumiem</t>
  </si>
  <si>
    <t>31.2.</t>
  </si>
  <si>
    <t>adrešu datu abonēšana par vienu adresācijas objektu gala lietotājam un pakalpojumu sniedzējam</t>
  </si>
  <si>
    <t>maksa par vienu objektu</t>
  </si>
  <si>
    <t>32.</t>
  </si>
  <si>
    <t>Telpisko datu izmantošanas nodrošināšana, izmantojot tīmekļa pakalpes</t>
  </si>
  <si>
    <t>32.1.</t>
  </si>
  <si>
    <t>kadastra karte un administratīvo robežu dati par Latvijas Republikas teritoriju</t>
  </si>
  <si>
    <t>Valsts adrešu reģistra telpiskie dati (tai skaitā administratīvo robežu dati) par Latvijas Republikas teritoriju</t>
  </si>
  <si>
    <t>administratīvo robežu dati ar citiem fona materiāliem par Latvijas Republikas teritoriju</t>
  </si>
  <si>
    <t>kadastrālo vērtību bāzes zonējumi un administratīvo robežu dati par Latvijas Republikas teritoriju</t>
  </si>
  <si>
    <t>citi Valsts zemes dienesta rīcībā esošie materiāli</t>
  </si>
  <si>
    <t>32.2.</t>
  </si>
  <si>
    <t>Valsts adrešu reģistra telpiskie dati (t.sk. administratīvo robežu dati) par Latvijas Republikas teritoriju</t>
  </si>
  <si>
    <t>administratīvo robežu dati par Latvijas Republikas teritoriju</t>
  </si>
  <si>
    <t>32.3.</t>
  </si>
  <si>
    <t>32.4.</t>
  </si>
  <si>
    <t>VIII. Atzinumi, saskaņojumi un lēmumi</t>
  </si>
  <si>
    <t>33.</t>
  </si>
  <si>
    <t>Valsts zemes dienesta atzinumi vai saskaņojumi</t>
  </si>
  <si>
    <t>par zemes ierīcības projektu līdz divām Nekustamā īpašuma valsts kadastra informācijas sistēmā reģistrētām zemes vienībām</t>
  </si>
  <si>
    <t>par trešo un katru nākamo Nekustamā īpašuma valsts kadastra informācijas sistēmā reģistrēto zemes vienību zemes ierīcības projektā (papildus 33.1.apakšpunktā minētajai cenai)</t>
  </si>
  <si>
    <t>cita veida atzinums vai saskaņojums</t>
  </si>
  <si>
    <t>35.</t>
  </si>
  <si>
    <t>36.</t>
  </si>
  <si>
    <t>vienam lietotājam</t>
  </si>
  <si>
    <t>37.</t>
  </si>
  <si>
    <t>37.1.</t>
  </si>
  <si>
    <t>topogrāfijas un būves izpildmērījumam</t>
  </si>
  <si>
    <t>līdz 0,5 hektāriem (ieskaitot)</t>
  </si>
  <si>
    <t>37.2.</t>
  </si>
  <si>
    <t>inženierkomunikāciju izpildmērījumam</t>
  </si>
  <si>
    <t>līdz 300 metriem (ieskaitot)</t>
  </si>
  <si>
    <t>Kadastra dokumenta atbilstības pārbaude attiecībā pret kadastra datiem</t>
  </si>
  <si>
    <t>IX. Citi pakalpojumi</t>
  </si>
  <si>
    <t>40.</t>
  </si>
  <si>
    <t>Izraksta vai noraksta sagatavošana (tai skaitā caurauklošana, numurēšana un apliecināšana)</t>
  </si>
  <si>
    <t>par pirmo lapu</t>
  </si>
  <si>
    <t>par otro un katru nākamo lapu</t>
  </si>
  <si>
    <t>Speciālista konsultācija par arhīva lietā esošiem dokumentiem</t>
  </si>
  <si>
    <t>46.</t>
  </si>
  <si>
    <t>46.2.</t>
  </si>
  <si>
    <t>melnbaltas izdrukas un kopijas papīra vai digitālā formā</t>
  </si>
  <si>
    <t>A4 formāts</t>
  </si>
  <si>
    <t>A3 formāts</t>
  </si>
  <si>
    <t>A2 formāts</t>
  </si>
  <si>
    <t>A1 formāts</t>
  </si>
  <si>
    <t>A0 formāts</t>
  </si>
  <si>
    <t>46.3.</t>
  </si>
  <si>
    <t>krāsainas izdrukas un kopijas papīra vai digitālā formā</t>
  </si>
  <si>
    <t>46.4.</t>
  </si>
  <si>
    <t xml:space="preserve">informācijas elektronizēšana (skenēšana) </t>
  </si>
  <si>
    <t>46.5.</t>
  </si>
  <si>
    <t>datu nodošana</t>
  </si>
  <si>
    <t>informācijas ierakstīšana pakalpojuma pieprasītāja datu nesējā</t>
  </si>
  <si>
    <t>viens informācijas nesējs</t>
  </si>
  <si>
    <t>viens pasta sūtījums</t>
  </si>
  <si>
    <t>kopiju caurauklošana, numurēšana, apliecināšana</t>
  </si>
  <si>
    <t>viens caurauklots dokuments</t>
  </si>
  <si>
    <t>kopijas apliecināšana</t>
  </si>
  <si>
    <t>viens apliecinājuma uzraksts</t>
  </si>
  <si>
    <t>viens izbraukums</t>
  </si>
  <si>
    <t>viens kilometrs</t>
  </si>
  <si>
    <t>ēkas kadastrālā uzmērīšana (papildus 1.1.apakšpunktā minētajai cenai), bet ne mazāk kā 21,34 euro par ēku</t>
  </si>
  <si>
    <t>telpas kadastrālā uzmērīšana (papildus 1.1.apakšpunktā minētajai cenai), bet ne mazāk kā 4,27 euro un ne vairāk kā 213,43 euro par telpu</t>
  </si>
  <si>
    <t>būves vai telpu grupas telpisko datu elektroniska sagatavošana pēc arhīva materiāliem, bet ne mazāk kā 28,46 euro par objektu</t>
  </si>
  <si>
    <t>kadastra ģeotelpiskās informācijas pamatdati topogrāfiskajai uzmērīšanai vai zemes ierīcības projektam, bet ne vairāk kā 30,02 euro par zemes vienībām vienas kadastra grupas ietvaros</t>
  </si>
  <si>
    <t>katram nākamajam lietotājam, ja ir kopīpašums (koplietojums) (papildus 36.1.apakšpunktā minētajai cenai), bet ne vairāk kā 170,74 euro par lēmuma sagatavošanu</t>
  </si>
  <si>
    <t>par trešo un katru nākamo hektāru, bet ne vairāk kā 49,80 euro par vienu objektu (papildus 37.1.2.apakšpunktā minētajai cenai)</t>
  </si>
  <si>
    <r>
      <t>Ēkas, telpu grupas kadastrālā uzmērīšana</t>
    </r>
    <r>
      <rPr>
        <vertAlign val="superscript"/>
        <sz val="12"/>
        <color theme="1"/>
        <rFont val="Times New Roman"/>
        <family val="1"/>
        <charset val="186"/>
      </rPr>
      <t>2, 4</t>
    </r>
  </si>
  <si>
    <r>
      <t>Lineāras inženierbūves kadastrālā uzmērīšana</t>
    </r>
    <r>
      <rPr>
        <vertAlign val="superscript"/>
        <sz val="12"/>
        <color theme="1"/>
        <rFont val="Times New Roman"/>
        <family val="1"/>
        <charset val="186"/>
      </rPr>
      <t>2, 4</t>
    </r>
  </si>
  <si>
    <r>
      <t>Punktveida inženierbūves kadastrālā uzmērīšana</t>
    </r>
    <r>
      <rPr>
        <vertAlign val="superscript"/>
        <sz val="12"/>
        <color theme="1"/>
        <rFont val="Times New Roman"/>
        <family val="1"/>
        <charset val="186"/>
      </rPr>
      <t>2,</t>
    </r>
    <r>
      <rPr>
        <sz val="12"/>
        <color theme="1"/>
        <rFont val="Times New Roman"/>
        <family val="1"/>
        <charset val="186"/>
      </rPr>
      <t xml:space="preserve">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</si>
  <si>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>kadastrālās uzmērīšanas lietas vai tās papildu oriģināla eksemplāra sagatavošana</t>
    </r>
    <r>
      <rPr>
        <vertAlign val="superscript"/>
        <sz val="12"/>
        <color theme="1"/>
        <rFont val="Times New Roman"/>
        <family val="1"/>
        <charset val="186"/>
      </rPr>
      <t>5</t>
    </r>
  </si>
  <si>
    <r>
      <t>viens kopējās platības</t>
    </r>
    <r>
      <rPr>
        <strike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kvadrātmetrs</t>
    </r>
  </si>
  <si>
    <r>
      <t>būves vai telpu grupas teksta datu elektroniska sagatavošana pēc arhīva materiāliem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</si>
  <si>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>Būves nolietojuma noteikšana</t>
    </r>
    <r>
      <rPr>
        <vertAlign val="superscript"/>
        <sz val="12"/>
        <color theme="1"/>
        <rFont val="Times New Roman"/>
        <family val="1"/>
        <charset val="186"/>
      </rPr>
      <t>2, 4,</t>
    </r>
    <r>
      <rPr>
        <sz val="12"/>
        <color theme="1"/>
        <rFont val="Times New Roman"/>
        <family val="1"/>
        <charset val="186"/>
      </rPr>
      <t xml:space="preserve"> </t>
    </r>
    <r>
      <rPr>
        <vertAlign val="superscript"/>
        <sz val="12"/>
        <color theme="1"/>
        <rFont val="Times New Roman"/>
        <family val="1"/>
        <charset val="186"/>
      </rPr>
      <t>6</t>
    </r>
  </si>
  <si>
    <r>
      <t>Dati informācijas blokos par kadastra objektu atbilstoši personas pieprasījumam</t>
    </r>
    <r>
      <rPr>
        <vertAlign val="superscript"/>
        <sz val="12"/>
        <color theme="1"/>
        <rFont val="Times New Roman"/>
        <family val="1"/>
        <charset val="186"/>
      </rPr>
      <t>7</t>
    </r>
  </si>
  <si>
    <r>
      <t>maksa mēnesī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</si>
  <si>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>datu atlases sagatavošana par vienu pieprasījumu</t>
    </r>
    <r>
      <rPr>
        <vertAlign val="superscript"/>
        <sz val="12"/>
        <color theme="1"/>
        <rFont val="Times New Roman"/>
        <family val="1"/>
        <charset val="186"/>
      </rPr>
      <t>9</t>
    </r>
  </si>
  <si>
    <r>
      <t>kadastra kartes vienreizēja izsniegšana par vienu zemes vienību</t>
    </r>
    <r>
      <rPr>
        <vertAlign val="superscript"/>
        <sz val="12"/>
        <color theme="1"/>
        <rFont val="Times New Roman"/>
        <family val="1"/>
        <charset val="186"/>
      </rPr>
      <t>5</t>
    </r>
  </si>
  <si>
    <r>
      <t>kadastra kartes regulāra izsniegšana, ja kadastra objekti un to skaits gada laikā nemainās un pārsniedz 3000 (maksa gadā)</t>
    </r>
    <r>
      <rPr>
        <vertAlign val="superscript"/>
        <sz val="12"/>
        <color theme="1"/>
        <rFont val="Times New Roman"/>
        <family val="1"/>
        <charset val="186"/>
      </rPr>
      <t>10</t>
    </r>
  </si>
  <si>
    <r>
      <t>par kadastra grupu Rīgā un ar to robežojošās administratīvajās teritorijās (maksa gadā)</t>
    </r>
    <r>
      <rPr>
        <vertAlign val="superscript"/>
        <sz val="12"/>
        <color theme="1"/>
        <rFont val="Times New Roman"/>
        <family val="1"/>
        <charset val="186"/>
      </rPr>
      <t>11</t>
    </r>
  </si>
  <si>
    <r>
      <t>par kadastra grupu citās administratīvajās teritorijās (maksa gadā)</t>
    </r>
    <r>
      <rPr>
        <vertAlign val="superscript"/>
        <sz val="12"/>
        <color theme="1"/>
        <rFont val="Times New Roman"/>
        <family val="1"/>
        <charset val="186"/>
      </rPr>
      <t>11</t>
    </r>
  </si>
  <si>
    <r>
      <t>par Latvijas Republikas teritoriju</t>
    </r>
    <r>
      <rPr>
        <vertAlign val="superscript"/>
        <sz val="12"/>
        <color theme="1"/>
        <rFont val="Times New Roman"/>
        <family val="1"/>
        <charset val="186"/>
      </rPr>
      <t>12</t>
    </r>
  </si>
  <si>
    <r>
      <t>abonēšanas maksa mēnesī</t>
    </r>
    <r>
      <rPr>
        <vertAlign val="superscript"/>
        <sz val="12"/>
        <color theme="1"/>
        <rFont val="Times New Roman"/>
        <family val="1"/>
        <charset val="186"/>
      </rPr>
      <t>8</t>
    </r>
    <r>
      <rPr>
        <sz val="12"/>
        <color theme="1"/>
        <rFont val="Times New Roman"/>
        <family val="1"/>
        <charset val="186"/>
      </rPr>
      <t xml:space="preserve"> </t>
    </r>
  </si>
  <si>
    <r>
      <t>ģeotelpiskā informācija (kadastra karte un Valsts adrešu reģistra telpiskie dati)</t>
    </r>
    <r>
      <rPr>
        <vertAlign val="superscript"/>
        <sz val="12"/>
        <color theme="1"/>
        <rFont val="Times New Roman"/>
        <family val="1"/>
        <charset val="186"/>
      </rPr>
      <t>13</t>
    </r>
  </si>
  <si>
    <r>
      <t>Informācijas sagatavošana klātienē</t>
    </r>
    <r>
      <rPr>
        <vertAlign val="superscript"/>
        <sz val="12"/>
        <color theme="1"/>
        <rFont val="Times New Roman"/>
        <family val="1"/>
        <charset val="186"/>
      </rPr>
      <t>14</t>
    </r>
  </si>
  <si>
    <r>
      <t>tīmekļa pakalpes abonēšana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</si>
  <si>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>abonēšanas maksa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</si>
  <si>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 xml:space="preserve">adrešu datu </t>
    </r>
    <r>
      <rPr>
        <i/>
        <sz val="12"/>
        <color theme="1"/>
        <rFont val="Times New Roman"/>
        <family val="1"/>
        <charset val="186"/>
      </rPr>
      <t>XML</t>
    </r>
    <r>
      <rPr>
        <sz val="12"/>
        <color theme="1"/>
        <rFont val="Times New Roman"/>
        <family val="1"/>
        <charset val="186"/>
      </rPr>
      <t xml:space="preserve"> formātā informācijas sistēmas servisa abonēšana gala lietotājam un pakalpojumu sniedzējam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</si>
  <si>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>rastra formātā (</t>
    </r>
    <r>
      <rPr>
        <i/>
        <sz val="12"/>
        <color theme="1"/>
        <rFont val="Times New Roman"/>
        <family val="1"/>
        <charset val="186"/>
      </rPr>
      <t xml:space="preserve">WMS </t>
    </r>
    <r>
      <rPr>
        <sz val="12"/>
        <color theme="1"/>
        <rFont val="Times New Roman"/>
        <family val="1"/>
        <charset val="186"/>
      </rPr>
      <t>pakalpojumi) gala lietotājam un pakalpojumu sniedzējam</t>
    </r>
  </si>
  <si>
    <r>
      <t>rastra formātā (</t>
    </r>
    <r>
      <rPr>
        <i/>
        <sz val="12"/>
        <color theme="1"/>
        <rFont val="Times New Roman"/>
        <family val="1"/>
        <charset val="186"/>
      </rPr>
      <t>ArcGIS</t>
    </r>
    <r>
      <rPr>
        <sz val="12"/>
        <color theme="1"/>
        <rFont val="Times New Roman"/>
        <family val="1"/>
        <charset val="186"/>
      </rPr>
      <t xml:space="preserve"> pakalpojumi) gala lietotājam un pakalpojumu sniedzējam</t>
    </r>
  </si>
  <si>
    <r>
      <t>vektordatu formātā (</t>
    </r>
    <r>
      <rPr>
        <i/>
        <sz val="12"/>
        <color theme="1"/>
        <rFont val="Times New Roman"/>
        <family val="1"/>
        <charset val="186"/>
      </rPr>
      <t>WFS</t>
    </r>
    <r>
      <rPr>
        <sz val="12"/>
        <color theme="1"/>
        <rFont val="Times New Roman"/>
        <family val="1"/>
        <charset val="186"/>
      </rPr>
      <t xml:space="preserve"> pakalpojumi) gala lietotājam un pakalpojumu sniedzējam</t>
    </r>
  </si>
  <si>
    <r>
      <t>vektordatu formātā (</t>
    </r>
    <r>
      <rPr>
        <i/>
        <sz val="12"/>
        <color theme="1"/>
        <rFont val="Times New Roman"/>
        <family val="1"/>
        <charset val="186"/>
      </rPr>
      <t>WFS</t>
    </r>
    <r>
      <rPr>
        <sz val="12"/>
        <color theme="1"/>
        <rFont val="Times New Roman"/>
        <family val="1"/>
        <charset val="186"/>
      </rPr>
      <t xml:space="preserve"> pakalpojumi) izplatītājam</t>
    </r>
  </si>
  <si>
    <r>
      <t>Lēmums zemes reformas ietvaros</t>
    </r>
    <r>
      <rPr>
        <vertAlign val="superscript"/>
        <sz val="12"/>
        <color theme="1"/>
        <rFont val="Times New Roman"/>
        <family val="1"/>
        <charset val="186"/>
      </rPr>
      <t>15</t>
    </r>
  </si>
  <si>
    <r>
      <t>Augstas detalizācijas topogrāfiskās informācijas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atbilstības pārbaude attiecībā pret kadastra datiem</t>
    </r>
  </si>
  <si>
    <r>
      <t>viens objekts</t>
    </r>
    <r>
      <rPr>
        <vertAlign val="superscript"/>
        <sz val="12"/>
        <color theme="1"/>
        <rFont val="Times New Roman"/>
        <family val="1"/>
        <charset val="186"/>
      </rPr>
      <t>16</t>
    </r>
  </si>
  <si>
    <r>
      <t>Informācijas sagatavošana, arī speciāla datu atlase un apstrāde elektroniskā formātā (tai skaitā programmēšanas laiks un datu atlasīšanas procesa ilgums, datu noformēšana un apstrāde) par vienu pieprasījumu</t>
    </r>
    <r>
      <rPr>
        <vertAlign val="superscript"/>
        <sz val="12"/>
        <color theme="1"/>
        <rFont val="Times New Roman"/>
        <family val="1"/>
        <charset val="186"/>
      </rPr>
      <t>5</t>
    </r>
  </si>
  <si>
    <r>
      <t>Informācijas izsniegšanas nodrošināšana</t>
    </r>
    <r>
      <rPr>
        <vertAlign val="superscript"/>
        <sz val="12"/>
        <color theme="1"/>
        <rFont val="Times New Roman"/>
        <family val="1"/>
        <charset val="186"/>
      </rPr>
      <t>17</t>
    </r>
  </si>
  <si>
    <r>
      <t>Valsts zemes dienesta arhīvā esoša dokumenta melnbaltas A4 formāta kopijas sagatavošana</t>
    </r>
    <r>
      <rPr>
        <vertAlign val="superscript"/>
        <sz val="12"/>
        <color theme="1"/>
        <rFont val="Times New Roman"/>
        <family val="1"/>
        <charset val="186"/>
      </rPr>
      <t>18</t>
    </r>
  </si>
  <si>
    <r>
      <t>informācijas ierakstīšana elektronisko datu nesējā (</t>
    </r>
    <r>
      <rPr>
        <i/>
        <sz val="12"/>
        <color theme="1"/>
        <rFont val="Times New Roman"/>
        <family val="1"/>
        <charset val="186"/>
      </rPr>
      <t>CD-ROM</t>
    </r>
    <r>
      <rPr>
        <sz val="12"/>
        <color theme="1"/>
        <rFont val="Times New Roman"/>
        <family val="1"/>
        <charset val="186"/>
      </rPr>
      <t xml:space="preserve"> vai </t>
    </r>
    <r>
      <rPr>
        <i/>
        <sz val="12"/>
        <color theme="1"/>
        <rFont val="Times New Roman"/>
        <family val="1"/>
        <charset val="186"/>
      </rPr>
      <t>DVD-ROM</t>
    </r>
    <r>
      <rPr>
        <sz val="12"/>
        <color theme="1"/>
        <rFont val="Times New Roman"/>
        <family val="1"/>
        <charset val="186"/>
      </rPr>
      <t>) un noformēšana</t>
    </r>
  </si>
  <si>
    <r>
      <t>pasta sūtījuma noformēšana</t>
    </r>
    <r>
      <rPr>
        <vertAlign val="superscript"/>
        <sz val="12"/>
        <color theme="1"/>
        <rFont val="Times New Roman"/>
        <family val="1"/>
        <charset val="186"/>
      </rPr>
      <t>19</t>
    </r>
  </si>
  <si>
    <r>
      <t>Speciālista izbraukums uz objektu, kas atrodas tālāk par 45 kilometriem no Valsts zemes dienesta reģionālās nodaļas biroja</t>
    </r>
    <r>
      <rPr>
        <vertAlign val="superscript"/>
        <sz val="12"/>
        <color theme="1"/>
        <rFont val="Times New Roman"/>
        <family val="1"/>
        <charset val="186"/>
      </rPr>
      <t>20</t>
    </r>
  </si>
  <si>
    <t>par katriem nākamajiem 100 metriem virs 300 metriem, bet ne vairāk kā 71,14 euro par vienu objektu (papildus 37.2.1.apakšpunktā minētajai cenai)</t>
  </si>
  <si>
    <t>viena zemes vienība vienas kadstra grupas ietvaros</t>
  </si>
  <si>
    <t>lēmuma sagatavošana</t>
  </si>
  <si>
    <r>
      <t>viens objekts</t>
    </r>
    <r>
      <rPr>
        <vertAlign val="superscript"/>
        <sz val="12"/>
        <color theme="1"/>
        <rFont val="Times New Roman"/>
        <family val="1"/>
        <charset val="186"/>
      </rPr>
      <t>17</t>
    </r>
    <r>
      <rPr>
        <sz val="11"/>
        <color theme="1"/>
        <rFont val="Calibri"/>
        <family val="2"/>
        <charset val="186"/>
        <scheme val="minor"/>
      </rPr>
      <t/>
    </r>
  </si>
  <si>
    <t>ēka/ēkas ar kopējo būvtilpu­mu no 1001 līdz 5000 kubik­metriem</t>
  </si>
  <si>
    <t>viens kilometrs/1000 kvadrāt­metru3</t>
  </si>
  <si>
    <t>18.</t>
  </si>
  <si>
    <t>zemes vienībai līdz 30 hektāriem (ieskaitot)</t>
  </si>
  <si>
    <t>zemes vienībai līdz 30 hektāriem  (ieskaitot)</t>
  </si>
  <si>
    <t>lielākam par 0,5 hektāriem, līdz 2 hektāriem (ieskaitot)</t>
  </si>
  <si>
    <t>Pielikums</t>
  </si>
  <si>
    <t>Normatīvā akta nosaukums:</t>
  </si>
  <si>
    <t>Pielikums Ministru kabineta noteikumu projekta "Valsts zemes dienesta sniegto maksas pakalpojumu cenrādis" sākotnējās ietekmes novērtējuma ziņojumam (anotācijai)</t>
  </si>
  <si>
    <t>TMAnotp_290813_cenradis; Ministru kabineta noteikumu projekta  „Valsts zemes dienesta sniegto maksas pakalpojumu cenrādis” sākotnējās ietekmes novērtējuma ziņojuma (anotācijas) pielikums</t>
  </si>
  <si>
    <t xml:space="preserve">Tieslietu ministrs                                                                                                           J.Bordāns
29.08.2013. 11:48
3040
M.Zvingulis
67038666, martins.zvingulis@vzd.gov.lv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</si>
</sst>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trike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186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" fontId="3" fillId="0" borderId="0" applyNumberFormat="0" applyProtection="0">
      <alignment horizontal="left" wrapText="1" indent="1" shrinkToFit="1"/>
    </xf>
  </cellStyleXfs>
  <cellXfs count="6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14" fillId="0" borderId="0" xfId="0" applyFont="1"/>
    <xf numFmtId="0" fontId="7" fillId="0" borderId="0" xfId="0" applyFont="1"/>
    <xf numFmtId="0" fontId="7" fillId="2" borderId="0" xfId="0" applyFont="1" applyFill="1"/>
    <xf numFmtId="0" fontId="12" fillId="0" borderId="0" xfId="0" applyFont="1" applyAlignment="1">
      <alignment horizontal="center" vertical="center"/>
    </xf>
    <xf numFmtId="2" fontId="14" fillId="0" borderId="0" xfId="0" applyNumberFormat="1" applyFont="1"/>
    <xf numFmtId="2" fontId="7" fillId="2" borderId="0" xfId="0" applyNumberFormat="1" applyFont="1" applyFill="1"/>
    <xf numFmtId="165" fontId="7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5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165" fontId="17" fillId="0" borderId="0" xfId="0" applyNumberFormat="1" applyFont="1" applyFill="1" applyAlignment="1">
      <alignment horizont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right" vertical="center"/>
    </xf>
    <xf numFmtId="0" fontId="16" fillId="4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8"/>
  <sheetViews>
    <sheetView tabSelected="1" topLeftCell="A217" zoomScale="70" zoomScaleNormal="70" zoomScaleSheetLayoutView="70" workbookViewId="0">
      <selection activeCell="A231" sqref="A231:G231"/>
    </sheetView>
  </sheetViews>
  <sheetFormatPr defaultColWidth="9.140625" defaultRowHeight="15.75" x14ac:dyDescent="0.25"/>
  <cols>
    <col min="1" max="1" width="9.140625" style="5"/>
    <col min="2" max="2" width="86.42578125" style="8" customWidth="1"/>
    <col min="3" max="3" width="33.140625" style="6" customWidth="1"/>
    <col min="4" max="4" width="22.28515625" style="1" customWidth="1"/>
    <col min="5" max="5" width="17.140625" style="1" customWidth="1"/>
    <col min="6" max="6" width="17" style="1" customWidth="1"/>
    <col min="7" max="7" width="29.28515625" style="1" customWidth="1"/>
    <col min="8" max="8" width="3.85546875" style="17" customWidth="1"/>
    <col min="9" max="9" width="0.140625" style="12" customWidth="1"/>
    <col min="10" max="10" width="9.28515625" style="12" bestFit="1" customWidth="1"/>
    <col min="11" max="12" width="9.140625" style="1"/>
    <col min="13" max="13" width="14" style="1" customWidth="1"/>
    <col min="14" max="16384" width="9.140625" style="1"/>
  </cols>
  <sheetData>
    <row r="1" spans="1:10" ht="15" customHeight="1" x14ac:dyDescent="0.25">
      <c r="A1" s="18"/>
      <c r="B1" s="19"/>
      <c r="C1" s="20"/>
      <c r="D1" s="3"/>
      <c r="E1" s="3"/>
      <c r="F1" s="3"/>
      <c r="G1" s="50" t="s">
        <v>455</v>
      </c>
      <c r="H1" s="58"/>
      <c r="I1" s="58"/>
    </row>
    <row r="2" spans="1:10" s="3" customFormat="1" ht="15" customHeight="1" x14ac:dyDescent="0.25">
      <c r="A2" s="18"/>
      <c r="B2" s="19"/>
      <c r="C2" s="20"/>
      <c r="F2" s="21"/>
      <c r="G2" s="50"/>
      <c r="H2" s="58"/>
      <c r="I2" s="58"/>
      <c r="J2" s="13"/>
    </row>
    <row r="3" spans="1:10" s="3" customFormat="1" ht="135" customHeight="1" x14ac:dyDescent="0.25">
      <c r="A3" s="18"/>
      <c r="B3" s="52"/>
      <c r="C3" s="52"/>
      <c r="D3" s="52"/>
      <c r="E3" s="52"/>
      <c r="F3" s="52"/>
      <c r="G3" s="51"/>
      <c r="H3" s="58"/>
      <c r="I3" s="58"/>
      <c r="J3" s="13"/>
    </row>
    <row r="4" spans="1:10" s="4" customFormat="1" ht="36.75" customHeight="1" x14ac:dyDescent="0.3">
      <c r="A4" s="61" t="s">
        <v>454</v>
      </c>
      <c r="B4" s="62"/>
      <c r="C4" s="59" t="s">
        <v>216</v>
      </c>
      <c r="D4" s="59"/>
      <c r="E4" s="59"/>
      <c r="F4" s="59"/>
      <c r="G4" s="60"/>
      <c r="H4" s="10"/>
      <c r="I4" s="11"/>
      <c r="J4" s="13"/>
    </row>
    <row r="5" spans="1:10" ht="75" x14ac:dyDescent="0.25">
      <c r="A5" s="9" t="s">
        <v>4</v>
      </c>
      <c r="B5" s="9" t="s">
        <v>0</v>
      </c>
      <c r="C5" s="9" t="s">
        <v>215</v>
      </c>
      <c r="D5" s="9" t="s">
        <v>1</v>
      </c>
      <c r="E5" s="9" t="s">
        <v>3</v>
      </c>
      <c r="F5" s="9" t="s">
        <v>2</v>
      </c>
      <c r="G5" s="9" t="s">
        <v>10</v>
      </c>
      <c r="H5" s="10"/>
      <c r="I5" s="11"/>
    </row>
    <row r="6" spans="1:10" s="2" customFormat="1" ht="24" customHeight="1" x14ac:dyDescent="0.25">
      <c r="A6" s="23" t="s">
        <v>5</v>
      </c>
      <c r="B6" s="53" t="s">
        <v>7</v>
      </c>
      <c r="C6" s="54"/>
      <c r="D6" s="23" t="s">
        <v>8</v>
      </c>
      <c r="E6" s="23" t="s">
        <v>6</v>
      </c>
      <c r="F6" s="23" t="s">
        <v>9</v>
      </c>
      <c r="G6" s="24" t="s">
        <v>217</v>
      </c>
      <c r="H6" s="10"/>
      <c r="I6" s="11"/>
      <c r="J6" s="14"/>
    </row>
    <row r="7" spans="1:10" s="2" customFormat="1" ht="24" customHeight="1" x14ac:dyDescent="0.25">
      <c r="A7" s="23"/>
      <c r="B7" s="25" t="s">
        <v>453</v>
      </c>
      <c r="C7" s="26"/>
      <c r="D7" s="23"/>
      <c r="E7" s="23"/>
      <c r="F7" s="23"/>
      <c r="G7" s="24"/>
      <c r="H7" s="10"/>
      <c r="I7" s="11"/>
      <c r="J7" s="14"/>
    </row>
    <row r="8" spans="1:10" ht="29.25" customHeight="1" x14ac:dyDescent="0.25">
      <c r="A8" s="27" t="s">
        <v>5</v>
      </c>
      <c r="B8" s="27" t="s">
        <v>409</v>
      </c>
      <c r="C8" s="27"/>
      <c r="D8" s="28"/>
      <c r="E8" s="28"/>
      <c r="F8" s="28"/>
      <c r="G8" s="28"/>
      <c r="H8" s="10"/>
      <c r="I8" s="11"/>
    </row>
    <row r="9" spans="1:10" s="3" customFormat="1" ht="29.25" customHeight="1" x14ac:dyDescent="0.25">
      <c r="A9" s="27" t="s">
        <v>11</v>
      </c>
      <c r="B9" s="27" t="s">
        <v>219</v>
      </c>
      <c r="C9" s="27" t="s">
        <v>168</v>
      </c>
      <c r="D9" s="29">
        <v>23.1</v>
      </c>
      <c r="E9" s="30">
        <f t="shared" ref="E9:E48" si="0">D9/0.702804</f>
        <v>32.868338825618522</v>
      </c>
      <c r="F9" s="31">
        <f>ROUND(E9,2)</f>
        <v>32.869999999999997</v>
      </c>
      <c r="G9" s="30">
        <f t="shared" ref="G9:G68" si="1">F9-E9</f>
        <v>1.6611743814749502E-3</v>
      </c>
      <c r="H9" s="10"/>
      <c r="I9" s="15"/>
      <c r="J9" s="16"/>
    </row>
    <row r="10" spans="1:10" s="3" customFormat="1" ht="31.5" x14ac:dyDescent="0.25">
      <c r="A10" s="47" t="s">
        <v>12</v>
      </c>
      <c r="B10" s="47" t="s">
        <v>403</v>
      </c>
      <c r="C10" s="27" t="s">
        <v>169</v>
      </c>
      <c r="D10" s="29">
        <v>0.1</v>
      </c>
      <c r="E10" s="30">
        <f t="shared" si="0"/>
        <v>0.14228718106328367</v>
      </c>
      <c r="F10" s="31">
        <f t="shared" ref="F10:F72" si="2">ROUND(E10,2)</f>
        <v>0.14000000000000001</v>
      </c>
      <c r="G10" s="30">
        <f t="shared" si="1"/>
        <v>-2.2871810632836553E-3</v>
      </c>
      <c r="H10" s="10"/>
      <c r="I10" s="15"/>
      <c r="J10" s="16"/>
    </row>
    <row r="11" spans="1:10" s="3" customFormat="1" x14ac:dyDescent="0.25">
      <c r="A11" s="48"/>
      <c r="B11" s="48"/>
      <c r="C11" s="27" t="s">
        <v>171</v>
      </c>
      <c r="D11" s="29">
        <v>15</v>
      </c>
      <c r="E11" s="30">
        <f t="shared" ref="E11" si="3">D11/0.702804</f>
        <v>21.343077159492548</v>
      </c>
      <c r="F11" s="31">
        <f t="shared" ref="F11" si="4">ROUND(E11,2)</f>
        <v>21.34</v>
      </c>
      <c r="G11" s="30">
        <f t="shared" ref="G11" si="5">F11-E11</f>
        <v>-3.0771594925482759E-3</v>
      </c>
      <c r="H11" s="10"/>
      <c r="I11" s="15"/>
      <c r="J11" s="16"/>
    </row>
    <row r="12" spans="1:10" s="3" customFormat="1" ht="48" customHeight="1" x14ac:dyDescent="0.25">
      <c r="A12" s="63" t="s">
        <v>13</v>
      </c>
      <c r="B12" s="63" t="s">
        <v>404</v>
      </c>
      <c r="C12" s="27" t="s">
        <v>170</v>
      </c>
      <c r="D12" s="29">
        <v>0.65</v>
      </c>
      <c r="E12" s="30">
        <f t="shared" si="0"/>
        <v>0.92486667691134372</v>
      </c>
      <c r="F12" s="31">
        <f t="shared" si="2"/>
        <v>0.92</v>
      </c>
      <c r="G12" s="30">
        <f t="shared" si="1"/>
        <v>-4.8666769113436814E-3</v>
      </c>
      <c r="H12" s="10"/>
      <c r="I12" s="15"/>
      <c r="J12" s="16"/>
    </row>
    <row r="13" spans="1:10" s="3" customFormat="1" ht="48" customHeight="1" x14ac:dyDescent="0.25">
      <c r="A13" s="64"/>
      <c r="B13" s="64"/>
      <c r="C13" s="27" t="s">
        <v>178</v>
      </c>
      <c r="D13" s="29">
        <v>3</v>
      </c>
      <c r="E13" s="30">
        <f t="shared" si="0"/>
        <v>4.2686154318985094</v>
      </c>
      <c r="F13" s="31">
        <f t="shared" si="2"/>
        <v>4.2699999999999996</v>
      </c>
      <c r="G13" s="30">
        <f t="shared" si="1"/>
        <v>1.3845681014901245E-3</v>
      </c>
      <c r="H13" s="10"/>
      <c r="I13" s="15"/>
      <c r="J13" s="16"/>
    </row>
    <row r="14" spans="1:10" s="3" customFormat="1" ht="23.25" customHeight="1" x14ac:dyDescent="0.25">
      <c r="A14" s="65"/>
      <c r="B14" s="65"/>
      <c r="C14" s="27" t="s">
        <v>178</v>
      </c>
      <c r="D14" s="29">
        <v>150</v>
      </c>
      <c r="E14" s="30">
        <f t="shared" ref="E14" si="6">D14/0.702804</f>
        <v>213.43077159492549</v>
      </c>
      <c r="F14" s="31">
        <f t="shared" ref="F14" si="7">ROUND(E14,2)</f>
        <v>213.43</v>
      </c>
      <c r="G14" s="30">
        <f t="shared" ref="G14" si="8">F14-E14</f>
        <v>-7.7159492548162234E-4</v>
      </c>
      <c r="H14" s="10"/>
      <c r="I14" s="15"/>
      <c r="J14" s="16"/>
    </row>
    <row r="15" spans="1:10" s="3" customFormat="1" ht="51" customHeight="1" x14ac:dyDescent="0.25">
      <c r="A15" s="27" t="s">
        <v>14</v>
      </c>
      <c r="B15" s="27" t="s">
        <v>220</v>
      </c>
      <c r="C15" s="27" t="s">
        <v>171</v>
      </c>
      <c r="D15" s="29">
        <v>5.3</v>
      </c>
      <c r="E15" s="30">
        <f t="shared" si="0"/>
        <v>7.5412205963540329</v>
      </c>
      <c r="F15" s="31">
        <f t="shared" si="2"/>
        <v>7.54</v>
      </c>
      <c r="G15" s="30">
        <f t="shared" si="1"/>
        <v>-1.2205963540328213E-3</v>
      </c>
      <c r="H15" s="10"/>
      <c r="I15" s="15"/>
      <c r="J15" s="16"/>
    </row>
    <row r="16" spans="1:10" s="3" customFormat="1" ht="18.75" x14ac:dyDescent="0.25">
      <c r="A16" s="27" t="s">
        <v>7</v>
      </c>
      <c r="B16" s="27" t="s">
        <v>410</v>
      </c>
      <c r="C16" s="27"/>
      <c r="D16" s="29"/>
      <c r="E16" s="32"/>
      <c r="F16" s="32"/>
      <c r="G16" s="32"/>
      <c r="H16" s="10"/>
      <c r="I16" s="15"/>
      <c r="J16" s="16"/>
    </row>
    <row r="17" spans="1:10" s="3" customFormat="1" ht="32.25" customHeight="1" x14ac:dyDescent="0.25">
      <c r="A17" s="27" t="s">
        <v>15</v>
      </c>
      <c r="B17" s="27" t="s">
        <v>219</v>
      </c>
      <c r="C17" s="27" t="s">
        <v>172</v>
      </c>
      <c r="D17" s="29">
        <v>38.6</v>
      </c>
      <c r="E17" s="30">
        <f t="shared" si="0"/>
        <v>54.922851890427488</v>
      </c>
      <c r="F17" s="31">
        <f t="shared" si="2"/>
        <v>54.92</v>
      </c>
      <c r="G17" s="30">
        <f t="shared" si="1"/>
        <v>-2.8518904274861256E-3</v>
      </c>
      <c r="H17" s="10"/>
      <c r="I17" s="15"/>
      <c r="J17" s="16"/>
    </row>
    <row r="18" spans="1:10" s="3" customFormat="1" ht="31.5" x14ac:dyDescent="0.25">
      <c r="A18" s="27" t="s">
        <v>16</v>
      </c>
      <c r="B18" s="27" t="s">
        <v>221</v>
      </c>
      <c r="C18" s="27" t="s">
        <v>448</v>
      </c>
      <c r="D18" s="29">
        <v>12</v>
      </c>
      <c r="E18" s="30">
        <f t="shared" si="0"/>
        <v>17.074461727594038</v>
      </c>
      <c r="F18" s="31">
        <f t="shared" si="2"/>
        <v>17.07</v>
      </c>
      <c r="G18" s="30">
        <f t="shared" si="1"/>
        <v>-4.4617275940375123E-3</v>
      </c>
      <c r="H18" s="10"/>
      <c r="I18" s="15"/>
      <c r="J18" s="16"/>
    </row>
    <row r="19" spans="1:10" ht="31.5" x14ac:dyDescent="0.25">
      <c r="A19" s="27" t="s">
        <v>17</v>
      </c>
      <c r="B19" s="27" t="s">
        <v>222</v>
      </c>
      <c r="C19" s="27" t="s">
        <v>173</v>
      </c>
      <c r="D19" s="29">
        <v>2.65</v>
      </c>
      <c r="E19" s="30">
        <f t="shared" si="0"/>
        <v>3.7706102981770164</v>
      </c>
      <c r="F19" s="31">
        <f t="shared" si="2"/>
        <v>3.77</v>
      </c>
      <c r="G19" s="30">
        <f t="shared" si="1"/>
        <v>-6.1029817701641065E-4</v>
      </c>
      <c r="H19" s="10"/>
      <c r="I19" s="15"/>
      <c r="J19" s="16"/>
    </row>
    <row r="20" spans="1:10" ht="18.75" x14ac:dyDescent="0.25">
      <c r="A20" s="27" t="s">
        <v>8</v>
      </c>
      <c r="B20" s="27" t="s">
        <v>411</v>
      </c>
      <c r="C20" s="27"/>
      <c r="D20" s="29"/>
      <c r="E20" s="32"/>
      <c r="F20" s="32"/>
      <c r="G20" s="32"/>
      <c r="H20" s="10"/>
      <c r="I20" s="15"/>
      <c r="J20" s="16"/>
    </row>
    <row r="21" spans="1:10" x14ac:dyDescent="0.25">
      <c r="A21" s="27" t="s">
        <v>18</v>
      </c>
      <c r="B21" s="27" t="s">
        <v>219</v>
      </c>
      <c r="C21" s="27" t="s">
        <v>172</v>
      </c>
      <c r="D21" s="29">
        <v>24.3</v>
      </c>
      <c r="E21" s="30">
        <f t="shared" si="0"/>
        <v>34.575784998377927</v>
      </c>
      <c r="F21" s="31">
        <f t="shared" si="2"/>
        <v>34.58</v>
      </c>
      <c r="G21" s="30">
        <f t="shared" si="1"/>
        <v>4.215001622071668E-3</v>
      </c>
      <c r="H21" s="10"/>
      <c r="I21" s="15"/>
      <c r="J21" s="16"/>
    </row>
    <row r="22" spans="1:10" x14ac:dyDescent="0.25">
      <c r="A22" s="27" t="s">
        <v>19</v>
      </c>
      <c r="B22" s="27" t="s">
        <v>223</v>
      </c>
      <c r="C22" s="27" t="s">
        <v>174</v>
      </c>
      <c r="D22" s="29">
        <v>8.8000000000000007</v>
      </c>
      <c r="E22" s="30">
        <f t="shared" si="0"/>
        <v>12.521271933568963</v>
      </c>
      <c r="F22" s="31">
        <f t="shared" si="2"/>
        <v>12.52</v>
      </c>
      <c r="G22" s="30">
        <f t="shared" si="1"/>
        <v>-1.2719335689634903E-3</v>
      </c>
      <c r="H22" s="10"/>
      <c r="I22" s="15"/>
      <c r="J22" s="16"/>
    </row>
    <row r="23" spans="1:10" ht="31.5" x14ac:dyDescent="0.25">
      <c r="A23" s="27" t="s">
        <v>20</v>
      </c>
      <c r="B23" s="27" t="s">
        <v>224</v>
      </c>
      <c r="C23" s="27" t="s">
        <v>173</v>
      </c>
      <c r="D23" s="29">
        <v>2.6</v>
      </c>
      <c r="E23" s="30">
        <f t="shared" si="0"/>
        <v>3.6994667076453749</v>
      </c>
      <c r="F23" s="31">
        <f t="shared" si="2"/>
        <v>3.7</v>
      </c>
      <c r="G23" s="30">
        <f t="shared" si="1"/>
        <v>5.3329235462529212E-4</v>
      </c>
      <c r="H23" s="10"/>
      <c r="I23" s="15"/>
      <c r="J23" s="16"/>
    </row>
    <row r="24" spans="1:10" x14ac:dyDescent="0.25">
      <c r="A24" s="27" t="s">
        <v>225</v>
      </c>
      <c r="B24" s="27" t="s">
        <v>226</v>
      </c>
      <c r="C24" s="27"/>
      <c r="D24" s="29"/>
      <c r="E24" s="32"/>
      <c r="F24" s="32"/>
      <c r="G24" s="32"/>
      <c r="H24" s="10"/>
      <c r="I24" s="15"/>
      <c r="J24" s="16"/>
    </row>
    <row r="25" spans="1:10" ht="18.75" x14ac:dyDescent="0.25">
      <c r="A25" s="27" t="s">
        <v>21</v>
      </c>
      <c r="B25" s="27" t="s">
        <v>412</v>
      </c>
      <c r="C25" s="27" t="s">
        <v>175</v>
      </c>
      <c r="D25" s="33">
        <v>9.6</v>
      </c>
      <c r="E25" s="30">
        <f t="shared" si="0"/>
        <v>13.65956938207523</v>
      </c>
      <c r="F25" s="31">
        <f t="shared" si="2"/>
        <v>13.66</v>
      </c>
      <c r="G25" s="30">
        <f t="shared" si="1"/>
        <v>4.3061792477061545E-4</v>
      </c>
      <c r="H25" s="10"/>
      <c r="I25" s="15"/>
      <c r="J25" s="16"/>
    </row>
    <row r="26" spans="1:10" ht="50.25" customHeight="1" x14ac:dyDescent="0.25">
      <c r="A26" s="47" t="s">
        <v>22</v>
      </c>
      <c r="B26" s="47" t="s">
        <v>405</v>
      </c>
      <c r="C26" s="27" t="s">
        <v>413</v>
      </c>
      <c r="D26" s="33">
        <v>0.1</v>
      </c>
      <c r="E26" s="30">
        <f t="shared" si="0"/>
        <v>0.14228718106328367</v>
      </c>
      <c r="F26" s="31">
        <f t="shared" si="2"/>
        <v>0.14000000000000001</v>
      </c>
      <c r="G26" s="30">
        <f t="shared" si="1"/>
        <v>-2.2871810632836553E-3</v>
      </c>
      <c r="H26" s="10"/>
      <c r="I26" s="15"/>
      <c r="J26" s="16"/>
    </row>
    <row r="27" spans="1:10" ht="50.25" customHeight="1" x14ac:dyDescent="0.25">
      <c r="A27" s="48"/>
      <c r="B27" s="48"/>
      <c r="C27" s="27" t="s">
        <v>191</v>
      </c>
      <c r="D27" s="33">
        <v>20</v>
      </c>
      <c r="E27" s="30">
        <f t="shared" si="0"/>
        <v>28.457436212656731</v>
      </c>
      <c r="F27" s="31">
        <f t="shared" si="2"/>
        <v>28.46</v>
      </c>
      <c r="G27" s="30">
        <f t="shared" si="1"/>
        <v>2.5637873432700076E-3</v>
      </c>
      <c r="H27" s="10"/>
      <c r="I27" s="15"/>
      <c r="J27" s="16"/>
    </row>
    <row r="28" spans="1:10" ht="18.75" x14ac:dyDescent="0.25">
      <c r="A28" s="27" t="s">
        <v>23</v>
      </c>
      <c r="B28" s="27" t="s">
        <v>414</v>
      </c>
      <c r="C28" s="27" t="s">
        <v>170</v>
      </c>
      <c r="D28" s="33">
        <v>0.05</v>
      </c>
      <c r="E28" s="30">
        <f t="shared" si="0"/>
        <v>7.1143590531641834E-2</v>
      </c>
      <c r="F28" s="31">
        <f t="shared" si="2"/>
        <v>7.0000000000000007E-2</v>
      </c>
      <c r="G28" s="30">
        <f t="shared" si="1"/>
        <v>-1.1435905316418277E-3</v>
      </c>
      <c r="H28" s="10"/>
      <c r="I28" s="15"/>
      <c r="J28" s="16"/>
    </row>
    <row r="29" spans="1:10" ht="18.75" x14ac:dyDescent="0.25">
      <c r="A29" s="27" t="s">
        <v>9</v>
      </c>
      <c r="B29" s="27" t="s">
        <v>415</v>
      </c>
      <c r="C29" s="27"/>
      <c r="D29" s="29"/>
      <c r="E29" s="32"/>
      <c r="F29" s="32"/>
      <c r="G29" s="32"/>
      <c r="H29" s="10"/>
      <c r="I29" s="15"/>
      <c r="J29" s="16"/>
    </row>
    <row r="30" spans="1:10" ht="51.75" customHeight="1" x14ac:dyDescent="0.25">
      <c r="A30" s="27" t="s">
        <v>24</v>
      </c>
      <c r="B30" s="27" t="s">
        <v>227</v>
      </c>
      <c r="C30" s="27" t="s">
        <v>228</v>
      </c>
      <c r="D30" s="33">
        <v>15.7</v>
      </c>
      <c r="E30" s="30">
        <f t="shared" si="0"/>
        <v>22.339087426935532</v>
      </c>
      <c r="F30" s="31">
        <f t="shared" si="2"/>
        <v>22.34</v>
      </c>
      <c r="G30" s="30">
        <f t="shared" si="1"/>
        <v>9.1257306446834718E-4</v>
      </c>
      <c r="H30" s="10"/>
      <c r="I30" s="15"/>
      <c r="J30" s="16"/>
    </row>
    <row r="31" spans="1:10" ht="68.25" customHeight="1" x14ac:dyDescent="0.25">
      <c r="A31" s="27" t="s">
        <v>25</v>
      </c>
      <c r="B31" s="27" t="s">
        <v>229</v>
      </c>
      <c r="C31" s="27" t="s">
        <v>230</v>
      </c>
      <c r="D31" s="33">
        <v>21.4</v>
      </c>
      <c r="E31" s="30">
        <f t="shared" si="0"/>
        <v>30.449456747542698</v>
      </c>
      <c r="F31" s="31">
        <f t="shared" si="2"/>
        <v>30.45</v>
      </c>
      <c r="G31" s="30">
        <f t="shared" si="1"/>
        <v>5.4325245730169058E-4</v>
      </c>
      <c r="H31" s="10"/>
      <c r="I31" s="15"/>
      <c r="J31" s="16"/>
    </row>
    <row r="32" spans="1:10" ht="31.5" x14ac:dyDescent="0.25">
      <c r="A32" s="27" t="s">
        <v>26</v>
      </c>
      <c r="B32" s="27" t="s">
        <v>231</v>
      </c>
      <c r="C32" s="27" t="s">
        <v>447</v>
      </c>
      <c r="D32" s="33">
        <v>52.8</v>
      </c>
      <c r="E32" s="30">
        <f t="shared" si="0"/>
        <v>75.127631601413768</v>
      </c>
      <c r="F32" s="31">
        <f t="shared" si="2"/>
        <v>75.13</v>
      </c>
      <c r="G32" s="30">
        <f t="shared" si="1"/>
        <v>2.3683985862277268E-3</v>
      </c>
      <c r="H32" s="10"/>
      <c r="I32" s="15"/>
      <c r="J32" s="16"/>
    </row>
    <row r="33" spans="1:10" ht="31.5" x14ac:dyDescent="0.25">
      <c r="A33" s="27" t="s">
        <v>153</v>
      </c>
      <c r="B33" s="27" t="s">
        <v>232</v>
      </c>
      <c r="C33" s="27" t="s">
        <v>176</v>
      </c>
      <c r="D33" s="33">
        <v>5.0999999999999996</v>
      </c>
      <c r="E33" s="30">
        <f t="shared" si="0"/>
        <v>7.2566462342274658</v>
      </c>
      <c r="F33" s="31">
        <f t="shared" si="2"/>
        <v>7.26</v>
      </c>
      <c r="G33" s="30">
        <f t="shared" si="1"/>
        <v>3.3537657725339898E-3</v>
      </c>
      <c r="H33" s="10"/>
      <c r="I33" s="15"/>
      <c r="J33" s="16"/>
    </row>
    <row r="34" spans="1:10" s="7" customFormat="1" ht="24.75" customHeight="1" x14ac:dyDescent="0.25">
      <c r="A34" s="41" t="s">
        <v>233</v>
      </c>
      <c r="B34" s="42"/>
      <c r="C34" s="43"/>
      <c r="D34" s="29"/>
      <c r="E34" s="34"/>
      <c r="F34" s="34"/>
      <c r="G34" s="34"/>
      <c r="H34" s="10"/>
      <c r="I34" s="15"/>
      <c r="J34" s="16"/>
    </row>
    <row r="35" spans="1:10" x14ac:dyDescent="0.25">
      <c r="A35" s="27" t="s">
        <v>234</v>
      </c>
      <c r="B35" s="27" t="s">
        <v>235</v>
      </c>
      <c r="C35" s="27"/>
      <c r="D35" s="29"/>
      <c r="E35" s="32"/>
      <c r="F35" s="32"/>
      <c r="G35" s="32"/>
      <c r="H35" s="10"/>
      <c r="I35" s="15"/>
      <c r="J35" s="16"/>
    </row>
    <row r="36" spans="1:10" x14ac:dyDescent="0.25">
      <c r="A36" s="27" t="s">
        <v>27</v>
      </c>
      <c r="B36" s="27" t="s">
        <v>236</v>
      </c>
      <c r="C36" s="27" t="s">
        <v>177</v>
      </c>
      <c r="D36" s="33">
        <v>20</v>
      </c>
      <c r="E36" s="30">
        <f t="shared" si="0"/>
        <v>28.457436212656731</v>
      </c>
      <c r="F36" s="31">
        <f t="shared" si="2"/>
        <v>28.46</v>
      </c>
      <c r="G36" s="30">
        <f t="shared" si="1"/>
        <v>2.5637873432700076E-3</v>
      </c>
      <c r="H36" s="10"/>
      <c r="I36" s="15"/>
      <c r="J36" s="16"/>
    </row>
    <row r="37" spans="1:10" x14ac:dyDescent="0.25">
      <c r="A37" s="27" t="s">
        <v>28</v>
      </c>
      <c r="B37" s="27" t="s">
        <v>237</v>
      </c>
      <c r="C37" s="27" t="s">
        <v>178</v>
      </c>
      <c r="D37" s="33">
        <v>0.3</v>
      </c>
      <c r="E37" s="30">
        <f t="shared" si="0"/>
        <v>0.42686154318985092</v>
      </c>
      <c r="F37" s="31">
        <f t="shared" si="2"/>
        <v>0.43</v>
      </c>
      <c r="G37" s="30">
        <f t="shared" si="1"/>
        <v>3.1384568101490706E-3</v>
      </c>
      <c r="H37" s="10"/>
      <c r="I37" s="15"/>
      <c r="J37" s="16"/>
    </row>
    <row r="38" spans="1:10" x14ac:dyDescent="0.25">
      <c r="A38" s="27" t="s">
        <v>238</v>
      </c>
      <c r="B38" s="35" t="s">
        <v>239</v>
      </c>
      <c r="C38" s="35"/>
      <c r="D38" s="33"/>
      <c r="E38" s="32"/>
      <c r="F38" s="32"/>
      <c r="G38" s="32"/>
      <c r="H38" s="10"/>
      <c r="I38" s="15"/>
      <c r="J38" s="16"/>
    </row>
    <row r="39" spans="1:10" x14ac:dyDescent="0.25">
      <c r="A39" s="27" t="s">
        <v>29</v>
      </c>
      <c r="B39" s="27" t="s">
        <v>240</v>
      </c>
      <c r="C39" s="27" t="s">
        <v>177</v>
      </c>
      <c r="D39" s="33">
        <v>17.399999999999999</v>
      </c>
      <c r="E39" s="30">
        <f t="shared" si="0"/>
        <v>24.757969505011353</v>
      </c>
      <c r="F39" s="31">
        <f t="shared" si="2"/>
        <v>24.76</v>
      </c>
      <c r="G39" s="30">
        <f t="shared" si="1"/>
        <v>2.0304949886487123E-3</v>
      </c>
      <c r="H39" s="10"/>
      <c r="I39" s="15"/>
      <c r="J39" s="16"/>
    </row>
    <row r="40" spans="1:10" ht="31.5" x14ac:dyDescent="0.25">
      <c r="A40" s="27" t="s">
        <v>30</v>
      </c>
      <c r="B40" s="27" t="s">
        <v>241</v>
      </c>
      <c r="C40" s="27" t="s">
        <v>178</v>
      </c>
      <c r="D40" s="33">
        <v>0.25</v>
      </c>
      <c r="E40" s="30">
        <f t="shared" si="0"/>
        <v>0.3557179526582091</v>
      </c>
      <c r="F40" s="31">
        <f t="shared" si="2"/>
        <v>0.36</v>
      </c>
      <c r="G40" s="30">
        <f t="shared" si="1"/>
        <v>4.2820473417908844E-3</v>
      </c>
      <c r="H40" s="10"/>
      <c r="I40" s="15"/>
      <c r="J40" s="16"/>
    </row>
    <row r="41" spans="1:10" ht="31.5" x14ac:dyDescent="0.25">
      <c r="A41" s="27" t="s">
        <v>157</v>
      </c>
      <c r="B41" s="27" t="s">
        <v>242</v>
      </c>
      <c r="C41" s="27" t="s">
        <v>179</v>
      </c>
      <c r="D41" s="33">
        <v>6.5</v>
      </c>
      <c r="E41" s="30">
        <f t="shared" si="0"/>
        <v>9.2486667691134379</v>
      </c>
      <c r="F41" s="31">
        <f t="shared" si="2"/>
        <v>9.25</v>
      </c>
      <c r="G41" s="30">
        <f t="shared" si="1"/>
        <v>1.3332308865621201E-3</v>
      </c>
      <c r="H41" s="10"/>
      <c r="I41" s="15"/>
      <c r="J41" s="16"/>
    </row>
    <row r="42" spans="1:10" ht="28.5" customHeight="1" x14ac:dyDescent="0.25">
      <c r="A42" s="44" t="s">
        <v>243</v>
      </c>
      <c r="B42" s="45"/>
      <c r="C42" s="46"/>
      <c r="D42" s="33"/>
      <c r="E42" s="32"/>
      <c r="F42" s="32"/>
      <c r="G42" s="32"/>
      <c r="H42" s="10"/>
      <c r="I42" s="15"/>
      <c r="J42" s="16"/>
    </row>
    <row r="43" spans="1:10" ht="75" customHeight="1" x14ac:dyDescent="0.25">
      <c r="A43" s="27" t="s">
        <v>158</v>
      </c>
      <c r="B43" s="27" t="s">
        <v>159</v>
      </c>
      <c r="C43" s="27" t="s">
        <v>180</v>
      </c>
      <c r="D43" s="33">
        <v>7.5</v>
      </c>
      <c r="E43" s="30">
        <f t="shared" si="0"/>
        <v>10.671538579746274</v>
      </c>
      <c r="F43" s="31">
        <f t="shared" si="2"/>
        <v>10.67</v>
      </c>
      <c r="G43" s="30">
        <f t="shared" si="1"/>
        <v>-1.538579746274138E-3</v>
      </c>
      <c r="H43" s="10"/>
      <c r="I43" s="15"/>
      <c r="J43" s="16"/>
    </row>
    <row r="44" spans="1:10" ht="31.5" x14ac:dyDescent="0.25">
      <c r="A44" s="27" t="s">
        <v>154</v>
      </c>
      <c r="B44" s="27" t="s">
        <v>416</v>
      </c>
      <c r="C44" s="27" t="s">
        <v>180</v>
      </c>
      <c r="D44" s="33">
        <v>9.5</v>
      </c>
      <c r="E44" s="30">
        <f t="shared" si="0"/>
        <v>13.517282201011946</v>
      </c>
      <c r="F44" s="31">
        <f t="shared" si="2"/>
        <v>13.52</v>
      </c>
      <c r="G44" s="30">
        <f t="shared" si="1"/>
        <v>2.7177989880531328E-3</v>
      </c>
      <c r="H44" s="10"/>
      <c r="I44" s="15"/>
      <c r="J44" s="16"/>
    </row>
    <row r="45" spans="1:10" ht="31.5" x14ac:dyDescent="0.25">
      <c r="A45" s="27" t="s">
        <v>155</v>
      </c>
      <c r="B45" s="27" t="s">
        <v>244</v>
      </c>
      <c r="C45" s="27" t="s">
        <v>181</v>
      </c>
      <c r="D45" s="33">
        <v>7.5</v>
      </c>
      <c r="E45" s="30">
        <f t="shared" si="0"/>
        <v>10.671538579746274</v>
      </c>
      <c r="F45" s="31">
        <f t="shared" si="2"/>
        <v>10.67</v>
      </c>
      <c r="G45" s="30">
        <f t="shared" si="1"/>
        <v>-1.538579746274138E-3</v>
      </c>
      <c r="H45" s="10"/>
      <c r="I45" s="15"/>
      <c r="J45" s="16"/>
    </row>
    <row r="46" spans="1:10" ht="31.5" x14ac:dyDescent="0.25">
      <c r="A46" s="27" t="s">
        <v>156</v>
      </c>
      <c r="B46" s="27" t="s">
        <v>245</v>
      </c>
      <c r="C46" s="27" t="s">
        <v>182</v>
      </c>
      <c r="D46" s="33">
        <v>7.5</v>
      </c>
      <c r="E46" s="30">
        <f t="shared" si="0"/>
        <v>10.671538579746274</v>
      </c>
      <c r="F46" s="31">
        <f t="shared" si="2"/>
        <v>10.67</v>
      </c>
      <c r="G46" s="30">
        <f t="shared" si="1"/>
        <v>-1.538579746274138E-3</v>
      </c>
      <c r="H46" s="10"/>
      <c r="I46" s="15"/>
      <c r="J46" s="16"/>
    </row>
    <row r="47" spans="1:10" ht="18.75" x14ac:dyDescent="0.25">
      <c r="A47" s="27" t="s">
        <v>246</v>
      </c>
      <c r="B47" s="35" t="s">
        <v>247</v>
      </c>
      <c r="C47" s="35"/>
      <c r="D47" s="33"/>
      <c r="E47" s="32"/>
      <c r="F47" s="32"/>
      <c r="G47" s="32"/>
      <c r="H47" s="10"/>
      <c r="I47" s="15"/>
      <c r="J47" s="16"/>
    </row>
    <row r="48" spans="1:10" x14ac:dyDescent="0.25">
      <c r="A48" s="27" t="s">
        <v>31</v>
      </c>
      <c r="B48" s="27" t="s">
        <v>248</v>
      </c>
      <c r="C48" s="27" t="s">
        <v>183</v>
      </c>
      <c r="D48" s="33">
        <v>35</v>
      </c>
      <c r="E48" s="30">
        <f t="shared" si="0"/>
        <v>49.800513372149275</v>
      </c>
      <c r="F48" s="31">
        <f t="shared" si="2"/>
        <v>49.8</v>
      </c>
      <c r="G48" s="30">
        <f t="shared" si="1"/>
        <v>-5.1337214927826835E-4</v>
      </c>
      <c r="H48" s="10"/>
      <c r="I48" s="15"/>
      <c r="J48" s="16"/>
    </row>
    <row r="49" spans="1:10" x14ac:dyDescent="0.25">
      <c r="A49" s="27" t="s">
        <v>249</v>
      </c>
      <c r="B49" s="27" t="s">
        <v>250</v>
      </c>
      <c r="C49" s="27"/>
      <c r="D49" s="29"/>
      <c r="E49" s="32"/>
      <c r="F49" s="32"/>
      <c r="G49" s="32"/>
      <c r="H49" s="10"/>
      <c r="I49" s="15"/>
      <c r="J49" s="16"/>
    </row>
    <row r="50" spans="1:10" ht="18.75" x14ac:dyDescent="0.25">
      <c r="A50" s="27" t="s">
        <v>32</v>
      </c>
      <c r="B50" s="27" t="s">
        <v>417</v>
      </c>
      <c r="C50" s="27" t="s">
        <v>184</v>
      </c>
      <c r="D50" s="33">
        <v>24</v>
      </c>
      <c r="E50" s="30">
        <f t="shared" ref="E50:E110" si="9">D50/0.702804</f>
        <v>34.148923455188076</v>
      </c>
      <c r="F50" s="31">
        <f t="shared" si="2"/>
        <v>34.15</v>
      </c>
      <c r="G50" s="30">
        <f t="shared" si="1"/>
        <v>1.0765448119229859E-3</v>
      </c>
      <c r="H50" s="10"/>
      <c r="I50" s="15"/>
      <c r="J50" s="16"/>
    </row>
    <row r="51" spans="1:10" x14ac:dyDescent="0.25">
      <c r="A51" s="27" t="s">
        <v>33</v>
      </c>
      <c r="B51" s="27" t="s">
        <v>251</v>
      </c>
      <c r="C51" s="27" t="s">
        <v>183</v>
      </c>
      <c r="D51" s="33">
        <v>6</v>
      </c>
      <c r="E51" s="30">
        <f t="shared" si="9"/>
        <v>8.5372308637970189</v>
      </c>
      <c r="F51" s="31">
        <f t="shared" si="2"/>
        <v>8.5399999999999991</v>
      </c>
      <c r="G51" s="30">
        <f t="shared" si="1"/>
        <v>2.7691362029802491E-3</v>
      </c>
      <c r="H51" s="10"/>
      <c r="I51" s="15"/>
      <c r="J51" s="16"/>
    </row>
    <row r="52" spans="1:10" x14ac:dyDescent="0.25">
      <c r="A52" s="27" t="s">
        <v>252</v>
      </c>
      <c r="B52" s="27" t="s">
        <v>253</v>
      </c>
      <c r="C52" s="27"/>
      <c r="D52" s="29"/>
      <c r="E52" s="32"/>
      <c r="F52" s="32"/>
      <c r="G52" s="32"/>
      <c r="H52" s="10"/>
      <c r="I52" s="15"/>
      <c r="J52" s="16"/>
    </row>
    <row r="53" spans="1:10" ht="18.75" x14ac:dyDescent="0.25">
      <c r="A53" s="27" t="s">
        <v>34</v>
      </c>
      <c r="B53" s="27" t="s">
        <v>418</v>
      </c>
      <c r="C53" s="27" t="s">
        <v>185</v>
      </c>
      <c r="D53" s="33">
        <v>22.44</v>
      </c>
      <c r="E53" s="30">
        <f t="shared" si="9"/>
        <v>31.929243430600852</v>
      </c>
      <c r="F53" s="31">
        <f t="shared" si="2"/>
        <v>31.93</v>
      </c>
      <c r="G53" s="30">
        <f t="shared" si="1"/>
        <v>7.5656939914736654E-4</v>
      </c>
      <c r="H53" s="10"/>
      <c r="I53" s="15"/>
      <c r="J53" s="16"/>
    </row>
    <row r="54" spans="1:10" x14ac:dyDescent="0.25">
      <c r="A54" s="27" t="s">
        <v>35</v>
      </c>
      <c r="B54" s="27" t="s">
        <v>254</v>
      </c>
      <c r="C54" s="27" t="s">
        <v>186</v>
      </c>
      <c r="D54" s="33">
        <v>0.03</v>
      </c>
      <c r="E54" s="30">
        <f t="shared" si="9"/>
        <v>4.2686154318985092E-2</v>
      </c>
      <c r="F54" s="31">
        <f t="shared" si="2"/>
        <v>0.04</v>
      </c>
      <c r="G54" s="30">
        <f t="shared" si="1"/>
        <v>-2.6861543189850914E-3</v>
      </c>
      <c r="H54" s="10"/>
      <c r="I54" s="15"/>
      <c r="J54" s="16"/>
    </row>
    <row r="55" spans="1:10" x14ac:dyDescent="0.25">
      <c r="A55" s="27" t="s">
        <v>255</v>
      </c>
      <c r="B55" s="27" t="s">
        <v>256</v>
      </c>
      <c r="C55" s="27"/>
      <c r="D55" s="29"/>
      <c r="E55" s="32"/>
      <c r="F55" s="32"/>
      <c r="G55" s="32"/>
      <c r="H55" s="10"/>
      <c r="I55" s="15"/>
      <c r="J55" s="16"/>
    </row>
    <row r="56" spans="1:10" ht="32.25" customHeight="1" x14ac:dyDescent="0.25">
      <c r="A56" s="27" t="s">
        <v>36</v>
      </c>
      <c r="B56" s="27" t="s">
        <v>419</v>
      </c>
      <c r="C56" s="27" t="s">
        <v>187</v>
      </c>
      <c r="D56" s="33">
        <v>2.9</v>
      </c>
      <c r="E56" s="30">
        <f t="shared" si="9"/>
        <v>4.1263282508352255</v>
      </c>
      <c r="F56" s="31">
        <f t="shared" si="2"/>
        <v>4.13</v>
      </c>
      <c r="G56" s="30">
        <f t="shared" si="1"/>
        <v>3.6717491647744183E-3</v>
      </c>
      <c r="H56" s="10"/>
      <c r="I56" s="15"/>
      <c r="J56" s="16"/>
    </row>
    <row r="57" spans="1:10" x14ac:dyDescent="0.25">
      <c r="A57" s="27" t="s">
        <v>37</v>
      </c>
      <c r="B57" s="27" t="s">
        <v>257</v>
      </c>
      <c r="C57" s="27" t="s">
        <v>188</v>
      </c>
      <c r="D57" s="33">
        <v>25</v>
      </c>
      <c r="E57" s="30">
        <f t="shared" si="9"/>
        <v>35.57179526582091</v>
      </c>
      <c r="F57" s="31">
        <f t="shared" si="2"/>
        <v>35.57</v>
      </c>
      <c r="G57" s="30">
        <f t="shared" si="1"/>
        <v>-1.7952658209097194E-3</v>
      </c>
      <c r="H57" s="10"/>
      <c r="I57" s="15"/>
      <c r="J57" s="16"/>
    </row>
    <row r="58" spans="1:10" ht="31.5" x14ac:dyDescent="0.25">
      <c r="A58" s="27" t="s">
        <v>38</v>
      </c>
      <c r="B58" s="27" t="s">
        <v>258</v>
      </c>
      <c r="C58" s="27" t="s">
        <v>188</v>
      </c>
      <c r="D58" s="33">
        <v>5.8</v>
      </c>
      <c r="E58" s="30">
        <f t="shared" si="9"/>
        <v>8.252656501670451</v>
      </c>
      <c r="F58" s="31">
        <f t="shared" si="2"/>
        <v>8.25</v>
      </c>
      <c r="G58" s="30">
        <f t="shared" si="1"/>
        <v>-2.6565016704509503E-3</v>
      </c>
      <c r="H58" s="10"/>
      <c r="I58" s="15"/>
      <c r="J58" s="16"/>
    </row>
    <row r="59" spans="1:10" ht="34.5" customHeight="1" x14ac:dyDescent="0.25">
      <c r="A59" s="47" t="s">
        <v>39</v>
      </c>
      <c r="B59" s="47" t="s">
        <v>420</v>
      </c>
      <c r="C59" s="27" t="s">
        <v>187</v>
      </c>
      <c r="D59" s="33">
        <v>0.13</v>
      </c>
      <c r="E59" s="30">
        <f t="shared" si="9"/>
        <v>0.18497333538226876</v>
      </c>
      <c r="F59" s="31">
        <f t="shared" si="2"/>
        <v>0.18</v>
      </c>
      <c r="G59" s="30">
        <f t="shared" si="1"/>
        <v>-4.9733353822687676E-3</v>
      </c>
      <c r="H59" s="10"/>
      <c r="I59" s="15"/>
      <c r="J59" s="16"/>
    </row>
    <row r="60" spans="1:10" x14ac:dyDescent="0.25">
      <c r="A60" s="48"/>
      <c r="B60" s="48"/>
      <c r="C60" s="27" t="s">
        <v>189</v>
      </c>
      <c r="D60" s="33">
        <v>130000</v>
      </c>
      <c r="E60" s="30">
        <f t="shared" si="9"/>
        <v>184973.33538226873</v>
      </c>
      <c r="F60" s="31">
        <f t="shared" si="2"/>
        <v>184973.34</v>
      </c>
      <c r="G60" s="30">
        <f t="shared" si="1"/>
        <v>4.6177312615327537E-3</v>
      </c>
      <c r="H60" s="10"/>
      <c r="I60" s="15"/>
      <c r="J60" s="16"/>
    </row>
    <row r="61" spans="1:10" x14ac:dyDescent="0.25">
      <c r="A61" s="27" t="s">
        <v>259</v>
      </c>
      <c r="B61" s="27" t="s">
        <v>260</v>
      </c>
      <c r="C61" s="27"/>
      <c r="D61" s="29"/>
      <c r="E61" s="32"/>
      <c r="F61" s="32"/>
      <c r="G61" s="32"/>
      <c r="H61" s="10"/>
      <c r="I61" s="15"/>
      <c r="J61" s="16"/>
    </row>
    <row r="62" spans="1:10" ht="18.75" x14ac:dyDescent="0.25">
      <c r="A62" s="27" t="s">
        <v>40</v>
      </c>
      <c r="B62" s="27" t="s">
        <v>421</v>
      </c>
      <c r="C62" s="27" t="s">
        <v>188</v>
      </c>
      <c r="D62" s="33">
        <v>75</v>
      </c>
      <c r="E62" s="30">
        <f t="shared" si="9"/>
        <v>106.71538579746274</v>
      </c>
      <c r="F62" s="31">
        <f t="shared" si="2"/>
        <v>106.72</v>
      </c>
      <c r="G62" s="30">
        <f t="shared" si="1"/>
        <v>4.6142025372546414E-3</v>
      </c>
      <c r="H62" s="10"/>
      <c r="I62" s="15"/>
      <c r="J62" s="16"/>
    </row>
    <row r="63" spans="1:10" ht="18.75" x14ac:dyDescent="0.25">
      <c r="A63" s="27" t="s">
        <v>41</v>
      </c>
      <c r="B63" s="27" t="s">
        <v>422</v>
      </c>
      <c r="C63" s="27" t="s">
        <v>188</v>
      </c>
      <c r="D63" s="33">
        <v>30</v>
      </c>
      <c r="E63" s="30">
        <f t="shared" si="9"/>
        <v>42.686154318985096</v>
      </c>
      <c r="F63" s="31">
        <f t="shared" si="2"/>
        <v>42.69</v>
      </c>
      <c r="G63" s="30">
        <f t="shared" si="1"/>
        <v>3.8456810149014586E-3</v>
      </c>
      <c r="H63" s="10"/>
      <c r="I63" s="15"/>
      <c r="J63" s="16"/>
    </row>
    <row r="64" spans="1:10" ht="18.75" x14ac:dyDescent="0.25">
      <c r="A64" s="27" t="s">
        <v>42</v>
      </c>
      <c r="B64" s="27" t="s">
        <v>423</v>
      </c>
      <c r="C64" s="27" t="s">
        <v>190</v>
      </c>
      <c r="D64" s="33">
        <v>157770</v>
      </c>
      <c r="E64" s="30">
        <f t="shared" si="9"/>
        <v>224486.48556354261</v>
      </c>
      <c r="F64" s="31">
        <f t="shared" si="2"/>
        <v>224486.49</v>
      </c>
      <c r="G64" s="30">
        <f t="shared" si="1"/>
        <v>4.4364573841448873E-3</v>
      </c>
      <c r="H64" s="10"/>
      <c r="I64" s="15"/>
      <c r="J64" s="16"/>
    </row>
    <row r="65" spans="1:10" x14ac:dyDescent="0.25">
      <c r="A65" s="27" t="s">
        <v>449</v>
      </c>
      <c r="B65" s="27" t="s">
        <v>261</v>
      </c>
      <c r="C65" s="27"/>
      <c r="D65" s="29"/>
      <c r="E65" s="32"/>
      <c r="F65" s="32"/>
      <c r="G65" s="32"/>
      <c r="H65" s="10"/>
      <c r="I65" s="15"/>
      <c r="J65" s="16"/>
    </row>
    <row r="66" spans="1:10" x14ac:dyDescent="0.25">
      <c r="A66" s="27" t="s">
        <v>43</v>
      </c>
      <c r="B66" s="27" t="s">
        <v>262</v>
      </c>
      <c r="C66" s="27" t="s">
        <v>188</v>
      </c>
      <c r="D66" s="33">
        <v>90</v>
      </c>
      <c r="E66" s="30">
        <f t="shared" si="9"/>
        <v>128.05846295695528</v>
      </c>
      <c r="F66" s="31">
        <f t="shared" si="2"/>
        <v>128.06</v>
      </c>
      <c r="G66" s="30">
        <f t="shared" si="1"/>
        <v>1.5370430447205763E-3</v>
      </c>
      <c r="H66" s="10"/>
      <c r="I66" s="15"/>
      <c r="J66" s="16"/>
    </row>
    <row r="67" spans="1:10" x14ac:dyDescent="0.25">
      <c r="A67" s="27" t="s">
        <v>44</v>
      </c>
      <c r="B67" s="27" t="s">
        <v>263</v>
      </c>
      <c r="C67" s="27" t="s">
        <v>188</v>
      </c>
      <c r="D67" s="33">
        <v>36</v>
      </c>
      <c r="E67" s="30">
        <f t="shared" si="9"/>
        <v>51.223385182782117</v>
      </c>
      <c r="F67" s="31">
        <f t="shared" si="2"/>
        <v>51.22</v>
      </c>
      <c r="G67" s="30">
        <f t="shared" si="1"/>
        <v>-3.3851827821180791E-3</v>
      </c>
      <c r="H67" s="10"/>
      <c r="I67" s="15"/>
      <c r="J67" s="16"/>
    </row>
    <row r="68" spans="1:10" x14ac:dyDescent="0.25">
      <c r="A68" s="27" t="s">
        <v>45</v>
      </c>
      <c r="B68" s="27" t="s">
        <v>264</v>
      </c>
      <c r="C68" s="27" t="s">
        <v>190</v>
      </c>
      <c r="D68" s="33">
        <v>190200</v>
      </c>
      <c r="E68" s="30">
        <f t="shared" si="9"/>
        <v>270630.21838236548</v>
      </c>
      <c r="F68" s="31">
        <f t="shared" si="2"/>
        <v>270630.21999999997</v>
      </c>
      <c r="G68" s="30">
        <f t="shared" si="1"/>
        <v>1.6176344943232834E-3</v>
      </c>
      <c r="H68" s="10"/>
      <c r="I68" s="15"/>
      <c r="J68" s="16"/>
    </row>
    <row r="69" spans="1:10" ht="31.5" x14ac:dyDescent="0.25">
      <c r="A69" s="27" t="s">
        <v>265</v>
      </c>
      <c r="B69" s="35" t="s">
        <v>266</v>
      </c>
      <c r="C69" s="35"/>
      <c r="D69" s="33"/>
      <c r="E69" s="32"/>
      <c r="F69" s="32"/>
      <c r="G69" s="32"/>
      <c r="H69" s="10"/>
      <c r="I69" s="15"/>
      <c r="J69" s="16"/>
    </row>
    <row r="70" spans="1:10" x14ac:dyDescent="0.25">
      <c r="A70" s="27" t="s">
        <v>46</v>
      </c>
      <c r="B70" s="27" t="s">
        <v>267</v>
      </c>
      <c r="C70" s="27" t="s">
        <v>191</v>
      </c>
      <c r="D70" s="33">
        <v>7.4</v>
      </c>
      <c r="E70" s="30">
        <f t="shared" si="9"/>
        <v>10.529251398682991</v>
      </c>
      <c r="F70" s="31">
        <f t="shared" si="2"/>
        <v>10.53</v>
      </c>
      <c r="G70" s="30">
        <f t="shared" ref="G70:G131" si="10">F70-E70</f>
        <v>7.486013170083794E-4</v>
      </c>
      <c r="H70" s="10"/>
      <c r="I70" s="15"/>
      <c r="J70" s="16"/>
    </row>
    <row r="71" spans="1:10" x14ac:dyDescent="0.25">
      <c r="A71" s="27" t="s">
        <v>47</v>
      </c>
      <c r="B71" s="27" t="s">
        <v>268</v>
      </c>
      <c r="C71" s="27" t="s">
        <v>191</v>
      </c>
      <c r="D71" s="33">
        <v>2.4</v>
      </c>
      <c r="E71" s="30">
        <f t="shared" si="9"/>
        <v>3.4148923455188074</v>
      </c>
      <c r="F71" s="31">
        <f t="shared" si="2"/>
        <v>3.41</v>
      </c>
      <c r="G71" s="30">
        <f t="shared" si="10"/>
        <v>-4.8923455188072396E-3</v>
      </c>
      <c r="H71" s="10"/>
      <c r="I71" s="15"/>
      <c r="J71" s="16"/>
    </row>
    <row r="72" spans="1:10" x14ac:dyDescent="0.25">
      <c r="A72" s="27" t="s">
        <v>152</v>
      </c>
      <c r="B72" s="27" t="s">
        <v>160</v>
      </c>
      <c r="C72" s="27" t="s">
        <v>187</v>
      </c>
      <c r="D72" s="33">
        <v>3.45</v>
      </c>
      <c r="E72" s="30">
        <f t="shared" si="9"/>
        <v>4.908907746683286</v>
      </c>
      <c r="F72" s="31">
        <f t="shared" si="2"/>
        <v>4.91</v>
      </c>
      <c r="G72" s="30">
        <f t="shared" si="10"/>
        <v>1.0922533167141424E-3</v>
      </c>
      <c r="H72" s="10"/>
      <c r="I72" s="15"/>
      <c r="J72" s="16"/>
    </row>
    <row r="73" spans="1:10" ht="30" customHeight="1" x14ac:dyDescent="0.25">
      <c r="A73" s="44" t="s">
        <v>269</v>
      </c>
      <c r="B73" s="45"/>
      <c r="C73" s="46"/>
      <c r="D73" s="33"/>
      <c r="E73" s="32"/>
      <c r="F73" s="32"/>
      <c r="G73" s="32"/>
      <c r="H73" s="10"/>
      <c r="I73" s="15"/>
      <c r="J73" s="16"/>
    </row>
    <row r="74" spans="1:10" x14ac:dyDescent="0.25">
      <c r="A74" s="27" t="s">
        <v>270</v>
      </c>
      <c r="B74" s="27" t="s">
        <v>271</v>
      </c>
      <c r="C74" s="27"/>
      <c r="D74" s="29"/>
      <c r="E74" s="32"/>
      <c r="F74" s="32"/>
      <c r="G74" s="32"/>
      <c r="H74" s="10"/>
      <c r="I74" s="15"/>
      <c r="J74" s="16"/>
    </row>
    <row r="75" spans="1:10" ht="60" customHeight="1" x14ac:dyDescent="0.25">
      <c r="A75" s="27" t="s">
        <v>48</v>
      </c>
      <c r="B75" s="27" t="s">
        <v>272</v>
      </c>
      <c r="C75" s="27" t="s">
        <v>192</v>
      </c>
      <c r="D75" s="33">
        <v>120</v>
      </c>
      <c r="E75" s="30">
        <f t="shared" si="9"/>
        <v>170.74461727594039</v>
      </c>
      <c r="F75" s="31">
        <f t="shared" ref="F75:F134" si="11">ROUND(E75,2)</f>
        <v>170.74</v>
      </c>
      <c r="G75" s="30">
        <f t="shared" si="10"/>
        <v>-4.6172759403759756E-3</v>
      </c>
      <c r="H75" s="10"/>
      <c r="I75" s="15"/>
      <c r="J75" s="16"/>
    </row>
    <row r="76" spans="1:10" x14ac:dyDescent="0.25">
      <c r="A76" s="27" t="s">
        <v>49</v>
      </c>
      <c r="B76" s="27" t="s">
        <v>273</v>
      </c>
      <c r="C76" s="27" t="s">
        <v>192</v>
      </c>
      <c r="D76" s="33">
        <v>250</v>
      </c>
      <c r="E76" s="30">
        <f t="shared" si="9"/>
        <v>355.71795265820913</v>
      </c>
      <c r="F76" s="31">
        <f t="shared" si="11"/>
        <v>355.72</v>
      </c>
      <c r="G76" s="30">
        <f t="shared" si="10"/>
        <v>2.0473417908988267E-3</v>
      </c>
      <c r="H76" s="10"/>
      <c r="I76" s="15"/>
      <c r="J76" s="16"/>
    </row>
    <row r="77" spans="1:10" ht="31.5" x14ac:dyDescent="0.25">
      <c r="A77" s="27" t="s">
        <v>274</v>
      </c>
      <c r="B77" s="27" t="s">
        <v>275</v>
      </c>
      <c r="C77" s="27"/>
      <c r="D77" s="29"/>
      <c r="E77" s="32"/>
      <c r="F77" s="32"/>
      <c r="G77" s="32"/>
      <c r="H77" s="10"/>
      <c r="I77" s="15"/>
      <c r="J77" s="16"/>
    </row>
    <row r="78" spans="1:10" x14ac:dyDescent="0.25">
      <c r="A78" s="27" t="s">
        <v>50</v>
      </c>
      <c r="B78" s="27" t="s">
        <v>276</v>
      </c>
      <c r="C78" s="27" t="s">
        <v>192</v>
      </c>
      <c r="D78" s="33">
        <v>1560</v>
      </c>
      <c r="E78" s="30">
        <f t="shared" si="9"/>
        <v>2219.680024587225</v>
      </c>
      <c r="F78" s="31">
        <f t="shared" si="11"/>
        <v>2219.6799999999998</v>
      </c>
      <c r="G78" s="30">
        <f t="shared" si="10"/>
        <v>-2.4587225198047236E-5</v>
      </c>
      <c r="H78" s="10"/>
      <c r="I78" s="15"/>
      <c r="J78" s="16"/>
    </row>
    <row r="79" spans="1:10" ht="60" customHeight="1" x14ac:dyDescent="0.25">
      <c r="A79" s="27" t="s">
        <v>51</v>
      </c>
      <c r="B79" s="27" t="s">
        <v>277</v>
      </c>
      <c r="C79" s="27" t="s">
        <v>192</v>
      </c>
      <c r="D79" s="33">
        <v>2040</v>
      </c>
      <c r="E79" s="30">
        <f t="shared" si="9"/>
        <v>2902.6584936909862</v>
      </c>
      <c r="F79" s="31">
        <f t="shared" si="11"/>
        <v>2902.66</v>
      </c>
      <c r="G79" s="30">
        <f t="shared" si="10"/>
        <v>1.5063090136209212E-3</v>
      </c>
      <c r="H79" s="10"/>
      <c r="I79" s="15"/>
      <c r="J79" s="16"/>
    </row>
    <row r="80" spans="1:10" x14ac:dyDescent="0.25">
      <c r="A80" s="27" t="s">
        <v>52</v>
      </c>
      <c r="B80" s="27" t="s">
        <v>278</v>
      </c>
      <c r="C80" s="27" t="s">
        <v>192</v>
      </c>
      <c r="D80" s="33">
        <v>1428</v>
      </c>
      <c r="E80" s="30">
        <f t="shared" si="9"/>
        <v>2031.8609455836904</v>
      </c>
      <c r="F80" s="31">
        <f t="shared" si="11"/>
        <v>2031.86</v>
      </c>
      <c r="G80" s="30">
        <f t="shared" si="10"/>
        <v>-9.4558369050901092E-4</v>
      </c>
      <c r="H80" s="10"/>
      <c r="I80" s="15"/>
      <c r="J80" s="16"/>
    </row>
    <row r="81" spans="1:10" x14ac:dyDescent="0.25">
      <c r="A81" s="27" t="s">
        <v>53</v>
      </c>
      <c r="B81" s="27" t="s">
        <v>279</v>
      </c>
      <c r="C81" s="27" t="s">
        <v>192</v>
      </c>
      <c r="D81" s="33">
        <v>660</v>
      </c>
      <c r="E81" s="30">
        <f t="shared" si="9"/>
        <v>939.0953950176721</v>
      </c>
      <c r="F81" s="31">
        <f t="shared" si="11"/>
        <v>939.1</v>
      </c>
      <c r="G81" s="30">
        <f t="shared" si="10"/>
        <v>4.6049823279190605E-3</v>
      </c>
      <c r="H81" s="10"/>
      <c r="I81" s="15"/>
      <c r="J81" s="16"/>
    </row>
    <row r="82" spans="1:10" ht="31.5" x14ac:dyDescent="0.25">
      <c r="A82" s="27" t="s">
        <v>280</v>
      </c>
      <c r="B82" s="27" t="s">
        <v>281</v>
      </c>
      <c r="C82" s="27"/>
      <c r="D82" s="29"/>
      <c r="E82" s="32"/>
      <c r="F82" s="32"/>
      <c r="G82" s="32"/>
      <c r="H82" s="10"/>
      <c r="I82" s="15"/>
      <c r="J82" s="16"/>
    </row>
    <row r="83" spans="1:10" x14ac:dyDescent="0.25">
      <c r="A83" s="27" t="s">
        <v>54</v>
      </c>
      <c r="B83" s="27" t="s">
        <v>282</v>
      </c>
      <c r="C83" s="27" t="s">
        <v>184</v>
      </c>
      <c r="D83" s="33">
        <v>600</v>
      </c>
      <c r="E83" s="30">
        <f t="shared" si="9"/>
        <v>853.72308637970195</v>
      </c>
      <c r="F83" s="31">
        <f t="shared" si="11"/>
        <v>853.72</v>
      </c>
      <c r="G83" s="30">
        <f t="shared" si="10"/>
        <v>-3.0863797019264894E-3</v>
      </c>
      <c r="H83" s="10"/>
      <c r="I83" s="15"/>
      <c r="J83" s="16"/>
    </row>
    <row r="84" spans="1:10" x14ac:dyDescent="0.25">
      <c r="A84" s="27" t="s">
        <v>283</v>
      </c>
      <c r="B84" s="27" t="s">
        <v>284</v>
      </c>
      <c r="C84" s="27"/>
      <c r="D84" s="29"/>
      <c r="E84" s="32"/>
      <c r="F84" s="32"/>
      <c r="G84" s="32"/>
      <c r="H84" s="10"/>
      <c r="I84" s="15"/>
      <c r="J84" s="16"/>
    </row>
    <row r="85" spans="1:10" ht="18.75" x14ac:dyDescent="0.25">
      <c r="A85" s="27" t="s">
        <v>55</v>
      </c>
      <c r="B85" s="27" t="s">
        <v>424</v>
      </c>
      <c r="C85" s="27" t="s">
        <v>184</v>
      </c>
      <c r="D85" s="33">
        <v>24</v>
      </c>
      <c r="E85" s="30">
        <f t="shared" si="9"/>
        <v>34.148923455188076</v>
      </c>
      <c r="F85" s="31">
        <f t="shared" si="11"/>
        <v>34.15</v>
      </c>
      <c r="G85" s="30">
        <f t="shared" si="10"/>
        <v>1.0765448119229859E-3</v>
      </c>
      <c r="H85" s="10"/>
      <c r="I85" s="15"/>
      <c r="J85" s="16"/>
    </row>
    <row r="86" spans="1:10" x14ac:dyDescent="0.25">
      <c r="A86" s="27" t="s">
        <v>285</v>
      </c>
      <c r="B86" s="27" t="s">
        <v>286</v>
      </c>
      <c r="C86" s="27"/>
      <c r="D86" s="29"/>
      <c r="E86" s="32"/>
      <c r="F86" s="32"/>
      <c r="G86" s="32"/>
      <c r="H86" s="10"/>
      <c r="I86" s="15"/>
      <c r="J86" s="16"/>
    </row>
    <row r="87" spans="1:10" x14ac:dyDescent="0.25">
      <c r="A87" s="27" t="s">
        <v>56</v>
      </c>
      <c r="B87" s="27" t="s">
        <v>287</v>
      </c>
      <c r="C87" s="27" t="s">
        <v>193</v>
      </c>
      <c r="D87" s="33">
        <v>1750</v>
      </c>
      <c r="E87" s="30">
        <f t="shared" si="9"/>
        <v>2490.025668607464</v>
      </c>
      <c r="F87" s="31">
        <f t="shared" si="11"/>
        <v>2490.0300000000002</v>
      </c>
      <c r="G87" s="30">
        <f t="shared" si="10"/>
        <v>4.3313925361871952E-3</v>
      </c>
      <c r="H87" s="10"/>
      <c r="I87" s="15"/>
      <c r="J87" s="16"/>
    </row>
    <row r="88" spans="1:10" x14ac:dyDescent="0.25">
      <c r="A88" s="27" t="s">
        <v>288</v>
      </c>
      <c r="B88" s="27" t="s">
        <v>289</v>
      </c>
      <c r="C88" s="27"/>
      <c r="D88" s="29"/>
      <c r="E88" s="32"/>
      <c r="F88" s="32"/>
      <c r="G88" s="32"/>
      <c r="H88" s="10"/>
      <c r="I88" s="15"/>
      <c r="J88" s="16"/>
    </row>
    <row r="89" spans="1:10" ht="31.5" x14ac:dyDescent="0.25">
      <c r="A89" s="27" t="s">
        <v>57</v>
      </c>
      <c r="B89" s="27" t="s">
        <v>276</v>
      </c>
      <c r="C89" s="27" t="s">
        <v>192</v>
      </c>
      <c r="D89" s="33">
        <v>204</v>
      </c>
      <c r="E89" s="30">
        <f t="shared" si="9"/>
        <v>290.26584936909865</v>
      </c>
      <c r="F89" s="31">
        <f t="shared" si="11"/>
        <v>290.27</v>
      </c>
      <c r="G89" s="30">
        <f t="shared" si="10"/>
        <v>4.1506309013357168E-3</v>
      </c>
      <c r="H89" s="10"/>
      <c r="I89" s="15"/>
      <c r="J89" s="16"/>
    </row>
    <row r="90" spans="1:10" ht="31.5" x14ac:dyDescent="0.25">
      <c r="A90" s="27" t="s">
        <v>58</v>
      </c>
      <c r="B90" s="27" t="s">
        <v>277</v>
      </c>
      <c r="C90" s="27" t="s">
        <v>192</v>
      </c>
      <c r="D90" s="33">
        <v>240</v>
      </c>
      <c r="E90" s="30">
        <f t="shared" si="9"/>
        <v>341.48923455188077</v>
      </c>
      <c r="F90" s="31">
        <f t="shared" si="11"/>
        <v>341.49</v>
      </c>
      <c r="G90" s="30">
        <f t="shared" si="10"/>
        <v>7.6544811923895395E-4</v>
      </c>
      <c r="H90" s="10"/>
      <c r="I90" s="15"/>
      <c r="J90" s="16"/>
    </row>
    <row r="91" spans="1:10" ht="31.5" x14ac:dyDescent="0.25">
      <c r="A91" s="27" t="s">
        <v>59</v>
      </c>
      <c r="B91" s="27" t="s">
        <v>290</v>
      </c>
      <c r="C91" s="27" t="s">
        <v>192</v>
      </c>
      <c r="D91" s="33">
        <v>120</v>
      </c>
      <c r="E91" s="30">
        <f t="shared" si="9"/>
        <v>170.74461727594039</v>
      </c>
      <c r="F91" s="31">
        <f t="shared" si="11"/>
        <v>170.74</v>
      </c>
      <c r="G91" s="30">
        <f t="shared" si="10"/>
        <v>-4.6172759403759756E-3</v>
      </c>
      <c r="H91" s="10"/>
      <c r="I91" s="15"/>
      <c r="J91" s="16"/>
    </row>
    <row r="92" spans="1:10" ht="31.5" x14ac:dyDescent="0.25">
      <c r="A92" s="27" t="s">
        <v>60</v>
      </c>
      <c r="B92" s="27" t="s">
        <v>279</v>
      </c>
      <c r="C92" s="27" t="s">
        <v>192</v>
      </c>
      <c r="D92" s="33">
        <v>360</v>
      </c>
      <c r="E92" s="30">
        <f t="shared" si="9"/>
        <v>512.23385182782113</v>
      </c>
      <c r="F92" s="31">
        <f t="shared" si="11"/>
        <v>512.23</v>
      </c>
      <c r="G92" s="30">
        <f t="shared" si="10"/>
        <v>-3.8518278211085999E-3</v>
      </c>
      <c r="H92" s="10"/>
      <c r="I92" s="15"/>
      <c r="J92" s="16"/>
    </row>
    <row r="93" spans="1:10" x14ac:dyDescent="0.25">
      <c r="A93" s="27" t="s">
        <v>151</v>
      </c>
      <c r="B93" s="27" t="s">
        <v>291</v>
      </c>
      <c r="C93" s="27" t="s">
        <v>190</v>
      </c>
      <c r="D93" s="33">
        <v>20200</v>
      </c>
      <c r="E93" s="30">
        <f t="shared" si="9"/>
        <v>28742.010574783297</v>
      </c>
      <c r="F93" s="31">
        <f t="shared" si="11"/>
        <v>28742.01</v>
      </c>
      <c r="G93" s="30">
        <f t="shared" si="10"/>
        <v>-5.7478329836158082E-4</v>
      </c>
      <c r="H93" s="10"/>
      <c r="I93" s="15"/>
      <c r="J93" s="16"/>
    </row>
    <row r="94" spans="1:10" ht="33.75" customHeight="1" x14ac:dyDescent="0.25">
      <c r="A94" s="44" t="s">
        <v>292</v>
      </c>
      <c r="B94" s="45"/>
      <c r="C94" s="46"/>
      <c r="D94" s="33"/>
      <c r="E94" s="32"/>
      <c r="F94" s="32"/>
      <c r="G94" s="32"/>
      <c r="H94" s="10"/>
      <c r="I94" s="15"/>
      <c r="J94" s="16"/>
    </row>
    <row r="95" spans="1:10" x14ac:dyDescent="0.25">
      <c r="A95" s="27" t="s">
        <v>293</v>
      </c>
      <c r="B95" s="27" t="s">
        <v>294</v>
      </c>
      <c r="C95" s="27"/>
      <c r="D95" s="29"/>
      <c r="E95" s="32"/>
      <c r="F95" s="32"/>
      <c r="G95" s="32"/>
      <c r="H95" s="10"/>
      <c r="I95" s="15"/>
      <c r="J95" s="16"/>
    </row>
    <row r="96" spans="1:10" x14ac:dyDescent="0.25">
      <c r="A96" s="27" t="s">
        <v>295</v>
      </c>
      <c r="B96" s="27" t="s">
        <v>296</v>
      </c>
      <c r="C96" s="27"/>
      <c r="D96" s="29"/>
      <c r="E96" s="32"/>
      <c r="F96" s="32"/>
      <c r="G96" s="32"/>
      <c r="H96" s="10"/>
      <c r="I96" s="15"/>
      <c r="J96" s="16"/>
    </row>
    <row r="97" spans="1:10" x14ac:dyDescent="0.25">
      <c r="A97" s="27" t="s">
        <v>61</v>
      </c>
      <c r="B97" s="27" t="s">
        <v>297</v>
      </c>
      <c r="C97" s="27" t="s">
        <v>194</v>
      </c>
      <c r="D97" s="33">
        <v>4.8</v>
      </c>
      <c r="E97" s="30">
        <f t="shared" si="9"/>
        <v>6.8297846910376148</v>
      </c>
      <c r="F97" s="31">
        <f t="shared" si="11"/>
        <v>6.83</v>
      </c>
      <c r="G97" s="30">
        <f t="shared" si="10"/>
        <v>2.1530896238530772E-4</v>
      </c>
      <c r="H97" s="10"/>
      <c r="I97" s="15"/>
      <c r="J97" s="16"/>
    </row>
    <row r="98" spans="1:10" x14ac:dyDescent="0.25">
      <c r="A98" s="27" t="s">
        <v>62</v>
      </c>
      <c r="B98" s="27" t="s">
        <v>298</v>
      </c>
      <c r="C98" s="27" t="s">
        <v>194</v>
      </c>
      <c r="D98" s="33">
        <v>1.2</v>
      </c>
      <c r="E98" s="30">
        <f t="shared" si="9"/>
        <v>1.7074461727594037</v>
      </c>
      <c r="F98" s="31">
        <f t="shared" si="11"/>
        <v>1.71</v>
      </c>
      <c r="G98" s="30">
        <f t="shared" si="10"/>
        <v>2.5538272405962736E-3</v>
      </c>
      <c r="H98" s="10"/>
      <c r="I98" s="15"/>
      <c r="J98" s="16"/>
    </row>
    <row r="99" spans="1:10" x14ac:dyDescent="0.25">
      <c r="A99" s="27" t="s">
        <v>299</v>
      </c>
      <c r="B99" s="27" t="s">
        <v>300</v>
      </c>
      <c r="C99" s="27"/>
      <c r="D99" s="29"/>
      <c r="E99" s="32"/>
      <c r="F99" s="32"/>
      <c r="G99" s="32"/>
      <c r="H99" s="10"/>
      <c r="I99" s="15"/>
      <c r="J99" s="16"/>
    </row>
    <row r="100" spans="1:10" x14ac:dyDescent="0.25">
      <c r="A100" s="27" t="s">
        <v>63</v>
      </c>
      <c r="B100" s="27" t="s">
        <v>301</v>
      </c>
      <c r="C100" s="27" t="s">
        <v>194</v>
      </c>
      <c r="D100" s="33">
        <v>3.6</v>
      </c>
      <c r="E100" s="30">
        <f t="shared" si="9"/>
        <v>5.1223385182782115</v>
      </c>
      <c r="F100" s="31">
        <f t="shared" si="11"/>
        <v>5.12</v>
      </c>
      <c r="G100" s="30">
        <f t="shared" si="10"/>
        <v>-2.33851827821141E-3</v>
      </c>
      <c r="H100" s="10"/>
      <c r="I100" s="15"/>
      <c r="J100" s="16"/>
    </row>
    <row r="101" spans="1:10" ht="31.5" x14ac:dyDescent="0.25">
      <c r="A101" s="27" t="s">
        <v>64</v>
      </c>
      <c r="B101" s="27" t="s">
        <v>302</v>
      </c>
      <c r="C101" s="27" t="s">
        <v>195</v>
      </c>
      <c r="D101" s="33">
        <v>52114</v>
      </c>
      <c r="E101" s="30">
        <f t="shared" si="9"/>
        <v>74151.541539319645</v>
      </c>
      <c r="F101" s="31">
        <f t="shared" si="11"/>
        <v>74151.539999999994</v>
      </c>
      <c r="G101" s="30">
        <f t="shared" si="10"/>
        <v>-1.539319651783444E-3</v>
      </c>
      <c r="H101" s="10"/>
      <c r="I101" s="15"/>
      <c r="J101" s="16"/>
    </row>
    <row r="102" spans="1:10" x14ac:dyDescent="0.25">
      <c r="A102" s="27" t="s">
        <v>303</v>
      </c>
      <c r="B102" s="27" t="s">
        <v>304</v>
      </c>
      <c r="C102" s="27"/>
      <c r="D102" s="29"/>
      <c r="E102" s="32"/>
      <c r="F102" s="32"/>
      <c r="G102" s="32"/>
      <c r="H102" s="10"/>
      <c r="I102" s="15"/>
      <c r="J102" s="16"/>
    </row>
    <row r="103" spans="1:10" ht="31.5" x14ac:dyDescent="0.25">
      <c r="A103" s="27" t="s">
        <v>65</v>
      </c>
      <c r="B103" s="27" t="s">
        <v>302</v>
      </c>
      <c r="C103" s="27" t="s">
        <v>195</v>
      </c>
      <c r="D103" s="33">
        <v>109000</v>
      </c>
      <c r="E103" s="30">
        <f t="shared" si="9"/>
        <v>155093.02735897919</v>
      </c>
      <c r="F103" s="31">
        <f t="shared" si="11"/>
        <v>155093.03</v>
      </c>
      <c r="G103" s="30">
        <f t="shared" si="10"/>
        <v>2.6410208083689213E-3</v>
      </c>
      <c r="H103" s="10"/>
      <c r="I103" s="15"/>
      <c r="J103" s="16"/>
    </row>
    <row r="104" spans="1:10" ht="30.75" customHeight="1" x14ac:dyDescent="0.25">
      <c r="A104" s="44" t="s">
        <v>305</v>
      </c>
      <c r="B104" s="45"/>
      <c r="C104" s="46"/>
      <c r="D104" s="33"/>
      <c r="E104" s="32"/>
      <c r="F104" s="32"/>
      <c r="G104" s="32"/>
      <c r="H104" s="10"/>
      <c r="I104" s="15"/>
      <c r="J104" s="16"/>
    </row>
    <row r="105" spans="1:10" ht="15" customHeight="1" x14ac:dyDescent="0.25">
      <c r="A105" s="27" t="s">
        <v>306</v>
      </c>
      <c r="B105" s="27" t="s">
        <v>307</v>
      </c>
      <c r="C105" s="27"/>
      <c r="D105" s="29"/>
      <c r="E105" s="32"/>
      <c r="F105" s="32"/>
      <c r="G105" s="32"/>
      <c r="H105" s="10"/>
      <c r="I105" s="15"/>
      <c r="J105" s="16"/>
    </row>
    <row r="106" spans="1:10" ht="90" customHeight="1" x14ac:dyDescent="0.25">
      <c r="A106" s="27" t="s">
        <v>66</v>
      </c>
      <c r="B106" s="27" t="s">
        <v>308</v>
      </c>
      <c r="C106" s="27" t="s">
        <v>168</v>
      </c>
      <c r="D106" s="33">
        <v>2</v>
      </c>
      <c r="E106" s="30">
        <f t="shared" si="9"/>
        <v>2.8457436212656728</v>
      </c>
      <c r="F106" s="31">
        <f t="shared" si="11"/>
        <v>2.85</v>
      </c>
      <c r="G106" s="30">
        <f t="shared" si="10"/>
        <v>4.2563787343272708E-3</v>
      </c>
      <c r="H106" s="10"/>
      <c r="I106" s="15"/>
      <c r="J106" s="16"/>
    </row>
    <row r="107" spans="1:10" ht="15" customHeight="1" x14ac:dyDescent="0.25">
      <c r="A107" s="27" t="s">
        <v>67</v>
      </c>
      <c r="B107" s="27" t="s">
        <v>425</v>
      </c>
      <c r="C107" s="27" t="s">
        <v>196</v>
      </c>
      <c r="D107" s="33">
        <v>1.95</v>
      </c>
      <c r="E107" s="30">
        <f t="shared" si="9"/>
        <v>2.7746000307340313</v>
      </c>
      <c r="F107" s="31">
        <f t="shared" si="11"/>
        <v>2.77</v>
      </c>
      <c r="G107" s="30">
        <f t="shared" si="10"/>
        <v>-4.6000307340312574E-3</v>
      </c>
      <c r="H107" s="10"/>
      <c r="I107" s="15"/>
      <c r="J107" s="16"/>
    </row>
    <row r="108" spans="1:10" x14ac:dyDescent="0.25">
      <c r="A108" s="27" t="s">
        <v>309</v>
      </c>
      <c r="B108" s="27" t="s">
        <v>310</v>
      </c>
      <c r="C108" s="27"/>
      <c r="D108" s="29"/>
      <c r="E108" s="32"/>
      <c r="F108" s="32"/>
      <c r="G108" s="32"/>
      <c r="H108" s="10"/>
      <c r="I108" s="15"/>
      <c r="J108" s="16"/>
    </row>
    <row r="109" spans="1:10" x14ac:dyDescent="0.25">
      <c r="A109" s="27" t="s">
        <v>68</v>
      </c>
      <c r="B109" s="27" t="s">
        <v>311</v>
      </c>
      <c r="C109" s="27" t="s">
        <v>184</v>
      </c>
      <c r="D109" s="33">
        <v>25</v>
      </c>
      <c r="E109" s="30">
        <f t="shared" si="9"/>
        <v>35.57179526582091</v>
      </c>
      <c r="F109" s="31">
        <f t="shared" si="11"/>
        <v>35.57</v>
      </c>
      <c r="G109" s="30">
        <f t="shared" si="10"/>
        <v>-1.7952658209097194E-3</v>
      </c>
      <c r="H109" s="10"/>
      <c r="I109" s="15"/>
      <c r="J109" s="16"/>
    </row>
    <row r="110" spans="1:10" x14ac:dyDescent="0.25">
      <c r="A110" s="27" t="s">
        <v>69</v>
      </c>
      <c r="B110" s="27" t="s">
        <v>312</v>
      </c>
      <c r="C110" s="27" t="s">
        <v>184</v>
      </c>
      <c r="D110" s="33">
        <v>4</v>
      </c>
      <c r="E110" s="30">
        <f t="shared" si="9"/>
        <v>5.6914872425313456</v>
      </c>
      <c r="F110" s="31">
        <f t="shared" si="11"/>
        <v>5.69</v>
      </c>
      <c r="G110" s="30">
        <f t="shared" si="10"/>
        <v>-1.4872425313452453E-3</v>
      </c>
      <c r="H110" s="10"/>
      <c r="I110" s="15"/>
      <c r="J110" s="16"/>
    </row>
    <row r="111" spans="1:10" ht="48" customHeight="1" x14ac:dyDescent="0.25">
      <c r="A111" s="47" t="s">
        <v>70</v>
      </c>
      <c r="B111" s="47" t="s">
        <v>313</v>
      </c>
      <c r="C111" s="27" t="s">
        <v>197</v>
      </c>
      <c r="D111" s="33">
        <v>0.6</v>
      </c>
      <c r="E111" s="30">
        <f t="shared" ref="E111:E172" si="12">D111/0.702804</f>
        <v>0.85372308637970185</v>
      </c>
      <c r="F111" s="31">
        <f t="shared" si="11"/>
        <v>0.85</v>
      </c>
      <c r="G111" s="30">
        <f t="shared" si="10"/>
        <v>-3.7230863797018676E-3</v>
      </c>
      <c r="H111" s="10"/>
      <c r="I111" s="15"/>
      <c r="J111" s="16"/>
    </row>
    <row r="112" spans="1:10" ht="15" customHeight="1" x14ac:dyDescent="0.25">
      <c r="A112" s="48"/>
      <c r="B112" s="48"/>
      <c r="C112" s="27" t="s">
        <v>184</v>
      </c>
      <c r="D112" s="33">
        <v>95</v>
      </c>
      <c r="E112" s="30">
        <f t="shared" si="12"/>
        <v>135.17282201011946</v>
      </c>
      <c r="F112" s="31">
        <f t="shared" si="11"/>
        <v>135.16999999999999</v>
      </c>
      <c r="G112" s="30">
        <f t="shared" si="10"/>
        <v>-2.8220101194733616E-3</v>
      </c>
      <c r="H112" s="10"/>
      <c r="I112" s="15"/>
      <c r="J112" s="16"/>
    </row>
    <row r="113" spans="1:10" ht="24.75" customHeight="1" x14ac:dyDescent="0.25">
      <c r="A113" s="27" t="s">
        <v>71</v>
      </c>
      <c r="B113" s="27" t="s">
        <v>314</v>
      </c>
      <c r="C113" s="27" t="s">
        <v>184</v>
      </c>
      <c r="D113" s="33">
        <v>36</v>
      </c>
      <c r="E113" s="30">
        <f t="shared" si="12"/>
        <v>51.223385182782117</v>
      </c>
      <c r="F113" s="31">
        <f t="shared" si="11"/>
        <v>51.22</v>
      </c>
      <c r="G113" s="30">
        <f t="shared" si="10"/>
        <v>-3.3851827821180791E-3</v>
      </c>
      <c r="H113" s="10"/>
      <c r="I113" s="15"/>
      <c r="J113" s="16"/>
    </row>
    <row r="114" spans="1:10" ht="15" customHeight="1" x14ac:dyDescent="0.25">
      <c r="A114" s="27" t="s">
        <v>72</v>
      </c>
      <c r="B114" s="27" t="s">
        <v>315</v>
      </c>
      <c r="C114" s="27" t="s">
        <v>198</v>
      </c>
      <c r="D114" s="33">
        <v>7.2</v>
      </c>
      <c r="E114" s="30">
        <f t="shared" si="12"/>
        <v>10.244677036556423</v>
      </c>
      <c r="F114" s="31">
        <f t="shared" si="11"/>
        <v>10.24</v>
      </c>
      <c r="G114" s="30">
        <f t="shared" si="10"/>
        <v>-4.67703655642282E-3</v>
      </c>
      <c r="H114" s="10"/>
      <c r="I114" s="15"/>
      <c r="J114" s="16"/>
    </row>
    <row r="115" spans="1:10" ht="31.5" customHeight="1" x14ac:dyDescent="0.25">
      <c r="A115" s="47" t="s">
        <v>73</v>
      </c>
      <c r="B115" s="47" t="s">
        <v>316</v>
      </c>
      <c r="C115" s="27" t="s">
        <v>187</v>
      </c>
      <c r="D115" s="33">
        <v>1.8</v>
      </c>
      <c r="E115" s="30">
        <f t="shared" si="12"/>
        <v>2.5611692591391058</v>
      </c>
      <c r="F115" s="31">
        <f t="shared" si="11"/>
        <v>2.56</v>
      </c>
      <c r="G115" s="30">
        <f t="shared" si="10"/>
        <v>-1.169259139105705E-3</v>
      </c>
      <c r="H115" s="10"/>
      <c r="I115" s="15"/>
      <c r="J115" s="16"/>
    </row>
    <row r="116" spans="1:10" x14ac:dyDescent="0.25">
      <c r="A116" s="48"/>
      <c r="B116" s="48"/>
      <c r="C116" s="27" t="s">
        <v>188</v>
      </c>
      <c r="D116" s="33">
        <v>21.1</v>
      </c>
      <c r="E116" s="30">
        <f t="shared" si="12"/>
        <v>30.022595204352854</v>
      </c>
      <c r="F116" s="31">
        <f t="shared" si="11"/>
        <v>30.02</v>
      </c>
      <c r="G116" s="30">
        <f t="shared" si="10"/>
        <v>-2.5952043528540969E-3</v>
      </c>
      <c r="H116" s="10"/>
      <c r="I116" s="15"/>
      <c r="J116" s="16"/>
    </row>
    <row r="117" spans="1:10" x14ac:dyDescent="0.25">
      <c r="A117" s="27" t="s">
        <v>317</v>
      </c>
      <c r="B117" s="27" t="s">
        <v>318</v>
      </c>
      <c r="C117" s="27"/>
      <c r="D117" s="29"/>
      <c r="E117" s="32"/>
      <c r="F117" s="32"/>
      <c r="G117" s="32"/>
      <c r="H117" s="10"/>
      <c r="I117" s="15"/>
      <c r="J117" s="16"/>
    </row>
    <row r="118" spans="1:10" x14ac:dyDescent="0.25">
      <c r="A118" s="27" t="s">
        <v>74</v>
      </c>
      <c r="B118" s="27" t="s">
        <v>311</v>
      </c>
      <c r="C118" s="27" t="s">
        <v>184</v>
      </c>
      <c r="D118" s="33">
        <v>5</v>
      </c>
      <c r="E118" s="30">
        <f t="shared" si="12"/>
        <v>7.1143590531641827</v>
      </c>
      <c r="F118" s="31">
        <f t="shared" si="11"/>
        <v>7.11</v>
      </c>
      <c r="G118" s="30">
        <f t="shared" si="10"/>
        <v>-4.3590531641823915E-3</v>
      </c>
      <c r="H118" s="10"/>
      <c r="I118" s="15"/>
      <c r="J118" s="16"/>
    </row>
    <row r="119" spans="1:10" x14ac:dyDescent="0.25">
      <c r="A119" s="27" t="s">
        <v>75</v>
      </c>
      <c r="B119" s="27" t="s">
        <v>312</v>
      </c>
      <c r="C119" s="27" t="s">
        <v>184</v>
      </c>
      <c r="D119" s="33">
        <v>2</v>
      </c>
      <c r="E119" s="30">
        <f t="shared" si="12"/>
        <v>2.8457436212656728</v>
      </c>
      <c r="F119" s="31">
        <f t="shared" si="11"/>
        <v>2.85</v>
      </c>
      <c r="G119" s="30">
        <f t="shared" si="10"/>
        <v>4.2563787343272708E-3</v>
      </c>
      <c r="H119" s="10"/>
      <c r="I119" s="15"/>
      <c r="J119" s="16"/>
    </row>
    <row r="120" spans="1:10" ht="31.5" x14ac:dyDescent="0.25">
      <c r="A120" s="27" t="s">
        <v>319</v>
      </c>
      <c r="B120" s="27" t="s">
        <v>320</v>
      </c>
      <c r="C120" s="27"/>
      <c r="D120" s="29"/>
      <c r="E120" s="32"/>
      <c r="F120" s="32"/>
      <c r="G120" s="32"/>
      <c r="H120" s="10"/>
      <c r="I120" s="15"/>
      <c r="J120" s="16"/>
    </row>
    <row r="121" spans="1:10" x14ac:dyDescent="0.25">
      <c r="A121" s="27" t="s">
        <v>76</v>
      </c>
      <c r="B121" s="27" t="s">
        <v>450</v>
      </c>
      <c r="C121" s="27" t="s">
        <v>187</v>
      </c>
      <c r="D121" s="33">
        <v>11.55</v>
      </c>
      <c r="E121" s="30">
        <f t="shared" si="12"/>
        <v>16.434169412809261</v>
      </c>
      <c r="F121" s="31">
        <f t="shared" si="11"/>
        <v>16.43</v>
      </c>
      <c r="G121" s="30">
        <f t="shared" si="10"/>
        <v>-4.1694128092615301E-3</v>
      </c>
      <c r="H121" s="10"/>
      <c r="I121" s="15"/>
      <c r="J121" s="16"/>
    </row>
    <row r="122" spans="1:10" x14ac:dyDescent="0.25">
      <c r="A122" s="27" t="s">
        <v>77</v>
      </c>
      <c r="B122" s="27" t="s">
        <v>321</v>
      </c>
      <c r="C122" s="27" t="s">
        <v>187</v>
      </c>
      <c r="D122" s="33">
        <v>19.7</v>
      </c>
      <c r="E122" s="30">
        <f t="shared" si="12"/>
        <v>28.030574669466876</v>
      </c>
      <c r="F122" s="31">
        <f t="shared" si="11"/>
        <v>28.03</v>
      </c>
      <c r="G122" s="30">
        <f t="shared" si="10"/>
        <v>-5.7466946687512177E-4</v>
      </c>
      <c r="H122" s="10"/>
      <c r="I122" s="15"/>
      <c r="J122" s="16"/>
    </row>
    <row r="123" spans="1:10" x14ac:dyDescent="0.25">
      <c r="A123" s="27" t="s">
        <v>78</v>
      </c>
      <c r="B123" s="27" t="s">
        <v>322</v>
      </c>
      <c r="C123" s="27" t="s">
        <v>187</v>
      </c>
      <c r="D123" s="33">
        <v>36.700000000000003</v>
      </c>
      <c r="E123" s="30">
        <f t="shared" si="12"/>
        <v>52.2193954502251</v>
      </c>
      <c r="F123" s="31">
        <f t="shared" si="11"/>
        <v>52.22</v>
      </c>
      <c r="G123" s="30">
        <f t="shared" si="10"/>
        <v>6.04549774898544E-4</v>
      </c>
      <c r="H123" s="10"/>
      <c r="I123" s="15"/>
      <c r="J123" s="16"/>
    </row>
    <row r="124" spans="1:10" x14ac:dyDescent="0.25">
      <c r="A124" s="27" t="s">
        <v>79</v>
      </c>
      <c r="B124" s="27" t="s">
        <v>323</v>
      </c>
      <c r="C124" s="27" t="s">
        <v>187</v>
      </c>
      <c r="D124" s="33">
        <v>53.9</v>
      </c>
      <c r="E124" s="30">
        <f t="shared" si="12"/>
        <v>76.692790593109891</v>
      </c>
      <c r="F124" s="31">
        <f t="shared" si="11"/>
        <v>76.69</v>
      </c>
      <c r="G124" s="30">
        <f t="shared" si="10"/>
        <v>-2.7905931098928249E-3</v>
      </c>
      <c r="H124" s="10"/>
      <c r="I124" s="15"/>
      <c r="J124" s="16"/>
    </row>
    <row r="125" spans="1:10" ht="31.5" x14ac:dyDescent="0.25">
      <c r="A125" s="27" t="s">
        <v>324</v>
      </c>
      <c r="B125" s="27" t="s">
        <v>325</v>
      </c>
      <c r="C125" s="27"/>
      <c r="D125" s="29"/>
      <c r="E125" s="32"/>
      <c r="F125" s="32"/>
      <c r="G125" s="32"/>
      <c r="H125" s="10"/>
      <c r="I125" s="15"/>
      <c r="J125" s="16"/>
    </row>
    <row r="126" spans="1:10" x14ac:dyDescent="0.25">
      <c r="A126" s="27" t="s">
        <v>80</v>
      </c>
      <c r="B126" s="27" t="s">
        <v>451</v>
      </c>
      <c r="C126" s="27" t="s">
        <v>187</v>
      </c>
      <c r="D126" s="33">
        <v>6.35</v>
      </c>
      <c r="E126" s="30">
        <f t="shared" si="12"/>
        <v>9.0352359975185106</v>
      </c>
      <c r="F126" s="31">
        <f t="shared" si="11"/>
        <v>9.0399999999999991</v>
      </c>
      <c r="G126" s="30">
        <f t="shared" si="10"/>
        <v>4.7640024814885606E-3</v>
      </c>
      <c r="H126" s="10"/>
      <c r="I126" s="15"/>
      <c r="J126" s="16"/>
    </row>
    <row r="127" spans="1:10" x14ac:dyDescent="0.25">
      <c r="A127" s="27" t="s">
        <v>81</v>
      </c>
      <c r="B127" s="27" t="s">
        <v>321</v>
      </c>
      <c r="C127" s="27" t="s">
        <v>187</v>
      </c>
      <c r="D127" s="33">
        <v>11</v>
      </c>
      <c r="E127" s="30">
        <f t="shared" si="12"/>
        <v>15.651589916961202</v>
      </c>
      <c r="F127" s="31">
        <f t="shared" si="11"/>
        <v>15.65</v>
      </c>
      <c r="G127" s="30">
        <f t="shared" si="10"/>
        <v>-1.5899169612012543E-3</v>
      </c>
      <c r="H127" s="10"/>
      <c r="I127" s="15"/>
      <c r="J127" s="16"/>
    </row>
    <row r="128" spans="1:10" x14ac:dyDescent="0.25">
      <c r="A128" s="27" t="s">
        <v>82</v>
      </c>
      <c r="B128" s="27" t="s">
        <v>322</v>
      </c>
      <c r="C128" s="27" t="s">
        <v>187</v>
      </c>
      <c r="D128" s="33">
        <v>21</v>
      </c>
      <c r="E128" s="30">
        <f t="shared" si="12"/>
        <v>29.880308023289565</v>
      </c>
      <c r="F128" s="31">
        <f t="shared" si="11"/>
        <v>29.88</v>
      </c>
      <c r="G128" s="30">
        <f t="shared" si="10"/>
        <v>-3.0802328956625047E-4</v>
      </c>
      <c r="H128" s="10"/>
      <c r="I128" s="15"/>
      <c r="J128" s="16"/>
    </row>
    <row r="129" spans="1:10" x14ac:dyDescent="0.25">
      <c r="A129" s="27" t="s">
        <v>83</v>
      </c>
      <c r="B129" s="27" t="s">
        <v>326</v>
      </c>
      <c r="C129" s="27" t="s">
        <v>187</v>
      </c>
      <c r="D129" s="33">
        <v>31.2</v>
      </c>
      <c r="E129" s="30">
        <f t="shared" si="12"/>
        <v>44.3936004917445</v>
      </c>
      <c r="F129" s="31">
        <f t="shared" si="11"/>
        <v>44.39</v>
      </c>
      <c r="G129" s="30">
        <f t="shared" si="10"/>
        <v>-3.6004917444998341E-3</v>
      </c>
      <c r="H129" s="10"/>
      <c r="I129" s="15"/>
      <c r="J129" s="16"/>
    </row>
    <row r="130" spans="1:10" x14ac:dyDescent="0.25">
      <c r="A130" s="27" t="s">
        <v>327</v>
      </c>
      <c r="B130" s="27" t="s">
        <v>328</v>
      </c>
      <c r="C130" s="27"/>
      <c r="D130" s="29"/>
      <c r="E130" s="32"/>
      <c r="F130" s="32"/>
      <c r="G130" s="32"/>
      <c r="H130" s="10"/>
      <c r="I130" s="15"/>
      <c r="J130" s="16"/>
    </row>
    <row r="131" spans="1:10" x14ac:dyDescent="0.25">
      <c r="A131" s="27" t="s">
        <v>84</v>
      </c>
      <c r="B131" s="27" t="s">
        <v>450</v>
      </c>
      <c r="C131" s="27" t="s">
        <v>187</v>
      </c>
      <c r="D131" s="33">
        <v>4.55</v>
      </c>
      <c r="E131" s="30">
        <f t="shared" si="12"/>
        <v>6.4740667383794062</v>
      </c>
      <c r="F131" s="31">
        <f t="shared" si="11"/>
        <v>6.47</v>
      </c>
      <c r="G131" s="30">
        <f t="shared" si="10"/>
        <v>-4.0667383794064094E-3</v>
      </c>
      <c r="H131" s="10"/>
      <c r="I131" s="15"/>
      <c r="J131" s="16"/>
    </row>
    <row r="132" spans="1:10" x14ac:dyDescent="0.25">
      <c r="A132" s="27" t="s">
        <v>85</v>
      </c>
      <c r="B132" s="27" t="s">
        <v>321</v>
      </c>
      <c r="C132" s="27" t="s">
        <v>187</v>
      </c>
      <c r="D132" s="33">
        <v>9.1999999999999993</v>
      </c>
      <c r="E132" s="30">
        <f t="shared" si="12"/>
        <v>13.090420657822095</v>
      </c>
      <c r="F132" s="31">
        <f t="shared" si="11"/>
        <v>13.09</v>
      </c>
      <c r="G132" s="30">
        <f t="shared" ref="G132:G192" si="13">F132-E132</f>
        <v>-4.2065782209554925E-4</v>
      </c>
      <c r="H132" s="10"/>
      <c r="I132" s="15"/>
      <c r="J132" s="16"/>
    </row>
    <row r="133" spans="1:10" x14ac:dyDescent="0.25">
      <c r="A133" s="27" t="s">
        <v>86</v>
      </c>
      <c r="B133" s="27" t="s">
        <v>322</v>
      </c>
      <c r="C133" s="27" t="s">
        <v>187</v>
      </c>
      <c r="D133" s="33">
        <v>19.2</v>
      </c>
      <c r="E133" s="30">
        <f t="shared" si="12"/>
        <v>27.319138764150459</v>
      </c>
      <c r="F133" s="31">
        <f t="shared" si="11"/>
        <v>27.32</v>
      </c>
      <c r="G133" s="30">
        <f t="shared" si="13"/>
        <v>8.6123584954123089E-4</v>
      </c>
      <c r="H133" s="10"/>
      <c r="I133" s="15"/>
      <c r="J133" s="16"/>
    </row>
    <row r="134" spans="1:10" x14ac:dyDescent="0.25">
      <c r="A134" s="27" t="s">
        <v>87</v>
      </c>
      <c r="B134" s="27" t="s">
        <v>329</v>
      </c>
      <c r="C134" s="27" t="s">
        <v>187</v>
      </c>
      <c r="D134" s="33">
        <v>29.4</v>
      </c>
      <c r="E134" s="30">
        <f t="shared" si="12"/>
        <v>41.832431232605394</v>
      </c>
      <c r="F134" s="31">
        <f t="shared" si="11"/>
        <v>41.83</v>
      </c>
      <c r="G134" s="30">
        <f t="shared" si="13"/>
        <v>-2.4312326053959055E-3</v>
      </c>
      <c r="H134" s="10"/>
      <c r="I134" s="15"/>
      <c r="J134" s="16"/>
    </row>
    <row r="135" spans="1:10" ht="47.25" customHeight="1" x14ac:dyDescent="0.25">
      <c r="A135" s="47" t="s">
        <v>88</v>
      </c>
      <c r="B135" s="47" t="s">
        <v>406</v>
      </c>
      <c r="C135" s="27" t="s">
        <v>187</v>
      </c>
      <c r="D135" s="33">
        <v>1.8</v>
      </c>
      <c r="E135" s="30">
        <f t="shared" si="12"/>
        <v>2.5611692591391058</v>
      </c>
      <c r="F135" s="31">
        <f t="shared" ref="F135:F198" si="14">ROUND(E135,2)</f>
        <v>2.56</v>
      </c>
      <c r="G135" s="30">
        <f t="shared" si="13"/>
        <v>-1.169259139105705E-3</v>
      </c>
      <c r="H135" s="10"/>
      <c r="I135" s="15"/>
      <c r="J135" s="16"/>
    </row>
    <row r="136" spans="1:10" ht="31.5" x14ac:dyDescent="0.25">
      <c r="A136" s="48"/>
      <c r="B136" s="48"/>
      <c r="C136" s="27" t="s">
        <v>444</v>
      </c>
      <c r="D136" s="33">
        <v>21.1</v>
      </c>
      <c r="E136" s="30">
        <f t="shared" si="12"/>
        <v>30.022595204352854</v>
      </c>
      <c r="F136" s="31">
        <f t="shared" si="14"/>
        <v>30.02</v>
      </c>
      <c r="G136" s="30">
        <f t="shared" si="13"/>
        <v>-2.5952043528540969E-3</v>
      </c>
      <c r="H136" s="10"/>
      <c r="I136" s="15"/>
      <c r="J136" s="16"/>
    </row>
    <row r="137" spans="1:10" ht="18.75" x14ac:dyDescent="0.25">
      <c r="A137" s="27" t="s">
        <v>150</v>
      </c>
      <c r="B137" s="27" t="s">
        <v>426</v>
      </c>
      <c r="C137" s="27" t="s">
        <v>192</v>
      </c>
      <c r="D137" s="33">
        <v>3</v>
      </c>
      <c r="E137" s="30">
        <f t="shared" si="12"/>
        <v>4.2686154318985094</v>
      </c>
      <c r="F137" s="31">
        <f t="shared" si="14"/>
        <v>4.2699999999999996</v>
      </c>
      <c r="G137" s="30">
        <f t="shared" si="13"/>
        <v>1.3845681014901245E-3</v>
      </c>
      <c r="H137" s="10"/>
      <c r="I137" s="15"/>
      <c r="J137" s="16"/>
    </row>
    <row r="138" spans="1:10" ht="27.75" customHeight="1" x14ac:dyDescent="0.25">
      <c r="A138" s="44" t="s">
        <v>330</v>
      </c>
      <c r="B138" s="45"/>
      <c r="C138" s="46"/>
      <c r="D138" s="33"/>
      <c r="E138" s="32"/>
      <c r="F138" s="32"/>
      <c r="G138" s="32"/>
      <c r="H138" s="10"/>
      <c r="I138" s="15"/>
      <c r="J138" s="16"/>
    </row>
    <row r="139" spans="1:10" x14ac:dyDescent="0.25">
      <c r="A139" s="27" t="s">
        <v>331</v>
      </c>
      <c r="B139" s="27" t="s">
        <v>332</v>
      </c>
      <c r="C139" s="27"/>
      <c r="D139" s="29"/>
      <c r="E139" s="32"/>
      <c r="F139" s="32"/>
      <c r="G139" s="32"/>
      <c r="H139" s="10"/>
      <c r="I139" s="15"/>
      <c r="J139" s="16"/>
    </row>
    <row r="140" spans="1:10" x14ac:dyDescent="0.25">
      <c r="A140" s="27" t="s">
        <v>333</v>
      </c>
      <c r="B140" s="27" t="s">
        <v>334</v>
      </c>
      <c r="C140" s="27"/>
      <c r="D140" s="29"/>
      <c r="E140" s="32"/>
      <c r="F140" s="32"/>
      <c r="G140" s="32"/>
      <c r="H140" s="10"/>
      <c r="I140" s="15"/>
      <c r="J140" s="16"/>
    </row>
    <row r="141" spans="1:10" ht="18.75" x14ac:dyDescent="0.25">
      <c r="A141" s="27" t="s">
        <v>89</v>
      </c>
      <c r="B141" s="27" t="s">
        <v>427</v>
      </c>
      <c r="C141" s="27" t="s">
        <v>199</v>
      </c>
      <c r="D141" s="33">
        <v>20</v>
      </c>
      <c r="E141" s="30">
        <f t="shared" si="12"/>
        <v>28.457436212656731</v>
      </c>
      <c r="F141" s="31">
        <f t="shared" si="14"/>
        <v>28.46</v>
      </c>
      <c r="G141" s="30">
        <f t="shared" si="13"/>
        <v>2.5637873432700076E-3</v>
      </c>
      <c r="H141" s="10"/>
      <c r="I141" s="15"/>
      <c r="J141" s="16"/>
    </row>
    <row r="142" spans="1:10" x14ac:dyDescent="0.25">
      <c r="A142" s="27" t="s">
        <v>90</v>
      </c>
      <c r="B142" s="27" t="s">
        <v>335</v>
      </c>
      <c r="C142" s="27" t="s">
        <v>200</v>
      </c>
      <c r="D142" s="33">
        <v>0.9</v>
      </c>
      <c r="E142" s="30">
        <f t="shared" si="12"/>
        <v>1.2805846295695529</v>
      </c>
      <c r="F142" s="31">
        <f t="shared" si="14"/>
        <v>1.28</v>
      </c>
      <c r="G142" s="30">
        <f t="shared" si="13"/>
        <v>-5.846295695528525E-4</v>
      </c>
      <c r="H142" s="10"/>
      <c r="I142" s="15"/>
      <c r="J142" s="16"/>
    </row>
    <row r="143" spans="1:10" x14ac:dyDescent="0.25">
      <c r="A143" s="27" t="s">
        <v>91</v>
      </c>
      <c r="B143" s="27" t="s">
        <v>336</v>
      </c>
      <c r="C143" s="27" t="s">
        <v>200</v>
      </c>
      <c r="D143" s="33">
        <v>1.8</v>
      </c>
      <c r="E143" s="30">
        <f t="shared" si="12"/>
        <v>2.5611692591391058</v>
      </c>
      <c r="F143" s="31">
        <f t="shared" si="14"/>
        <v>2.56</v>
      </c>
      <c r="G143" s="30">
        <f t="shared" si="13"/>
        <v>-1.169259139105705E-3</v>
      </c>
      <c r="H143" s="10"/>
      <c r="I143" s="15"/>
      <c r="J143" s="16"/>
    </row>
    <row r="144" spans="1:10" ht="31.5" x14ac:dyDescent="0.25">
      <c r="A144" s="27" t="s">
        <v>92</v>
      </c>
      <c r="B144" s="27" t="s">
        <v>337</v>
      </c>
      <c r="C144" s="27" t="s">
        <v>338</v>
      </c>
      <c r="D144" s="33">
        <v>4.5</v>
      </c>
      <c r="E144" s="30">
        <f t="shared" si="12"/>
        <v>6.4029231478477646</v>
      </c>
      <c r="F144" s="31">
        <f t="shared" si="14"/>
        <v>6.4</v>
      </c>
      <c r="G144" s="30">
        <f t="shared" si="13"/>
        <v>-2.9231478477642625E-3</v>
      </c>
      <c r="H144" s="10"/>
      <c r="I144" s="15"/>
      <c r="J144" s="16"/>
    </row>
    <row r="145" spans="1:10" ht="31.5" x14ac:dyDescent="0.25">
      <c r="A145" s="27" t="s">
        <v>218</v>
      </c>
      <c r="B145" s="27" t="s">
        <v>339</v>
      </c>
      <c r="C145" s="27" t="s">
        <v>340</v>
      </c>
      <c r="D145" s="33">
        <v>4.5</v>
      </c>
      <c r="E145" s="30">
        <f t="shared" si="12"/>
        <v>6.4029231478477646</v>
      </c>
      <c r="F145" s="31">
        <f t="shared" si="14"/>
        <v>6.4</v>
      </c>
      <c r="G145" s="30">
        <f t="shared" si="13"/>
        <v>-2.9231478477642625E-3</v>
      </c>
      <c r="H145" s="10"/>
      <c r="I145" s="15"/>
      <c r="J145" s="16"/>
    </row>
    <row r="146" spans="1:10" x14ac:dyDescent="0.25">
      <c r="A146" s="27" t="s">
        <v>341</v>
      </c>
      <c r="B146" s="27" t="s">
        <v>342</v>
      </c>
      <c r="C146" s="27"/>
      <c r="D146" s="29"/>
      <c r="E146" s="32"/>
      <c r="F146" s="32"/>
      <c r="G146" s="32"/>
      <c r="H146" s="10"/>
      <c r="I146" s="15"/>
      <c r="J146" s="16"/>
    </row>
    <row r="147" spans="1:10" ht="18.75" x14ac:dyDescent="0.25">
      <c r="A147" s="27" t="s">
        <v>93</v>
      </c>
      <c r="B147" s="27" t="s">
        <v>428</v>
      </c>
      <c r="C147" s="27" t="s">
        <v>184</v>
      </c>
      <c r="D147" s="33">
        <v>24</v>
      </c>
      <c r="E147" s="30">
        <f t="shared" si="12"/>
        <v>34.148923455188076</v>
      </c>
      <c r="F147" s="31">
        <f t="shared" si="14"/>
        <v>34.15</v>
      </c>
      <c r="G147" s="30">
        <f t="shared" si="13"/>
        <v>1.0765448119229859E-3</v>
      </c>
      <c r="H147" s="10"/>
      <c r="I147" s="15"/>
      <c r="J147" s="16"/>
    </row>
    <row r="148" spans="1:10" x14ac:dyDescent="0.25">
      <c r="A148" s="27" t="s">
        <v>94</v>
      </c>
      <c r="B148" s="27" t="s">
        <v>343</v>
      </c>
      <c r="C148" s="27" t="s">
        <v>192</v>
      </c>
      <c r="D148" s="33">
        <v>0.1</v>
      </c>
      <c r="E148" s="30">
        <f t="shared" si="12"/>
        <v>0.14228718106328367</v>
      </c>
      <c r="F148" s="31">
        <f t="shared" si="14"/>
        <v>0.14000000000000001</v>
      </c>
      <c r="G148" s="30">
        <f t="shared" si="13"/>
        <v>-2.2871810632836553E-3</v>
      </c>
      <c r="H148" s="10"/>
      <c r="I148" s="15"/>
      <c r="J148" s="16"/>
    </row>
    <row r="149" spans="1:10" ht="34.5" x14ac:dyDescent="0.25">
      <c r="A149" s="27" t="s">
        <v>95</v>
      </c>
      <c r="B149" s="27" t="s">
        <v>429</v>
      </c>
      <c r="C149" s="27" t="s">
        <v>184</v>
      </c>
      <c r="D149" s="33">
        <v>125</v>
      </c>
      <c r="E149" s="30">
        <f t="shared" si="12"/>
        <v>177.85897632910456</v>
      </c>
      <c r="F149" s="31">
        <f t="shared" si="14"/>
        <v>177.86</v>
      </c>
      <c r="G149" s="30">
        <f t="shared" si="13"/>
        <v>1.0236708954494134E-3</v>
      </c>
      <c r="H149" s="10"/>
      <c r="I149" s="15"/>
      <c r="J149" s="16"/>
    </row>
    <row r="150" spans="1:10" x14ac:dyDescent="0.25">
      <c r="A150" s="27" t="s">
        <v>344</v>
      </c>
      <c r="B150" s="27" t="s">
        <v>345</v>
      </c>
      <c r="C150" s="27"/>
      <c r="D150" s="29"/>
      <c r="E150" s="32"/>
      <c r="F150" s="32"/>
      <c r="G150" s="32"/>
      <c r="H150" s="10"/>
      <c r="I150" s="15"/>
      <c r="J150" s="16"/>
    </row>
    <row r="151" spans="1:10" x14ac:dyDescent="0.25">
      <c r="A151" s="27" t="s">
        <v>346</v>
      </c>
      <c r="B151" s="27" t="s">
        <v>430</v>
      </c>
      <c r="C151" s="27"/>
      <c r="D151" s="29"/>
      <c r="E151" s="32"/>
      <c r="F151" s="32"/>
      <c r="G151" s="32"/>
      <c r="H151" s="10"/>
      <c r="I151" s="15"/>
      <c r="J151" s="16"/>
    </row>
    <row r="152" spans="1:10" ht="31.5" customHeight="1" x14ac:dyDescent="0.25">
      <c r="A152" s="47" t="s">
        <v>96</v>
      </c>
      <c r="B152" s="47" t="s">
        <v>347</v>
      </c>
      <c r="C152" s="27" t="s">
        <v>201</v>
      </c>
      <c r="D152" s="33">
        <v>15</v>
      </c>
      <c r="E152" s="30">
        <f t="shared" si="12"/>
        <v>21.343077159492548</v>
      </c>
      <c r="F152" s="31">
        <f t="shared" si="14"/>
        <v>21.34</v>
      </c>
      <c r="G152" s="30">
        <f t="shared" si="13"/>
        <v>-3.0771594925482759E-3</v>
      </c>
      <c r="H152" s="10"/>
      <c r="I152" s="15"/>
      <c r="J152" s="16"/>
    </row>
    <row r="153" spans="1:10" x14ac:dyDescent="0.25">
      <c r="A153" s="48"/>
      <c r="B153" s="48"/>
      <c r="C153" s="27" t="s">
        <v>202</v>
      </c>
      <c r="D153" s="33">
        <v>120</v>
      </c>
      <c r="E153" s="30">
        <f t="shared" si="12"/>
        <v>170.74461727594039</v>
      </c>
      <c r="F153" s="31">
        <f t="shared" si="14"/>
        <v>170.74</v>
      </c>
      <c r="G153" s="30">
        <f t="shared" si="13"/>
        <v>-4.6172759403759756E-3</v>
      </c>
      <c r="H153" s="10"/>
      <c r="I153" s="15"/>
      <c r="J153" s="16"/>
    </row>
    <row r="154" spans="1:10" ht="31.5" customHeight="1" x14ac:dyDescent="0.25">
      <c r="A154" s="47" t="s">
        <v>97</v>
      </c>
      <c r="B154" s="47" t="s">
        <v>348</v>
      </c>
      <c r="C154" s="27" t="s">
        <v>201</v>
      </c>
      <c r="D154" s="33">
        <v>4</v>
      </c>
      <c r="E154" s="30">
        <f t="shared" si="12"/>
        <v>5.6914872425313456</v>
      </c>
      <c r="F154" s="31">
        <f t="shared" si="14"/>
        <v>5.69</v>
      </c>
      <c r="G154" s="30">
        <f t="shared" si="13"/>
        <v>-1.4872425313452453E-3</v>
      </c>
      <c r="H154" s="10"/>
      <c r="I154" s="15"/>
      <c r="J154" s="16"/>
    </row>
    <row r="155" spans="1:10" x14ac:dyDescent="0.25">
      <c r="A155" s="48"/>
      <c r="B155" s="48"/>
      <c r="C155" s="27" t="s">
        <v>202</v>
      </c>
      <c r="D155" s="33">
        <v>82</v>
      </c>
      <c r="E155" s="30">
        <f t="shared" si="12"/>
        <v>116.67548847189259</v>
      </c>
      <c r="F155" s="31">
        <f t="shared" si="14"/>
        <v>116.68</v>
      </c>
      <c r="G155" s="30">
        <f t="shared" si="13"/>
        <v>4.5115281074146196E-3</v>
      </c>
      <c r="H155" s="10"/>
      <c r="I155" s="15"/>
      <c r="J155" s="16"/>
    </row>
    <row r="156" spans="1:10" x14ac:dyDescent="0.25">
      <c r="A156" s="27" t="s">
        <v>98</v>
      </c>
      <c r="B156" s="27" t="s">
        <v>349</v>
      </c>
      <c r="C156" s="27" t="s">
        <v>201</v>
      </c>
      <c r="D156" s="33">
        <v>3</v>
      </c>
      <c r="E156" s="30">
        <f t="shared" si="12"/>
        <v>4.2686154318985094</v>
      </c>
      <c r="F156" s="31">
        <f t="shared" si="14"/>
        <v>4.2699999999999996</v>
      </c>
      <c r="G156" s="30">
        <f t="shared" si="13"/>
        <v>1.3845681014901245E-3</v>
      </c>
      <c r="H156" s="10"/>
      <c r="I156" s="15"/>
      <c r="J156" s="16"/>
    </row>
    <row r="157" spans="1:10" x14ac:dyDescent="0.25">
      <c r="A157" s="27" t="s">
        <v>99</v>
      </c>
      <c r="B157" s="27" t="s">
        <v>350</v>
      </c>
      <c r="C157" s="27" t="s">
        <v>201</v>
      </c>
      <c r="D157" s="33">
        <v>3</v>
      </c>
      <c r="E157" s="30">
        <f t="shared" si="12"/>
        <v>4.2686154318985094</v>
      </c>
      <c r="F157" s="31">
        <f t="shared" si="14"/>
        <v>4.2699999999999996</v>
      </c>
      <c r="G157" s="30">
        <f t="shared" si="13"/>
        <v>1.3845681014901245E-3</v>
      </c>
      <c r="H157" s="10"/>
      <c r="I157" s="15"/>
      <c r="J157" s="16"/>
    </row>
    <row r="158" spans="1:10" x14ac:dyDescent="0.25">
      <c r="A158" s="27" t="s">
        <v>100</v>
      </c>
      <c r="B158" s="27" t="s">
        <v>351</v>
      </c>
      <c r="C158" s="27" t="s">
        <v>202</v>
      </c>
      <c r="D158" s="33">
        <v>50</v>
      </c>
      <c r="E158" s="30">
        <f t="shared" si="12"/>
        <v>71.14359053164182</v>
      </c>
      <c r="F158" s="31">
        <f t="shared" si="14"/>
        <v>71.14</v>
      </c>
      <c r="G158" s="30">
        <f t="shared" si="13"/>
        <v>-3.5905316418194388E-3</v>
      </c>
      <c r="H158" s="10"/>
      <c r="I158" s="15"/>
      <c r="J158" s="16"/>
    </row>
    <row r="159" spans="1:10" x14ac:dyDescent="0.25">
      <c r="A159" s="27" t="s">
        <v>352</v>
      </c>
      <c r="B159" s="27" t="s">
        <v>431</v>
      </c>
      <c r="C159" s="27"/>
      <c r="D159" s="29"/>
      <c r="E159" s="32"/>
      <c r="F159" s="32"/>
      <c r="G159" s="32"/>
      <c r="H159" s="10"/>
      <c r="I159" s="15"/>
      <c r="J159" s="16"/>
    </row>
    <row r="160" spans="1:10" ht="31.5" customHeight="1" x14ac:dyDescent="0.25">
      <c r="A160" s="47" t="s">
        <v>101</v>
      </c>
      <c r="B160" s="47" t="s">
        <v>347</v>
      </c>
      <c r="C160" s="27" t="s">
        <v>201</v>
      </c>
      <c r="D160" s="33">
        <v>18</v>
      </c>
      <c r="E160" s="30">
        <f t="shared" si="12"/>
        <v>25.611692591391058</v>
      </c>
      <c r="F160" s="31">
        <f t="shared" si="14"/>
        <v>25.61</v>
      </c>
      <c r="G160" s="30">
        <f t="shared" si="13"/>
        <v>-1.6925913910590396E-3</v>
      </c>
      <c r="H160" s="10"/>
      <c r="I160" s="15"/>
      <c r="J160" s="16"/>
    </row>
    <row r="161" spans="1:10" x14ac:dyDescent="0.25">
      <c r="A161" s="48"/>
      <c r="B161" s="48"/>
      <c r="C161" s="27" t="s">
        <v>202</v>
      </c>
      <c r="D161" s="33">
        <v>144</v>
      </c>
      <c r="E161" s="30">
        <f t="shared" si="12"/>
        <v>204.89354073112847</v>
      </c>
      <c r="F161" s="31">
        <f t="shared" si="14"/>
        <v>204.89</v>
      </c>
      <c r="G161" s="30">
        <f t="shared" si="13"/>
        <v>-3.5407311284814114E-3</v>
      </c>
      <c r="H161" s="10"/>
      <c r="I161" s="15"/>
      <c r="J161" s="16"/>
    </row>
    <row r="162" spans="1:10" ht="31.5" customHeight="1" x14ac:dyDescent="0.25">
      <c r="A162" s="47" t="s">
        <v>102</v>
      </c>
      <c r="B162" s="47" t="s">
        <v>353</v>
      </c>
      <c r="C162" s="27" t="s">
        <v>201</v>
      </c>
      <c r="D162" s="33">
        <v>4.8</v>
      </c>
      <c r="E162" s="30">
        <f t="shared" si="12"/>
        <v>6.8297846910376148</v>
      </c>
      <c r="F162" s="31">
        <f t="shared" si="14"/>
        <v>6.83</v>
      </c>
      <c r="G162" s="30">
        <f t="shared" si="13"/>
        <v>2.1530896238530772E-4</v>
      </c>
      <c r="H162" s="10"/>
      <c r="I162" s="15"/>
      <c r="J162" s="16"/>
    </row>
    <row r="163" spans="1:10" x14ac:dyDescent="0.25">
      <c r="A163" s="48"/>
      <c r="B163" s="48"/>
      <c r="C163" s="27" t="s">
        <v>202</v>
      </c>
      <c r="D163" s="33">
        <v>98.4</v>
      </c>
      <c r="E163" s="30">
        <f t="shared" si="12"/>
        <v>140.01058616627111</v>
      </c>
      <c r="F163" s="31">
        <f t="shared" si="14"/>
        <v>140.01</v>
      </c>
      <c r="G163" s="30">
        <f t="shared" si="13"/>
        <v>-5.8616627111973685E-4</v>
      </c>
      <c r="H163" s="10"/>
      <c r="I163" s="15"/>
      <c r="J163" s="16"/>
    </row>
    <row r="164" spans="1:10" ht="18.75" customHeight="1" x14ac:dyDescent="0.25">
      <c r="A164" s="27" t="s">
        <v>103</v>
      </c>
      <c r="B164" s="27" t="s">
        <v>354</v>
      </c>
      <c r="C164" s="27" t="s">
        <v>203</v>
      </c>
      <c r="D164" s="33">
        <v>40</v>
      </c>
      <c r="E164" s="30">
        <f t="shared" si="12"/>
        <v>56.914872425313462</v>
      </c>
      <c r="F164" s="31">
        <f t="shared" si="14"/>
        <v>56.91</v>
      </c>
      <c r="G164" s="30">
        <f t="shared" si="13"/>
        <v>-4.8724253134651008E-3</v>
      </c>
      <c r="H164" s="10"/>
      <c r="I164" s="15"/>
      <c r="J164" s="16"/>
    </row>
    <row r="165" spans="1:10" x14ac:dyDescent="0.25">
      <c r="A165" s="27" t="s">
        <v>104</v>
      </c>
      <c r="B165" s="27" t="s">
        <v>351</v>
      </c>
      <c r="C165" s="27" t="s">
        <v>202</v>
      </c>
      <c r="D165" s="33">
        <v>50</v>
      </c>
      <c r="E165" s="30">
        <f t="shared" si="12"/>
        <v>71.14359053164182</v>
      </c>
      <c r="F165" s="31">
        <f t="shared" si="14"/>
        <v>71.14</v>
      </c>
      <c r="G165" s="30">
        <f t="shared" si="13"/>
        <v>-3.5905316418194388E-3</v>
      </c>
      <c r="H165" s="10"/>
      <c r="I165" s="15"/>
      <c r="J165" s="16"/>
    </row>
    <row r="166" spans="1:10" x14ac:dyDescent="0.25">
      <c r="A166" s="27" t="s">
        <v>355</v>
      </c>
      <c r="B166" s="27" t="s">
        <v>432</v>
      </c>
      <c r="C166" s="27"/>
      <c r="D166" s="29"/>
      <c r="E166" s="32"/>
      <c r="F166" s="32"/>
      <c r="G166" s="32"/>
      <c r="H166" s="10"/>
      <c r="I166" s="15"/>
      <c r="J166" s="16"/>
    </row>
    <row r="167" spans="1:10" x14ac:dyDescent="0.25">
      <c r="A167" s="27" t="s">
        <v>105</v>
      </c>
      <c r="B167" s="27" t="s">
        <v>354</v>
      </c>
      <c r="C167" s="27" t="s">
        <v>202</v>
      </c>
      <c r="D167" s="33">
        <v>60</v>
      </c>
      <c r="E167" s="30">
        <f t="shared" si="12"/>
        <v>85.372308637970193</v>
      </c>
      <c r="F167" s="31">
        <f t="shared" si="14"/>
        <v>85.37</v>
      </c>
      <c r="G167" s="30">
        <f t="shared" si="13"/>
        <v>-2.3086379701879878E-3</v>
      </c>
      <c r="H167" s="10"/>
      <c r="I167" s="15"/>
      <c r="J167" s="16"/>
    </row>
    <row r="168" spans="1:10" x14ac:dyDescent="0.25">
      <c r="A168" s="27" t="s">
        <v>356</v>
      </c>
      <c r="B168" s="27" t="s">
        <v>433</v>
      </c>
      <c r="C168" s="27"/>
      <c r="D168" s="29"/>
      <c r="E168" s="32"/>
      <c r="F168" s="32"/>
      <c r="G168" s="32"/>
      <c r="H168" s="10"/>
      <c r="I168" s="15"/>
      <c r="J168" s="16"/>
    </row>
    <row r="169" spans="1:10" ht="34.5" customHeight="1" x14ac:dyDescent="0.25">
      <c r="A169" s="27" t="s">
        <v>106</v>
      </c>
      <c r="B169" s="27" t="s">
        <v>354</v>
      </c>
      <c r="C169" s="27" t="s">
        <v>202</v>
      </c>
      <c r="D169" s="33">
        <v>100</v>
      </c>
      <c r="E169" s="30">
        <f t="shared" si="12"/>
        <v>142.28718106328364</v>
      </c>
      <c r="F169" s="31">
        <f t="shared" si="14"/>
        <v>142.29</v>
      </c>
      <c r="G169" s="30">
        <f t="shared" si="13"/>
        <v>2.8189367163520274E-3</v>
      </c>
      <c r="H169" s="10"/>
      <c r="I169" s="15"/>
      <c r="J169" s="16"/>
    </row>
    <row r="170" spans="1:10" ht="24" customHeight="1" x14ac:dyDescent="0.25">
      <c r="A170" s="44" t="s">
        <v>357</v>
      </c>
      <c r="B170" s="45"/>
      <c r="C170" s="46"/>
      <c r="D170" s="33"/>
      <c r="E170" s="32"/>
      <c r="F170" s="32"/>
      <c r="G170" s="32"/>
      <c r="H170" s="10"/>
      <c r="I170" s="15"/>
      <c r="J170" s="16"/>
    </row>
    <row r="171" spans="1:10" x14ac:dyDescent="0.25">
      <c r="A171" s="27" t="s">
        <v>358</v>
      </c>
      <c r="B171" s="27" t="s">
        <v>359</v>
      </c>
      <c r="C171" s="27"/>
      <c r="D171" s="29"/>
      <c r="E171" s="32"/>
      <c r="F171" s="32"/>
      <c r="G171" s="32"/>
      <c r="H171" s="10"/>
      <c r="I171" s="15"/>
      <c r="J171" s="16"/>
    </row>
    <row r="172" spans="1:10" ht="31.5" x14ac:dyDescent="0.25">
      <c r="A172" s="27" t="s">
        <v>107</v>
      </c>
      <c r="B172" s="27" t="s">
        <v>360</v>
      </c>
      <c r="C172" s="27" t="s">
        <v>204</v>
      </c>
      <c r="D172" s="33">
        <v>17.399999999999999</v>
      </c>
      <c r="E172" s="30">
        <f t="shared" si="12"/>
        <v>24.757969505011353</v>
      </c>
      <c r="F172" s="31">
        <f t="shared" si="14"/>
        <v>24.76</v>
      </c>
      <c r="G172" s="30">
        <f t="shared" si="13"/>
        <v>2.0304949886487123E-3</v>
      </c>
      <c r="H172" s="10"/>
      <c r="I172" s="15"/>
      <c r="J172" s="16"/>
    </row>
    <row r="173" spans="1:10" ht="31.5" x14ac:dyDescent="0.25">
      <c r="A173" s="27" t="s">
        <v>108</v>
      </c>
      <c r="B173" s="27" t="s">
        <v>361</v>
      </c>
      <c r="C173" s="27" t="s">
        <v>187</v>
      </c>
      <c r="D173" s="33">
        <v>3</v>
      </c>
      <c r="E173" s="30">
        <f t="shared" ref="E173:E229" si="15">D173/0.702804</f>
        <v>4.2686154318985094</v>
      </c>
      <c r="F173" s="31">
        <f t="shared" si="14"/>
        <v>4.2699999999999996</v>
      </c>
      <c r="G173" s="30">
        <f t="shared" si="13"/>
        <v>1.3845681014901245E-3</v>
      </c>
      <c r="H173" s="10"/>
      <c r="I173" s="15"/>
      <c r="J173" s="16"/>
    </row>
    <row r="174" spans="1:10" ht="34.5" customHeight="1" x14ac:dyDescent="0.25">
      <c r="A174" s="27" t="s">
        <v>109</v>
      </c>
      <c r="B174" s="27" t="s">
        <v>362</v>
      </c>
      <c r="C174" s="27" t="s">
        <v>205</v>
      </c>
      <c r="D174" s="33">
        <v>26.4</v>
      </c>
      <c r="E174" s="30">
        <f t="shared" si="15"/>
        <v>37.563815800706884</v>
      </c>
      <c r="F174" s="31">
        <f t="shared" si="14"/>
        <v>37.56</v>
      </c>
      <c r="G174" s="30">
        <f t="shared" si="13"/>
        <v>-3.8158007068815891E-3</v>
      </c>
      <c r="H174" s="10"/>
      <c r="I174" s="15"/>
      <c r="J174" s="16"/>
    </row>
    <row r="175" spans="1:10" x14ac:dyDescent="0.25">
      <c r="A175" s="27" t="s">
        <v>149</v>
      </c>
      <c r="B175" s="27" t="s">
        <v>161</v>
      </c>
      <c r="C175" s="27" t="s">
        <v>206</v>
      </c>
      <c r="D175" s="33">
        <v>23.7</v>
      </c>
      <c r="E175" s="30">
        <f t="shared" si="15"/>
        <v>33.722061911998225</v>
      </c>
      <c r="F175" s="31">
        <f t="shared" si="14"/>
        <v>33.72</v>
      </c>
      <c r="G175" s="30">
        <f t="shared" si="13"/>
        <v>-2.0619119982256962E-3</v>
      </c>
      <c r="H175" s="10"/>
      <c r="I175" s="15"/>
      <c r="J175" s="16"/>
    </row>
    <row r="176" spans="1:10" x14ac:dyDescent="0.25">
      <c r="A176" s="27" t="s">
        <v>363</v>
      </c>
      <c r="B176" s="27" t="s">
        <v>162</v>
      </c>
      <c r="C176" s="27" t="s">
        <v>206</v>
      </c>
      <c r="D176" s="33">
        <v>18</v>
      </c>
      <c r="E176" s="30">
        <f t="shared" si="15"/>
        <v>25.611692591391058</v>
      </c>
      <c r="F176" s="31">
        <f t="shared" si="14"/>
        <v>25.61</v>
      </c>
      <c r="G176" s="30">
        <f t="shared" si="13"/>
        <v>-1.6925913910590396E-3</v>
      </c>
      <c r="H176" s="10"/>
      <c r="I176" s="15"/>
      <c r="J176" s="16"/>
    </row>
    <row r="177" spans="1:10" ht="18.75" x14ac:dyDescent="0.25">
      <c r="A177" s="27" t="s">
        <v>364</v>
      </c>
      <c r="B177" s="27" t="s">
        <v>434</v>
      </c>
      <c r="C177" s="27"/>
      <c r="D177" s="29"/>
      <c r="E177" s="32"/>
      <c r="F177" s="32"/>
      <c r="G177" s="32"/>
      <c r="H177" s="10"/>
      <c r="I177" s="15"/>
      <c r="J177" s="16"/>
    </row>
    <row r="178" spans="1:10" x14ac:dyDescent="0.25">
      <c r="A178" s="27" t="s">
        <v>110</v>
      </c>
      <c r="B178" s="27" t="s">
        <v>365</v>
      </c>
      <c r="C178" s="27" t="s">
        <v>207</v>
      </c>
      <c r="D178" s="33">
        <v>19.5</v>
      </c>
      <c r="E178" s="30">
        <f t="shared" si="15"/>
        <v>27.74600030734031</v>
      </c>
      <c r="F178" s="31">
        <f t="shared" si="14"/>
        <v>27.75</v>
      </c>
      <c r="G178" s="30">
        <f t="shared" si="13"/>
        <v>3.9996926596899129E-3</v>
      </c>
      <c r="H178" s="10"/>
      <c r="I178" s="15"/>
      <c r="J178" s="16"/>
    </row>
    <row r="179" spans="1:10" ht="47.25" customHeight="1" x14ac:dyDescent="0.25">
      <c r="A179" s="47" t="s">
        <v>111</v>
      </c>
      <c r="B179" s="47" t="s">
        <v>407</v>
      </c>
      <c r="C179" s="27" t="s">
        <v>208</v>
      </c>
      <c r="D179" s="33">
        <v>5</v>
      </c>
      <c r="E179" s="30">
        <f t="shared" si="15"/>
        <v>7.1143590531641827</v>
      </c>
      <c r="F179" s="31">
        <f t="shared" si="14"/>
        <v>7.11</v>
      </c>
      <c r="G179" s="30">
        <f t="shared" si="13"/>
        <v>-4.3590531641823915E-3</v>
      </c>
      <c r="H179" s="10"/>
      <c r="I179" s="15"/>
      <c r="J179" s="16"/>
    </row>
    <row r="180" spans="1:10" x14ac:dyDescent="0.25">
      <c r="A180" s="48"/>
      <c r="B180" s="48"/>
      <c r="C180" s="27" t="s">
        <v>445</v>
      </c>
      <c r="D180" s="33">
        <v>120</v>
      </c>
      <c r="E180" s="30">
        <f t="shared" si="15"/>
        <v>170.74461727594039</v>
      </c>
      <c r="F180" s="31">
        <f t="shared" si="14"/>
        <v>170.74</v>
      </c>
      <c r="G180" s="30">
        <f t="shared" si="13"/>
        <v>-4.6172759403759756E-3</v>
      </c>
      <c r="H180" s="10"/>
      <c r="I180" s="15"/>
      <c r="J180" s="16"/>
    </row>
    <row r="181" spans="1:10" ht="34.5" x14ac:dyDescent="0.25">
      <c r="A181" s="27" t="s">
        <v>366</v>
      </c>
      <c r="B181" s="27" t="s">
        <v>435</v>
      </c>
      <c r="C181" s="27"/>
      <c r="D181" s="29"/>
      <c r="E181" s="32"/>
      <c r="F181" s="32"/>
      <c r="G181" s="32"/>
      <c r="H181" s="10"/>
      <c r="I181" s="15"/>
      <c r="J181" s="16"/>
    </row>
    <row r="182" spans="1:10" x14ac:dyDescent="0.25">
      <c r="A182" s="27" t="s">
        <v>367</v>
      </c>
      <c r="B182" s="27" t="s">
        <v>368</v>
      </c>
      <c r="C182" s="27"/>
      <c r="D182" s="29"/>
      <c r="E182" s="32"/>
      <c r="F182" s="32"/>
      <c r="G182" s="32"/>
      <c r="H182" s="10"/>
      <c r="I182" s="15"/>
      <c r="J182" s="16"/>
    </row>
    <row r="183" spans="1:10" ht="18.75" x14ac:dyDescent="0.25">
      <c r="A183" s="27" t="s">
        <v>112</v>
      </c>
      <c r="B183" s="27" t="s">
        <v>369</v>
      </c>
      <c r="C183" s="27" t="s">
        <v>436</v>
      </c>
      <c r="D183" s="33">
        <v>5.3</v>
      </c>
      <c r="E183" s="30">
        <f t="shared" si="15"/>
        <v>7.5412205963540329</v>
      </c>
      <c r="F183" s="31">
        <f t="shared" si="14"/>
        <v>7.54</v>
      </c>
      <c r="G183" s="30">
        <f t="shared" si="13"/>
        <v>-1.2205963540328213E-3</v>
      </c>
      <c r="H183" s="10"/>
      <c r="I183" s="15"/>
      <c r="J183" s="16"/>
    </row>
    <row r="184" spans="1:10" ht="18.75" x14ac:dyDescent="0.25">
      <c r="A184" s="27" t="s">
        <v>113</v>
      </c>
      <c r="B184" s="27" t="s">
        <v>452</v>
      </c>
      <c r="C184" s="27" t="s">
        <v>436</v>
      </c>
      <c r="D184" s="33">
        <v>7.9</v>
      </c>
      <c r="E184" s="30">
        <f t="shared" si="15"/>
        <v>11.240687303999408</v>
      </c>
      <c r="F184" s="31">
        <f t="shared" si="14"/>
        <v>11.24</v>
      </c>
      <c r="G184" s="30">
        <f t="shared" si="13"/>
        <v>-6.8730399940797327E-4</v>
      </c>
      <c r="H184" s="10"/>
      <c r="I184" s="15"/>
      <c r="J184" s="16"/>
    </row>
    <row r="185" spans="1:10" ht="47.25" customHeight="1" x14ac:dyDescent="0.25">
      <c r="A185" s="47" t="s">
        <v>114</v>
      </c>
      <c r="B185" s="47" t="s">
        <v>408</v>
      </c>
      <c r="C185" s="27" t="s">
        <v>436</v>
      </c>
      <c r="D185" s="33">
        <v>3.4</v>
      </c>
      <c r="E185" s="30">
        <f t="shared" si="15"/>
        <v>4.8377641561516436</v>
      </c>
      <c r="F185" s="31">
        <f t="shared" si="14"/>
        <v>4.84</v>
      </c>
      <c r="G185" s="30">
        <f t="shared" si="13"/>
        <v>2.2358438483562892E-3</v>
      </c>
      <c r="H185" s="10"/>
      <c r="I185" s="15"/>
      <c r="J185" s="16"/>
    </row>
    <row r="186" spans="1:10" ht="48" customHeight="1" x14ac:dyDescent="0.25">
      <c r="A186" s="48"/>
      <c r="B186" s="48"/>
      <c r="C186" s="27" t="s">
        <v>436</v>
      </c>
      <c r="D186" s="33">
        <v>35</v>
      </c>
      <c r="E186" s="30">
        <f t="shared" ref="E186" si="16">D186/0.702804</f>
        <v>49.800513372149275</v>
      </c>
      <c r="F186" s="31">
        <f t="shared" ref="F186" si="17">ROUND(E186,2)</f>
        <v>49.8</v>
      </c>
      <c r="G186" s="30">
        <f t="shared" ref="G186" si="18">F186-E186</f>
        <v>-5.1337214927826835E-4</v>
      </c>
      <c r="H186" s="10"/>
      <c r="I186" s="15"/>
      <c r="J186" s="16"/>
    </row>
    <row r="187" spans="1:10" x14ac:dyDescent="0.25">
      <c r="A187" s="27" t="s">
        <v>370</v>
      </c>
      <c r="B187" s="27" t="s">
        <v>371</v>
      </c>
      <c r="C187" s="27"/>
      <c r="D187" s="29"/>
      <c r="E187" s="32"/>
      <c r="F187" s="32"/>
      <c r="G187" s="32"/>
      <c r="H187" s="10"/>
      <c r="I187" s="15"/>
      <c r="J187" s="16"/>
    </row>
    <row r="188" spans="1:10" ht="78.75" customHeight="1" x14ac:dyDescent="0.25">
      <c r="A188" s="27" t="s">
        <v>115</v>
      </c>
      <c r="B188" s="27" t="s">
        <v>372</v>
      </c>
      <c r="C188" s="27" t="s">
        <v>436</v>
      </c>
      <c r="D188" s="33">
        <v>6.4</v>
      </c>
      <c r="E188" s="30">
        <f t="shared" si="15"/>
        <v>9.1063795880501548</v>
      </c>
      <c r="F188" s="31">
        <f t="shared" si="14"/>
        <v>9.11</v>
      </c>
      <c r="G188" s="30">
        <f t="shared" si="13"/>
        <v>3.6204119498446374E-3</v>
      </c>
      <c r="H188" s="10"/>
      <c r="I188" s="15"/>
      <c r="J188" s="16"/>
    </row>
    <row r="189" spans="1:10" ht="54.75" customHeight="1" x14ac:dyDescent="0.25">
      <c r="A189" s="47" t="s">
        <v>116</v>
      </c>
      <c r="B189" s="47" t="s">
        <v>443</v>
      </c>
      <c r="C189" s="27" t="s">
        <v>436</v>
      </c>
      <c r="D189" s="33">
        <v>2.2999999999999998</v>
      </c>
      <c r="E189" s="30">
        <f t="shared" si="15"/>
        <v>3.2726051644555239</v>
      </c>
      <c r="F189" s="31">
        <f t="shared" si="14"/>
        <v>3.27</v>
      </c>
      <c r="G189" s="30">
        <f t="shared" si="13"/>
        <v>-2.605164455523834E-3</v>
      </c>
      <c r="H189" s="10"/>
      <c r="I189" s="15"/>
      <c r="J189" s="16"/>
    </row>
    <row r="190" spans="1:10" ht="54.75" customHeight="1" x14ac:dyDescent="0.25">
      <c r="A190" s="48"/>
      <c r="B190" s="48"/>
      <c r="C190" s="27" t="s">
        <v>446</v>
      </c>
      <c r="D190" s="33">
        <v>50</v>
      </c>
      <c r="E190" s="30">
        <f t="shared" si="15"/>
        <v>71.14359053164182</v>
      </c>
      <c r="F190" s="31">
        <f t="shared" si="14"/>
        <v>71.14</v>
      </c>
      <c r="G190" s="30">
        <f t="shared" si="13"/>
        <v>-3.5905316418194388E-3</v>
      </c>
      <c r="H190" s="10"/>
      <c r="I190" s="15"/>
      <c r="J190" s="16"/>
    </row>
    <row r="191" spans="1:10" ht="31.5" customHeight="1" x14ac:dyDescent="0.25">
      <c r="A191" s="27" t="s">
        <v>147</v>
      </c>
      <c r="B191" s="27" t="s">
        <v>373</v>
      </c>
      <c r="C191" s="27" t="s">
        <v>209</v>
      </c>
      <c r="D191" s="33">
        <v>5.3</v>
      </c>
      <c r="E191" s="30">
        <f t="shared" si="15"/>
        <v>7.5412205963540329</v>
      </c>
      <c r="F191" s="31">
        <f t="shared" si="14"/>
        <v>7.54</v>
      </c>
      <c r="G191" s="30">
        <f t="shared" si="13"/>
        <v>-1.2205963540328213E-3</v>
      </c>
      <c r="H191" s="10"/>
      <c r="I191" s="15"/>
      <c r="J191" s="16"/>
    </row>
    <row r="192" spans="1:10" x14ac:dyDescent="0.25">
      <c r="A192" s="27" t="s">
        <v>148</v>
      </c>
      <c r="B192" s="27" t="s">
        <v>163</v>
      </c>
      <c r="C192" s="27" t="s">
        <v>210</v>
      </c>
      <c r="D192" s="33">
        <v>36</v>
      </c>
      <c r="E192" s="30">
        <f t="shared" si="15"/>
        <v>51.223385182782117</v>
      </c>
      <c r="F192" s="31">
        <f t="shared" si="14"/>
        <v>51.22</v>
      </c>
      <c r="G192" s="30">
        <f t="shared" si="13"/>
        <v>-3.3851827821180791E-3</v>
      </c>
      <c r="H192" s="10"/>
      <c r="I192" s="15"/>
      <c r="J192" s="16"/>
    </row>
    <row r="193" spans="1:10" ht="22.5" customHeight="1" x14ac:dyDescent="0.25">
      <c r="A193" s="44" t="s">
        <v>374</v>
      </c>
      <c r="B193" s="45"/>
      <c r="C193" s="46"/>
      <c r="D193" s="33"/>
      <c r="E193" s="32"/>
      <c r="F193" s="32"/>
      <c r="G193" s="32"/>
      <c r="H193" s="10"/>
      <c r="I193" s="15"/>
      <c r="J193" s="16"/>
    </row>
    <row r="194" spans="1:10" x14ac:dyDescent="0.25">
      <c r="A194" s="27" t="s">
        <v>375</v>
      </c>
      <c r="B194" s="27" t="s">
        <v>376</v>
      </c>
      <c r="C194" s="27"/>
      <c r="D194" s="29"/>
      <c r="E194" s="32"/>
      <c r="F194" s="32"/>
      <c r="G194" s="32"/>
      <c r="H194" s="10"/>
      <c r="I194" s="15"/>
      <c r="J194" s="16"/>
    </row>
    <row r="195" spans="1:10" x14ac:dyDescent="0.25">
      <c r="A195" s="27" t="s">
        <v>117</v>
      </c>
      <c r="B195" s="27" t="s">
        <v>377</v>
      </c>
      <c r="C195" s="27" t="s">
        <v>211</v>
      </c>
      <c r="D195" s="33">
        <v>7.5</v>
      </c>
      <c r="E195" s="30">
        <f t="shared" si="15"/>
        <v>10.671538579746274</v>
      </c>
      <c r="F195" s="31">
        <f t="shared" si="14"/>
        <v>10.67</v>
      </c>
      <c r="G195" s="30">
        <f t="shared" ref="G195:G229" si="19">F195-E195</f>
        <v>-1.538579746274138E-3</v>
      </c>
      <c r="H195" s="10"/>
      <c r="I195" s="15"/>
      <c r="J195" s="16"/>
    </row>
    <row r="196" spans="1:10" x14ac:dyDescent="0.25">
      <c r="A196" s="27" t="s">
        <v>118</v>
      </c>
      <c r="B196" s="27" t="s">
        <v>378</v>
      </c>
      <c r="C196" s="27" t="s">
        <v>211</v>
      </c>
      <c r="D196" s="33">
        <v>2</v>
      </c>
      <c r="E196" s="30">
        <f t="shared" si="15"/>
        <v>2.8457436212656728</v>
      </c>
      <c r="F196" s="31">
        <f t="shared" si="14"/>
        <v>2.85</v>
      </c>
      <c r="G196" s="30">
        <f t="shared" si="19"/>
        <v>4.2563787343272708E-3</v>
      </c>
      <c r="H196" s="10"/>
      <c r="I196" s="15"/>
      <c r="J196" s="16"/>
    </row>
    <row r="197" spans="1:10" ht="31.5" x14ac:dyDescent="0.25">
      <c r="A197" s="27" t="s">
        <v>142</v>
      </c>
      <c r="B197" s="27" t="s">
        <v>164</v>
      </c>
      <c r="C197" s="27" t="s">
        <v>209</v>
      </c>
      <c r="D197" s="33">
        <v>9.1</v>
      </c>
      <c r="E197" s="30">
        <f t="shared" si="15"/>
        <v>12.948133476758812</v>
      </c>
      <c r="F197" s="31">
        <f t="shared" si="14"/>
        <v>12.95</v>
      </c>
      <c r="G197" s="30">
        <f t="shared" si="19"/>
        <v>1.8665232411869681E-3</v>
      </c>
      <c r="H197" s="10"/>
      <c r="I197" s="15"/>
      <c r="J197" s="16"/>
    </row>
    <row r="198" spans="1:10" ht="31.5" x14ac:dyDescent="0.25">
      <c r="A198" s="27" t="s">
        <v>143</v>
      </c>
      <c r="B198" s="27" t="s">
        <v>165</v>
      </c>
      <c r="C198" s="27" t="s">
        <v>212</v>
      </c>
      <c r="D198" s="33">
        <v>3.35</v>
      </c>
      <c r="E198" s="30">
        <f t="shared" si="15"/>
        <v>4.766620565620002</v>
      </c>
      <c r="F198" s="31">
        <f t="shared" si="14"/>
        <v>4.7699999999999996</v>
      </c>
      <c r="G198" s="30">
        <f t="shared" si="19"/>
        <v>3.3794343799975479E-3</v>
      </c>
      <c r="H198" s="10"/>
      <c r="I198" s="15"/>
      <c r="J198" s="16"/>
    </row>
    <row r="199" spans="1:10" ht="50.25" x14ac:dyDescent="0.25">
      <c r="A199" s="27" t="s">
        <v>144</v>
      </c>
      <c r="B199" s="27" t="s">
        <v>437</v>
      </c>
      <c r="C199" s="27" t="s">
        <v>185</v>
      </c>
      <c r="D199" s="33">
        <v>22.44</v>
      </c>
      <c r="E199" s="30">
        <f t="shared" si="15"/>
        <v>31.929243430600852</v>
      </c>
      <c r="F199" s="31">
        <f t="shared" ref="F199:F229" si="20">ROUND(E199,2)</f>
        <v>31.93</v>
      </c>
      <c r="G199" s="30">
        <f t="shared" si="19"/>
        <v>7.5656939914736654E-4</v>
      </c>
      <c r="H199" s="10"/>
      <c r="I199" s="15"/>
      <c r="J199" s="16"/>
    </row>
    <row r="200" spans="1:10" ht="34.5" customHeight="1" x14ac:dyDescent="0.25">
      <c r="A200" s="27" t="s">
        <v>145</v>
      </c>
      <c r="B200" s="27" t="s">
        <v>379</v>
      </c>
      <c r="C200" s="27" t="s">
        <v>192</v>
      </c>
      <c r="D200" s="33">
        <v>5</v>
      </c>
      <c r="E200" s="30">
        <f t="shared" si="15"/>
        <v>7.1143590531641827</v>
      </c>
      <c r="F200" s="31">
        <f t="shared" si="20"/>
        <v>7.11</v>
      </c>
      <c r="G200" s="30">
        <f t="shared" si="19"/>
        <v>-4.3590531641823915E-3</v>
      </c>
      <c r="H200" s="10"/>
      <c r="I200" s="15"/>
      <c r="J200" s="16"/>
    </row>
    <row r="201" spans="1:10" x14ac:dyDescent="0.25">
      <c r="A201" s="27" t="s">
        <v>146</v>
      </c>
      <c r="B201" s="27" t="s">
        <v>166</v>
      </c>
      <c r="C201" s="27" t="s">
        <v>213</v>
      </c>
      <c r="D201" s="33">
        <v>20</v>
      </c>
      <c r="E201" s="30">
        <f t="shared" si="15"/>
        <v>28.457436212656731</v>
      </c>
      <c r="F201" s="31">
        <f t="shared" si="20"/>
        <v>28.46</v>
      </c>
      <c r="G201" s="30">
        <f t="shared" si="19"/>
        <v>2.5637873432700076E-3</v>
      </c>
      <c r="H201" s="10"/>
      <c r="I201" s="15"/>
      <c r="J201" s="16"/>
    </row>
    <row r="202" spans="1:10" ht="18.75" x14ac:dyDescent="0.25">
      <c r="A202" s="27" t="s">
        <v>380</v>
      </c>
      <c r="B202" s="27" t="s">
        <v>438</v>
      </c>
      <c r="C202" s="27"/>
      <c r="D202" s="29"/>
      <c r="E202" s="32"/>
      <c r="F202" s="32"/>
      <c r="G202" s="32"/>
      <c r="H202" s="10"/>
      <c r="I202" s="15"/>
      <c r="J202" s="16"/>
    </row>
    <row r="203" spans="1:10" ht="18.75" x14ac:dyDescent="0.25">
      <c r="A203" s="27" t="s">
        <v>119</v>
      </c>
      <c r="B203" s="27" t="s">
        <v>439</v>
      </c>
      <c r="C203" s="27" t="s">
        <v>214</v>
      </c>
      <c r="D203" s="29">
        <v>1</v>
      </c>
      <c r="E203" s="30">
        <f t="shared" si="15"/>
        <v>1.4228718106328364</v>
      </c>
      <c r="F203" s="31">
        <f t="shared" si="20"/>
        <v>1.42</v>
      </c>
      <c r="G203" s="30">
        <f t="shared" si="19"/>
        <v>-2.8718106328364801E-3</v>
      </c>
      <c r="H203" s="10"/>
      <c r="I203" s="15"/>
      <c r="J203" s="16"/>
    </row>
    <row r="204" spans="1:10" x14ac:dyDescent="0.25">
      <c r="A204" s="27" t="s">
        <v>381</v>
      </c>
      <c r="B204" s="27" t="s">
        <v>382</v>
      </c>
      <c r="C204" s="27"/>
      <c r="D204" s="29"/>
      <c r="E204" s="32"/>
      <c r="F204" s="32"/>
      <c r="G204" s="32"/>
      <c r="H204" s="10"/>
      <c r="I204" s="15"/>
      <c r="J204" s="16"/>
    </row>
    <row r="205" spans="1:10" ht="17.25" customHeight="1" x14ac:dyDescent="0.25">
      <c r="A205" s="27" t="s">
        <v>120</v>
      </c>
      <c r="B205" s="27" t="s">
        <v>383</v>
      </c>
      <c r="C205" s="27" t="s">
        <v>211</v>
      </c>
      <c r="D205" s="33">
        <v>0.16</v>
      </c>
      <c r="E205" s="30">
        <f t="shared" si="15"/>
        <v>0.22765948970125385</v>
      </c>
      <c r="F205" s="31">
        <f t="shared" si="20"/>
        <v>0.23</v>
      </c>
      <c r="G205" s="30">
        <f t="shared" si="19"/>
        <v>2.3405102987461568E-3</v>
      </c>
      <c r="H205" s="10"/>
      <c r="I205" s="15"/>
      <c r="J205" s="16"/>
    </row>
    <row r="206" spans="1:10" x14ac:dyDescent="0.25">
      <c r="A206" s="27" t="s">
        <v>121</v>
      </c>
      <c r="B206" s="27" t="s">
        <v>384</v>
      </c>
      <c r="C206" s="27" t="s">
        <v>211</v>
      </c>
      <c r="D206" s="33">
        <v>0.35</v>
      </c>
      <c r="E206" s="30">
        <f t="shared" si="15"/>
        <v>0.49800513372149274</v>
      </c>
      <c r="F206" s="31">
        <f t="shared" si="20"/>
        <v>0.5</v>
      </c>
      <c r="G206" s="30">
        <f t="shared" si="19"/>
        <v>1.9948662785072568E-3</v>
      </c>
      <c r="H206" s="10"/>
      <c r="I206" s="15"/>
      <c r="J206" s="16"/>
    </row>
    <row r="207" spans="1:10" x14ac:dyDescent="0.25">
      <c r="A207" s="27" t="s">
        <v>122</v>
      </c>
      <c r="B207" s="27" t="s">
        <v>385</v>
      </c>
      <c r="C207" s="27" t="s">
        <v>211</v>
      </c>
      <c r="D207" s="33">
        <v>0.7</v>
      </c>
      <c r="E207" s="30">
        <f t="shared" si="15"/>
        <v>0.99601026744298549</v>
      </c>
      <c r="F207" s="31">
        <f t="shared" si="20"/>
        <v>1</v>
      </c>
      <c r="G207" s="30">
        <f t="shared" si="19"/>
        <v>3.9897325570145137E-3</v>
      </c>
      <c r="H207" s="10"/>
      <c r="I207" s="15"/>
      <c r="J207" s="16"/>
    </row>
    <row r="208" spans="1:10" ht="15.75" customHeight="1" x14ac:dyDescent="0.25">
      <c r="A208" s="27" t="s">
        <v>123</v>
      </c>
      <c r="B208" s="27" t="s">
        <v>386</v>
      </c>
      <c r="C208" s="27" t="s">
        <v>211</v>
      </c>
      <c r="D208" s="33">
        <v>1.5</v>
      </c>
      <c r="E208" s="30">
        <f t="shared" si="15"/>
        <v>2.1343077159492547</v>
      </c>
      <c r="F208" s="31">
        <f t="shared" si="20"/>
        <v>2.13</v>
      </c>
      <c r="G208" s="30">
        <f t="shared" si="19"/>
        <v>-4.3077159492548311E-3</v>
      </c>
      <c r="H208" s="10"/>
      <c r="I208" s="15"/>
      <c r="J208" s="16"/>
    </row>
    <row r="209" spans="1:10" x14ac:dyDescent="0.25">
      <c r="A209" s="27" t="s">
        <v>124</v>
      </c>
      <c r="B209" s="27" t="s">
        <v>387</v>
      </c>
      <c r="C209" s="27" t="s">
        <v>211</v>
      </c>
      <c r="D209" s="33">
        <v>3</v>
      </c>
      <c r="E209" s="30">
        <f t="shared" si="15"/>
        <v>4.2686154318985094</v>
      </c>
      <c r="F209" s="31">
        <f t="shared" si="20"/>
        <v>4.2699999999999996</v>
      </c>
      <c r="G209" s="30">
        <f t="shared" si="19"/>
        <v>1.3845681014901245E-3</v>
      </c>
      <c r="H209" s="10"/>
      <c r="I209" s="15"/>
      <c r="J209" s="16"/>
    </row>
    <row r="210" spans="1:10" x14ac:dyDescent="0.25">
      <c r="A210" s="27" t="s">
        <v>388</v>
      </c>
      <c r="B210" s="27" t="s">
        <v>389</v>
      </c>
      <c r="C210" s="27"/>
      <c r="D210" s="29"/>
      <c r="E210" s="32"/>
      <c r="F210" s="32"/>
      <c r="G210" s="32"/>
      <c r="H210" s="10"/>
      <c r="I210" s="15"/>
      <c r="J210" s="16"/>
    </row>
    <row r="211" spans="1:10" x14ac:dyDescent="0.25">
      <c r="A211" s="27" t="s">
        <v>125</v>
      </c>
      <c r="B211" s="27" t="s">
        <v>383</v>
      </c>
      <c r="C211" s="27" t="s">
        <v>211</v>
      </c>
      <c r="D211" s="33">
        <v>1.2</v>
      </c>
      <c r="E211" s="30">
        <f t="shared" si="15"/>
        <v>1.7074461727594037</v>
      </c>
      <c r="F211" s="31">
        <f t="shared" si="20"/>
        <v>1.71</v>
      </c>
      <c r="G211" s="30">
        <f t="shared" si="19"/>
        <v>2.5538272405962736E-3</v>
      </c>
      <c r="H211" s="10"/>
      <c r="I211" s="15"/>
      <c r="J211" s="16"/>
    </row>
    <row r="212" spans="1:10" x14ac:dyDescent="0.25">
      <c r="A212" s="27" t="s">
        <v>126</v>
      </c>
      <c r="B212" s="27" t="s">
        <v>384</v>
      </c>
      <c r="C212" s="27" t="s">
        <v>211</v>
      </c>
      <c r="D212" s="33">
        <v>1.6</v>
      </c>
      <c r="E212" s="30">
        <f t="shared" si="15"/>
        <v>2.2765948970125387</v>
      </c>
      <c r="F212" s="31">
        <f t="shared" si="20"/>
        <v>2.2799999999999998</v>
      </c>
      <c r="G212" s="30">
        <f t="shared" si="19"/>
        <v>3.4051029874611061E-3</v>
      </c>
      <c r="H212" s="10"/>
      <c r="I212" s="15"/>
      <c r="J212" s="16"/>
    </row>
    <row r="213" spans="1:10" x14ac:dyDescent="0.25">
      <c r="A213" s="27" t="s">
        <v>127</v>
      </c>
      <c r="B213" s="27" t="s">
        <v>385</v>
      </c>
      <c r="C213" s="27" t="s">
        <v>211</v>
      </c>
      <c r="D213" s="33">
        <v>3</v>
      </c>
      <c r="E213" s="30">
        <f t="shared" si="15"/>
        <v>4.2686154318985094</v>
      </c>
      <c r="F213" s="31">
        <f t="shared" si="20"/>
        <v>4.2699999999999996</v>
      </c>
      <c r="G213" s="30">
        <f t="shared" si="19"/>
        <v>1.3845681014901245E-3</v>
      </c>
      <c r="H213" s="10"/>
      <c r="I213" s="15"/>
      <c r="J213" s="16"/>
    </row>
    <row r="214" spans="1:10" ht="17.25" customHeight="1" x14ac:dyDescent="0.25">
      <c r="A214" s="27" t="s">
        <v>128</v>
      </c>
      <c r="B214" s="27" t="s">
        <v>386</v>
      </c>
      <c r="C214" s="27" t="s">
        <v>211</v>
      </c>
      <c r="D214" s="33">
        <v>6.65</v>
      </c>
      <c r="E214" s="30">
        <f t="shared" si="15"/>
        <v>9.4620975407083634</v>
      </c>
      <c r="F214" s="31">
        <f t="shared" si="20"/>
        <v>9.4600000000000009</v>
      </c>
      <c r="G214" s="30">
        <f t="shared" si="19"/>
        <v>-2.0975407083625441E-3</v>
      </c>
      <c r="H214" s="10"/>
      <c r="I214" s="15"/>
      <c r="J214" s="16"/>
    </row>
    <row r="215" spans="1:10" x14ac:dyDescent="0.25">
      <c r="A215" s="27" t="s">
        <v>129</v>
      </c>
      <c r="B215" s="27" t="s">
        <v>387</v>
      </c>
      <c r="C215" s="27" t="s">
        <v>211</v>
      </c>
      <c r="D215" s="33">
        <v>9.85</v>
      </c>
      <c r="E215" s="30">
        <f t="shared" si="15"/>
        <v>14.015287334733438</v>
      </c>
      <c r="F215" s="31">
        <f t="shared" si="20"/>
        <v>14.02</v>
      </c>
      <c r="G215" s="30">
        <f t="shared" si="19"/>
        <v>4.7126652665614444E-3</v>
      </c>
      <c r="H215" s="10"/>
      <c r="I215" s="15"/>
      <c r="J215" s="16"/>
    </row>
    <row r="216" spans="1:10" x14ac:dyDescent="0.25">
      <c r="A216" s="27" t="s">
        <v>390</v>
      </c>
      <c r="B216" s="27" t="s">
        <v>391</v>
      </c>
      <c r="C216" s="27"/>
      <c r="D216" s="29"/>
      <c r="E216" s="32"/>
      <c r="F216" s="32"/>
      <c r="G216" s="32"/>
      <c r="H216" s="10"/>
      <c r="I216" s="15"/>
      <c r="J216" s="16"/>
    </row>
    <row r="217" spans="1:10" x14ac:dyDescent="0.25">
      <c r="A217" s="27" t="s">
        <v>130</v>
      </c>
      <c r="B217" s="27" t="s">
        <v>383</v>
      </c>
      <c r="C217" s="27" t="s">
        <v>211</v>
      </c>
      <c r="D217" s="33">
        <v>0.1</v>
      </c>
      <c r="E217" s="30">
        <f t="shared" si="15"/>
        <v>0.14228718106328367</v>
      </c>
      <c r="F217" s="31">
        <f t="shared" si="20"/>
        <v>0.14000000000000001</v>
      </c>
      <c r="G217" s="30">
        <f t="shared" si="19"/>
        <v>-2.2871810632836553E-3</v>
      </c>
      <c r="H217" s="10"/>
      <c r="I217" s="15"/>
      <c r="J217" s="16"/>
    </row>
    <row r="218" spans="1:10" x14ac:dyDescent="0.25">
      <c r="A218" s="27" t="s">
        <v>131</v>
      </c>
      <c r="B218" s="27" t="s">
        <v>384</v>
      </c>
      <c r="C218" s="27" t="s">
        <v>211</v>
      </c>
      <c r="D218" s="33">
        <v>0.2</v>
      </c>
      <c r="E218" s="30">
        <f t="shared" si="15"/>
        <v>0.28457436212656734</v>
      </c>
      <c r="F218" s="31">
        <f t="shared" si="20"/>
        <v>0.28000000000000003</v>
      </c>
      <c r="G218" s="30">
        <f t="shared" si="19"/>
        <v>-4.5743621265673107E-3</v>
      </c>
      <c r="H218" s="10"/>
      <c r="I218" s="15"/>
      <c r="J218" s="16"/>
    </row>
    <row r="219" spans="1:10" x14ac:dyDescent="0.25">
      <c r="A219" s="27" t="s">
        <v>132</v>
      </c>
      <c r="B219" s="27" t="s">
        <v>385</v>
      </c>
      <c r="C219" s="27" t="s">
        <v>211</v>
      </c>
      <c r="D219" s="33">
        <v>0.5</v>
      </c>
      <c r="E219" s="30">
        <f t="shared" si="15"/>
        <v>0.7114359053164182</v>
      </c>
      <c r="F219" s="31">
        <f t="shared" si="20"/>
        <v>0.71</v>
      </c>
      <c r="G219" s="30">
        <f t="shared" si="19"/>
        <v>-1.43590531641824E-3</v>
      </c>
      <c r="H219" s="10"/>
      <c r="I219" s="15"/>
      <c r="J219" s="16"/>
    </row>
    <row r="220" spans="1:10" x14ac:dyDescent="0.25">
      <c r="A220" s="27" t="s">
        <v>133</v>
      </c>
      <c r="B220" s="27" t="s">
        <v>386</v>
      </c>
      <c r="C220" s="27" t="s">
        <v>211</v>
      </c>
      <c r="D220" s="33">
        <v>1</v>
      </c>
      <c r="E220" s="30">
        <f t="shared" si="15"/>
        <v>1.4228718106328364</v>
      </c>
      <c r="F220" s="31">
        <f t="shared" si="20"/>
        <v>1.42</v>
      </c>
      <c r="G220" s="30">
        <f t="shared" si="19"/>
        <v>-2.8718106328364801E-3</v>
      </c>
      <c r="H220" s="10"/>
      <c r="I220" s="15"/>
      <c r="J220" s="16"/>
    </row>
    <row r="221" spans="1:10" x14ac:dyDescent="0.25">
      <c r="A221" s="27" t="s">
        <v>134</v>
      </c>
      <c r="B221" s="27" t="s">
        <v>387</v>
      </c>
      <c r="C221" s="27" t="s">
        <v>211</v>
      </c>
      <c r="D221" s="33">
        <v>2</v>
      </c>
      <c r="E221" s="30">
        <f t="shared" si="15"/>
        <v>2.8457436212656728</v>
      </c>
      <c r="F221" s="31">
        <f t="shared" si="20"/>
        <v>2.85</v>
      </c>
      <c r="G221" s="30">
        <f t="shared" si="19"/>
        <v>4.2563787343272708E-3</v>
      </c>
      <c r="H221" s="10"/>
      <c r="I221" s="15"/>
      <c r="J221" s="16"/>
    </row>
    <row r="222" spans="1:10" x14ac:dyDescent="0.25">
      <c r="A222" s="27" t="s">
        <v>392</v>
      </c>
      <c r="B222" s="27" t="s">
        <v>393</v>
      </c>
      <c r="C222" s="27"/>
      <c r="D222" s="29"/>
      <c r="E222" s="32"/>
      <c r="F222" s="32"/>
      <c r="G222" s="32"/>
      <c r="H222" s="10"/>
      <c r="I222" s="15"/>
      <c r="J222" s="16"/>
    </row>
    <row r="223" spans="1:10" x14ac:dyDescent="0.25">
      <c r="A223" s="27" t="s">
        <v>135</v>
      </c>
      <c r="B223" s="27" t="s">
        <v>394</v>
      </c>
      <c r="C223" s="27" t="s">
        <v>395</v>
      </c>
      <c r="D223" s="33">
        <v>1</v>
      </c>
      <c r="E223" s="30">
        <f t="shared" si="15"/>
        <v>1.4228718106328364</v>
      </c>
      <c r="F223" s="31">
        <f t="shared" si="20"/>
        <v>1.42</v>
      </c>
      <c r="G223" s="30">
        <f t="shared" si="19"/>
        <v>-2.8718106328364801E-3</v>
      </c>
      <c r="H223" s="10"/>
      <c r="I223" s="15"/>
      <c r="J223" s="16"/>
    </row>
    <row r="224" spans="1:10" ht="63" customHeight="1" x14ac:dyDescent="0.25">
      <c r="A224" s="27" t="s">
        <v>136</v>
      </c>
      <c r="B224" s="27" t="s">
        <v>440</v>
      </c>
      <c r="C224" s="27" t="s">
        <v>395</v>
      </c>
      <c r="D224" s="33">
        <v>2.5</v>
      </c>
      <c r="E224" s="30">
        <f t="shared" si="15"/>
        <v>3.5571795265820914</v>
      </c>
      <c r="F224" s="31">
        <f t="shared" si="20"/>
        <v>3.56</v>
      </c>
      <c r="G224" s="30">
        <f t="shared" si="19"/>
        <v>2.8204734179086977E-3</v>
      </c>
      <c r="H224" s="10"/>
      <c r="I224" s="15"/>
      <c r="J224" s="16"/>
    </row>
    <row r="225" spans="1:10" ht="18.75" x14ac:dyDescent="0.25">
      <c r="A225" s="27" t="s">
        <v>137</v>
      </c>
      <c r="B225" s="27" t="s">
        <v>441</v>
      </c>
      <c r="C225" s="27" t="s">
        <v>396</v>
      </c>
      <c r="D225" s="33">
        <v>1</v>
      </c>
      <c r="E225" s="30">
        <f t="shared" si="15"/>
        <v>1.4228718106328364</v>
      </c>
      <c r="F225" s="31">
        <f t="shared" si="20"/>
        <v>1.42</v>
      </c>
      <c r="G225" s="30">
        <f t="shared" si="19"/>
        <v>-2.8718106328364801E-3</v>
      </c>
      <c r="H225" s="10"/>
      <c r="I225" s="15"/>
      <c r="J225" s="16"/>
    </row>
    <row r="226" spans="1:10" x14ac:dyDescent="0.25">
      <c r="A226" s="27" t="s">
        <v>138</v>
      </c>
      <c r="B226" s="27" t="s">
        <v>397</v>
      </c>
      <c r="C226" s="27" t="s">
        <v>398</v>
      </c>
      <c r="D226" s="33">
        <v>2.5</v>
      </c>
      <c r="E226" s="30">
        <f t="shared" si="15"/>
        <v>3.5571795265820914</v>
      </c>
      <c r="F226" s="31">
        <f t="shared" si="20"/>
        <v>3.56</v>
      </c>
      <c r="G226" s="30">
        <f t="shared" si="19"/>
        <v>2.8204734179086977E-3</v>
      </c>
      <c r="H226" s="10"/>
      <c r="I226" s="15"/>
      <c r="J226" s="16"/>
    </row>
    <row r="227" spans="1:10" x14ac:dyDescent="0.25">
      <c r="A227" s="27" t="s">
        <v>139</v>
      </c>
      <c r="B227" s="27" t="s">
        <v>399</v>
      </c>
      <c r="C227" s="27" t="s">
        <v>400</v>
      </c>
      <c r="D227" s="33">
        <v>1</v>
      </c>
      <c r="E227" s="30">
        <f t="shared" si="15"/>
        <v>1.4228718106328364</v>
      </c>
      <c r="F227" s="31">
        <f t="shared" si="20"/>
        <v>1.42</v>
      </c>
      <c r="G227" s="30">
        <f t="shared" si="19"/>
        <v>-2.8718106328364801E-3</v>
      </c>
      <c r="H227" s="10"/>
      <c r="I227" s="15"/>
      <c r="J227" s="16"/>
    </row>
    <row r="228" spans="1:10" ht="34.5" x14ac:dyDescent="0.25">
      <c r="A228" s="27" t="s">
        <v>140</v>
      </c>
      <c r="B228" s="27" t="s">
        <v>442</v>
      </c>
      <c r="C228" s="27" t="s">
        <v>401</v>
      </c>
      <c r="D228" s="33">
        <v>8</v>
      </c>
      <c r="E228" s="30">
        <f t="shared" si="15"/>
        <v>11.382974485062691</v>
      </c>
      <c r="F228" s="31">
        <f t="shared" si="20"/>
        <v>11.38</v>
      </c>
      <c r="G228" s="30">
        <f t="shared" si="19"/>
        <v>-2.9744850626904906E-3</v>
      </c>
      <c r="H228" s="10"/>
      <c r="I228" s="15"/>
      <c r="J228" s="16"/>
    </row>
    <row r="229" spans="1:10" x14ac:dyDescent="0.25">
      <c r="A229" s="27" t="s">
        <v>141</v>
      </c>
      <c r="B229" s="27" t="s">
        <v>167</v>
      </c>
      <c r="C229" s="27" t="s">
        <v>402</v>
      </c>
      <c r="D229" s="33">
        <v>0.3</v>
      </c>
      <c r="E229" s="30">
        <f t="shared" si="15"/>
        <v>0.42686154318985092</v>
      </c>
      <c r="F229" s="31">
        <f t="shared" si="20"/>
        <v>0.43</v>
      </c>
      <c r="G229" s="30">
        <f t="shared" si="19"/>
        <v>3.1384568101490706E-3</v>
      </c>
      <c r="H229" s="10"/>
      <c r="I229" s="15"/>
      <c r="J229" s="16"/>
    </row>
    <row r="230" spans="1:10" x14ac:dyDescent="0.25">
      <c r="A230" s="36"/>
      <c r="B230" s="37"/>
      <c r="C230" s="38"/>
      <c r="D230" s="39"/>
      <c r="E230" s="40"/>
      <c r="F230" s="40"/>
      <c r="G230" s="40"/>
      <c r="H230" s="10"/>
    </row>
    <row r="231" spans="1:10" ht="171.75" customHeight="1" x14ac:dyDescent="0.25">
      <c r="A231" s="55" t="s">
        <v>457</v>
      </c>
      <c r="B231" s="56"/>
      <c r="C231" s="56"/>
      <c r="D231" s="56"/>
      <c r="E231" s="56"/>
      <c r="F231" s="56"/>
      <c r="G231" s="56"/>
      <c r="H231" s="10"/>
    </row>
    <row r="232" spans="1:10" ht="24.75" customHeight="1" x14ac:dyDescent="0.25">
      <c r="A232" s="57" t="s">
        <v>456</v>
      </c>
      <c r="B232" s="57"/>
      <c r="C232" s="57"/>
      <c r="D232" s="57"/>
      <c r="E232" s="57"/>
      <c r="F232" s="57"/>
      <c r="G232" s="57"/>
      <c r="H232" s="10"/>
    </row>
    <row r="233" spans="1:10" customFormat="1" x14ac:dyDescent="0.25">
      <c r="B233" s="22"/>
      <c r="C233" s="49"/>
      <c r="D233" s="49"/>
      <c r="E233" s="22"/>
      <c r="F233" s="22"/>
      <c r="H233" s="10"/>
      <c r="I233" s="11"/>
      <c r="J233" s="11"/>
    </row>
    <row r="234" spans="1:10" customFormat="1" x14ac:dyDescent="0.25">
      <c r="H234" s="10"/>
      <c r="I234" s="11"/>
      <c r="J234" s="11"/>
    </row>
    <row r="235" spans="1:10" customFormat="1" ht="18.75" customHeight="1" x14ac:dyDescent="0.25">
      <c r="H235" s="10"/>
      <c r="I235" s="11"/>
      <c r="J235" s="11"/>
    </row>
    <row r="236" spans="1:10" customFormat="1" x14ac:dyDescent="0.25">
      <c r="H236" s="10"/>
      <c r="I236" s="11"/>
      <c r="J236" s="11"/>
    </row>
    <row r="237" spans="1:10" customFormat="1" ht="47.25" customHeight="1" x14ac:dyDescent="0.25">
      <c r="H237" s="10"/>
      <c r="I237" s="11"/>
      <c r="J237" s="11"/>
    </row>
    <row r="238" spans="1:10" customFormat="1" x14ac:dyDescent="0.25">
      <c r="H238" s="10"/>
      <c r="I238" s="11"/>
      <c r="J238" s="11"/>
    </row>
    <row r="239" spans="1:10" customFormat="1" x14ac:dyDescent="0.25">
      <c r="H239" s="10"/>
      <c r="I239" s="11"/>
      <c r="J239" s="11"/>
    </row>
    <row r="240" spans="1:10" customFormat="1" x14ac:dyDescent="0.25">
      <c r="H240" s="10"/>
      <c r="I240" s="11"/>
      <c r="J240" s="11"/>
    </row>
    <row r="241" spans="8:10" customFormat="1" x14ac:dyDescent="0.25">
      <c r="H241" s="10"/>
      <c r="I241" s="11"/>
      <c r="J241" s="11"/>
    </row>
    <row r="250" spans="8:10" ht="31.5" customHeight="1" x14ac:dyDescent="0.25"/>
    <row r="257" ht="31.5" customHeight="1" x14ac:dyDescent="0.25"/>
    <row r="263" ht="31.5" customHeight="1" x14ac:dyDescent="0.25"/>
    <row r="272" ht="47.25" customHeight="1" x14ac:dyDescent="0.25"/>
    <row r="296" ht="31.5" customHeight="1" x14ac:dyDescent="0.25"/>
    <row r="307" ht="31.5" customHeight="1" x14ac:dyDescent="0.25"/>
    <row r="328" ht="31.5" customHeight="1" x14ac:dyDescent="0.25"/>
    <row r="334" ht="18.75" customHeight="1" x14ac:dyDescent="0.25"/>
    <row r="337" ht="50.25" customHeight="1" x14ac:dyDescent="0.25"/>
    <row r="352" ht="31.5" customHeight="1" x14ac:dyDescent="0.25"/>
    <row r="360" ht="18.75" customHeight="1" x14ac:dyDescent="0.25"/>
    <row r="362" ht="31.5" customHeight="1" x14ac:dyDescent="0.25"/>
    <row r="368" ht="31.5" customHeight="1" x14ac:dyDescent="0.25"/>
  </sheetData>
  <mergeCells count="45">
    <mergeCell ref="A231:G231"/>
    <mergeCell ref="A232:G232"/>
    <mergeCell ref="H1:I3"/>
    <mergeCell ref="C4:G4"/>
    <mergeCell ref="A4:B4"/>
    <mergeCell ref="B152:B153"/>
    <mergeCell ref="A152:A153"/>
    <mergeCell ref="B160:B161"/>
    <mergeCell ref="A160:A161"/>
    <mergeCell ref="A73:C73"/>
    <mergeCell ref="A111:A112"/>
    <mergeCell ref="B111:B112"/>
    <mergeCell ref="B115:B116"/>
    <mergeCell ref="A12:A14"/>
    <mergeCell ref="B12:B14"/>
    <mergeCell ref="B185:B186"/>
    <mergeCell ref="C233:D233"/>
    <mergeCell ref="A193:C193"/>
    <mergeCell ref="G1:G3"/>
    <mergeCell ref="B3:F3"/>
    <mergeCell ref="B6:C6"/>
    <mergeCell ref="B10:B11"/>
    <mergeCell ref="A10:A11"/>
    <mergeCell ref="B26:B27"/>
    <mergeCell ref="A26:A27"/>
    <mergeCell ref="B135:B136"/>
    <mergeCell ref="B189:B190"/>
    <mergeCell ref="A189:A190"/>
    <mergeCell ref="B59:B60"/>
    <mergeCell ref="A59:A60"/>
    <mergeCell ref="B154:B155"/>
    <mergeCell ref="A154:A155"/>
    <mergeCell ref="A34:C34"/>
    <mergeCell ref="A42:C42"/>
    <mergeCell ref="A185:A186"/>
    <mergeCell ref="A115:A116"/>
    <mergeCell ref="A94:C94"/>
    <mergeCell ref="A104:C104"/>
    <mergeCell ref="A135:A136"/>
    <mergeCell ref="B179:B180"/>
    <mergeCell ref="A179:A180"/>
    <mergeCell ref="A138:C138"/>
    <mergeCell ref="A170:C170"/>
    <mergeCell ref="B162:B163"/>
    <mergeCell ref="A162:A163"/>
  </mergeCells>
  <pageMargins left="0.11811023622047245" right="0.11811023622047245" top="0.35433070866141736" bottom="0.15748031496062992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Valsts zemes dienesta sniegto maksas pakalpojumu cenrādi</dc:title>
  <dc:subject>Sākotnējās ietekmes novērtējuma ziņojuma (anotācijas) pielikums</dc:subject>
  <dc:creator/>
  <dc:description>M.Zvingulis, 67038666, martins.zvingulis@vzd.gov.lv</dc:description>
  <cp:lastModifiedBy/>
  <dcterms:created xsi:type="dcterms:W3CDTF">2006-09-16T00:00:00Z</dcterms:created>
  <dcterms:modified xsi:type="dcterms:W3CDTF">2013-08-29T08:48:16Z</dcterms:modified>
</cp:coreProperties>
</file>