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NAietvertais pārrēķins" sheetId="1" r:id="rId1"/>
  </sheets>
  <definedNames/>
  <calcPr fullCalcOnLoad="1"/>
</workbook>
</file>

<file path=xl/sharedStrings.xml><?xml version="1.0" encoding="utf-8"?>
<sst xmlns="http://schemas.openxmlformats.org/spreadsheetml/2006/main" count="81" uniqueCount="69">
  <si>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</si>
  <si>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</si>
  <si>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</si>
  <si>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</si>
  <si>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</si>
  <si>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</si>
  <si>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</si>
  <si>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</si>
  <si>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</si>
  <si>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</si>
  <si>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4"/>
        <color indexed="8"/>
        <rFont val="Times New Roman"/>
        <family val="1"/>
      </rPr>
      <t xml:space="preserve"> 2</t>
    </r>
    <r>
      <rPr>
        <sz val="14"/>
        <color indexed="8"/>
        <rFont val="Times New Roman"/>
        <family val="1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</si>
  <si>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indexed="8"/>
        <rFont val="Times New Roman"/>
        <family val="1"/>
      </rPr>
      <t>3</t>
    </r>
  </si>
  <si>
    <r>
      <t xml:space="preserve"> Izmaiņas pret sākotnējā normatīvajā aktā norādīto summu, euro </t>
    </r>
    <r>
      <rPr>
        <vertAlign val="superscript"/>
        <sz val="14"/>
        <color indexed="8"/>
        <rFont val="Times New Roman"/>
        <family val="1"/>
      </rPr>
      <t>4</t>
    </r>
    <r>
      <rPr>
        <sz val="14"/>
        <color indexed="8"/>
        <rFont val="Times New Roman"/>
        <family val="1"/>
      </rPr>
      <t xml:space="preserve">
(ar 6 cipariem aiz komata) </t>
    </r>
  </si>
  <si>
    <t>Pielikums Likuma projekta „Grozījumi Dabas resursu nodokļa likumā ”  sākotnējās ietekmes novērtējuma ziņojumam (anotācijai)</t>
  </si>
  <si>
    <t xml:space="preserve">Grozījumi Dabas resursu nodokļa likumā </t>
  </si>
  <si>
    <t>27.pants, 4.daļa, 2.punkts</t>
  </si>
  <si>
    <t>26.pants, 1.daļa</t>
  </si>
  <si>
    <t>14.pants 3.punkts</t>
  </si>
  <si>
    <t>15.pants 3., 4.daļa</t>
  </si>
  <si>
    <t>24.pants 4.daļa</t>
  </si>
  <si>
    <t>24.pants, 5.daļa, 1.punkts</t>
  </si>
  <si>
    <t>24.pants, 5.daļa, 2.punkts</t>
  </si>
  <si>
    <t>1.punkts</t>
  </si>
  <si>
    <t>3.punkts</t>
  </si>
  <si>
    <t>4.punkts</t>
  </si>
  <si>
    <t>9.punkts</t>
  </si>
  <si>
    <t>1. pielikums, 2 tabula:</t>
  </si>
  <si>
    <t>12.punkts</t>
  </si>
  <si>
    <t>16., 18. punkts</t>
  </si>
  <si>
    <t>14.pants 4.punkts, 1.pielikums 2.tabula 10., 14., 17.punkts</t>
  </si>
  <si>
    <t>2.2.punkts</t>
  </si>
  <si>
    <t>2.3.punkts</t>
  </si>
  <si>
    <t>4.2.punkts</t>
  </si>
  <si>
    <t>3.pielikums, 2.tabula:</t>
  </si>
  <si>
    <t>2.pielikums 2.tabula:</t>
  </si>
  <si>
    <t>2.punkts</t>
  </si>
  <si>
    <t>3., 4.punkts</t>
  </si>
  <si>
    <t>4.pielikums, 2.tabula:</t>
  </si>
  <si>
    <t>3. punkts 12.aile</t>
  </si>
  <si>
    <t>3.punkts 13.aile</t>
  </si>
  <si>
    <t>4.punkts 12., 13.aile</t>
  </si>
  <si>
    <t>5.punkts 12.13.aile</t>
  </si>
  <si>
    <t>1., 2.punkts, 12.13. aile</t>
  </si>
  <si>
    <t>6., 7.punkts 12., 13.aile</t>
  </si>
  <si>
    <t>8.punkts 12.,13 aile</t>
  </si>
  <si>
    <t>5.pielikums:</t>
  </si>
  <si>
    <t xml:space="preserve">3.punkts </t>
  </si>
  <si>
    <t xml:space="preserve">4.punkts </t>
  </si>
  <si>
    <t>5.punkts</t>
  </si>
  <si>
    <t>6.punkts</t>
  </si>
  <si>
    <t>6.pielikums 2.tabula:</t>
  </si>
  <si>
    <t>1., 15.punkts; 2.pielikums 2.tabula 4.3.punkts; 6.pielikums, 2.tabula 2.1.punkts</t>
  </si>
  <si>
    <t>2.4.punkts</t>
  </si>
  <si>
    <t>11.punkts; 2.pielikums 2.tabula 4.1.punkts; 6.pielikums 2.tabula 3., 6.11.punkts</t>
  </si>
  <si>
    <t>6.2., 6.5.,6.8.punkts</t>
  </si>
  <si>
    <t>6.3.,6.4.,6.9., 6.13., 6.15.punkts</t>
  </si>
  <si>
    <t>6.6.punkts</t>
  </si>
  <si>
    <t>13.punkts; 6.pielikums 2.tabula 6.10.punkts</t>
  </si>
  <si>
    <t>7.pielikums 2.tabula:</t>
  </si>
  <si>
    <t>6.12., 6.14.punkts; 7.pielikums 2. tabula 6.punkts</t>
  </si>
  <si>
    <t>3., 5., 7.punkts; 7.pielikums 2.tabula 1.punkts</t>
  </si>
  <si>
    <t>6.1., 6.7.punkts; 7.pielikums 2.tabula 2.punkts</t>
  </si>
  <si>
    <t>4., 6., 8.punkts; 6.pielikums 2.tabula 4., 5.punkts; 7.pielikums, 2.tabula 4.punkts</t>
  </si>
  <si>
    <t>7.punkts</t>
  </si>
  <si>
    <t>9.pielikums:</t>
  </si>
  <si>
    <t>8.pielikums:</t>
  </si>
  <si>
    <t>20.pants; 2.pielikums 2.tabula 2.1. punkts</t>
  </si>
  <si>
    <t>14.pants 1.,2.punkts, 1.pielikums, 2.tabula 2.punkts, 2.pielikums, 2.tabula 2.3.punkts, 2.pielikums, 2.tabula 2.3., 3.punkts</t>
  </si>
  <si>
    <t>2., 5.punkts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</si>
</sst>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414142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165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/>
    </xf>
    <xf numFmtId="0" fontId="43" fillId="34" borderId="0" xfId="0" applyFont="1" applyFill="1" applyAlignment="1">
      <alignment/>
    </xf>
    <xf numFmtId="0" fontId="43" fillId="0" borderId="0" xfId="0" applyFont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65" fontId="43" fillId="33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vertical="center" wrapText="1"/>
    </xf>
    <xf numFmtId="2" fontId="43" fillId="0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 wrapText="1"/>
    </xf>
    <xf numFmtId="2" fontId="43" fillId="34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34" borderId="10" xfId="0" applyFont="1" applyFill="1" applyBorder="1" applyAlignment="1">
      <alignment/>
    </xf>
    <xf numFmtId="2" fontId="43" fillId="34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171" fontId="43" fillId="34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2" fontId="43" fillId="34" borderId="10" xfId="0" applyNumberFormat="1" applyFont="1" applyFill="1" applyBorder="1" applyAlignment="1">
      <alignment horizontal="center"/>
    </xf>
    <xf numFmtId="165" fontId="43" fillId="33" borderId="10" xfId="0" applyNumberFormat="1" applyFont="1" applyFill="1" applyBorder="1" applyAlignment="1">
      <alignment horizontal="center" wrapText="1"/>
    </xf>
    <xf numFmtId="2" fontId="43" fillId="0" borderId="10" xfId="0" applyNumberFormat="1" applyFont="1" applyFill="1" applyBorder="1" applyAlignment="1">
      <alignment horizontal="center"/>
    </xf>
    <xf numFmtId="171" fontId="43" fillId="0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2" fontId="43" fillId="0" borderId="10" xfId="0" applyNumberFormat="1" applyFont="1" applyBorder="1" applyAlignment="1">
      <alignment horizontal="center" vertical="center" wrapText="1"/>
    </xf>
    <xf numFmtId="171" fontId="43" fillId="0" borderId="10" xfId="0" applyNumberFormat="1" applyFont="1" applyFill="1" applyBorder="1" applyAlignment="1">
      <alignment horizontal="center" vertical="center"/>
    </xf>
    <xf numFmtId="2" fontId="43" fillId="34" borderId="10" xfId="0" applyNumberFormat="1" applyFont="1" applyFill="1" applyBorder="1" applyAlignment="1">
      <alignment horizont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/>
    </xf>
    <xf numFmtId="2" fontId="43" fillId="33" borderId="10" xfId="0" applyNumberFormat="1" applyFont="1" applyFill="1" applyBorder="1" applyAlignment="1">
      <alignment horizontal="center"/>
    </xf>
    <xf numFmtId="171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90" zoomScaleNormal="90" zoomScaleSheetLayoutView="70" zoomScalePageLayoutView="0" workbookViewId="0" topLeftCell="A1">
      <selection activeCell="C2" sqref="C2:F2"/>
    </sheetView>
  </sheetViews>
  <sheetFormatPr defaultColWidth="9.140625" defaultRowHeight="15"/>
  <cols>
    <col min="1" max="1" width="5.28125" style="5" customWidth="1"/>
    <col min="2" max="2" width="46.28125" style="5" customWidth="1"/>
    <col min="3" max="3" width="22.28125" style="5" customWidth="1"/>
    <col min="4" max="4" width="21.00390625" style="5" customWidth="1"/>
    <col min="5" max="5" width="17.00390625" style="5" customWidth="1"/>
    <col min="6" max="6" width="29.28125" style="5" customWidth="1"/>
    <col min="7" max="16384" width="9.140625" style="5" customWidth="1"/>
  </cols>
  <sheetData>
    <row r="1" spans="1:6" s="4" customFormat="1" ht="75.75" customHeight="1">
      <c r="A1" s="18"/>
      <c r="B1" s="44" t="s">
        <v>13</v>
      </c>
      <c r="C1" s="44"/>
      <c r="D1" s="44"/>
      <c r="E1" s="44"/>
      <c r="F1" s="44"/>
    </row>
    <row r="2" spans="1:6" s="4" customFormat="1" ht="63" customHeight="1">
      <c r="A2" s="43" t="s">
        <v>0</v>
      </c>
      <c r="B2" s="43"/>
      <c r="C2" s="42" t="s">
        <v>14</v>
      </c>
      <c r="D2" s="42"/>
      <c r="E2" s="42"/>
      <c r="F2" s="42"/>
    </row>
    <row r="3" spans="1:6" ht="97.5">
      <c r="A3" s="6" t="s">
        <v>8</v>
      </c>
      <c r="B3" s="6" t="s">
        <v>7</v>
      </c>
      <c r="C3" s="6" t="s">
        <v>9</v>
      </c>
      <c r="D3" s="6" t="s">
        <v>10</v>
      </c>
      <c r="E3" s="6" t="s">
        <v>11</v>
      </c>
      <c r="F3" s="6" t="s">
        <v>12</v>
      </c>
    </row>
    <row r="4" spans="1:6" s="7" customFormat="1" ht="24" customHeight="1">
      <c r="A4" s="1" t="s">
        <v>1</v>
      </c>
      <c r="B4" s="1" t="s">
        <v>4</v>
      </c>
      <c r="C4" s="1" t="s">
        <v>5</v>
      </c>
      <c r="D4" s="2" t="s">
        <v>2</v>
      </c>
      <c r="E4" s="1" t="s">
        <v>6</v>
      </c>
      <c r="F4" s="3" t="s">
        <v>3</v>
      </c>
    </row>
    <row r="5" spans="1:6" ht="75">
      <c r="A5" s="8">
        <v>1</v>
      </c>
      <c r="B5" s="12" t="s">
        <v>67</v>
      </c>
      <c r="C5" s="10">
        <v>0.01</v>
      </c>
      <c r="D5" s="11">
        <f aca="true" t="shared" si="0" ref="D5:D63">C5/0.702804</f>
        <v>0.014228718106328366</v>
      </c>
      <c r="E5" s="33">
        <f>ROUND(D5,3)</f>
        <v>0.014</v>
      </c>
      <c r="F5" s="11">
        <f aca="true" t="shared" si="1" ref="F5:F16">E5-D5</f>
        <v>-0.00022871810632836553</v>
      </c>
    </row>
    <row r="6" spans="1:6" ht="18.75">
      <c r="A6" s="8">
        <v>2</v>
      </c>
      <c r="B6" s="12" t="s">
        <v>17</v>
      </c>
      <c r="C6" s="10">
        <v>0.05</v>
      </c>
      <c r="D6" s="11">
        <f t="shared" si="0"/>
        <v>0.07114359053164183</v>
      </c>
      <c r="E6" s="13">
        <f aca="true" t="shared" si="2" ref="E6:E20">ROUND(D6,2)</f>
        <v>0.07</v>
      </c>
      <c r="F6" s="11">
        <f t="shared" si="1"/>
        <v>-0.0011435905316418277</v>
      </c>
    </row>
    <row r="7" spans="1:6" s="4" customFormat="1" ht="37.5">
      <c r="A7" s="8">
        <v>3</v>
      </c>
      <c r="B7" s="12" t="s">
        <v>29</v>
      </c>
      <c r="C7" s="10">
        <v>0.1</v>
      </c>
      <c r="D7" s="11">
        <f t="shared" si="0"/>
        <v>0.14228718106328367</v>
      </c>
      <c r="E7" s="13">
        <f t="shared" si="2"/>
        <v>0.14</v>
      </c>
      <c r="F7" s="11">
        <f t="shared" si="1"/>
        <v>-0.0022871810632836553</v>
      </c>
    </row>
    <row r="8" spans="1:6" s="4" customFormat="1" ht="18.75">
      <c r="A8" s="8">
        <v>5</v>
      </c>
      <c r="B8" s="12" t="s">
        <v>18</v>
      </c>
      <c r="C8" s="10">
        <v>50</v>
      </c>
      <c r="D8" s="11">
        <f t="shared" si="0"/>
        <v>71.14359053164182</v>
      </c>
      <c r="E8" s="13">
        <f t="shared" si="2"/>
        <v>71.14</v>
      </c>
      <c r="F8" s="11">
        <f t="shared" si="1"/>
        <v>-0.003590531641819439</v>
      </c>
    </row>
    <row r="9" spans="1:6" s="4" customFormat="1" ht="37.5">
      <c r="A9" s="8">
        <v>6</v>
      </c>
      <c r="B9" s="12" t="s">
        <v>66</v>
      </c>
      <c r="C9" s="10">
        <v>0.03</v>
      </c>
      <c r="D9" s="11">
        <f t="shared" si="0"/>
        <v>0.04268615431898509</v>
      </c>
      <c r="E9" s="13">
        <f t="shared" si="2"/>
        <v>0.04</v>
      </c>
      <c r="F9" s="11">
        <f t="shared" si="1"/>
        <v>-0.0026861543189850914</v>
      </c>
    </row>
    <row r="10" spans="1:6" s="4" customFormat="1" ht="18.75">
      <c r="A10" s="8">
        <v>7</v>
      </c>
      <c r="B10" s="12" t="s">
        <v>19</v>
      </c>
      <c r="C10" s="35">
        <v>75</v>
      </c>
      <c r="D10" s="11">
        <f t="shared" si="0"/>
        <v>106.71538579746274</v>
      </c>
      <c r="E10" s="13">
        <f t="shared" si="2"/>
        <v>106.72</v>
      </c>
      <c r="F10" s="11">
        <f t="shared" si="1"/>
        <v>0.004614202537254641</v>
      </c>
    </row>
    <row r="11" spans="1:6" s="4" customFormat="1" ht="18.75">
      <c r="A11" s="8">
        <v>8</v>
      </c>
      <c r="B11" s="12" t="s">
        <v>20</v>
      </c>
      <c r="C11" s="14">
        <v>2.6</v>
      </c>
      <c r="D11" s="11">
        <f t="shared" si="0"/>
        <v>3.699466707645375</v>
      </c>
      <c r="E11" s="13">
        <f t="shared" si="2"/>
        <v>3.7</v>
      </c>
      <c r="F11" s="11">
        <f t="shared" si="1"/>
        <v>0.0005332923546252921</v>
      </c>
    </row>
    <row r="12" spans="1:6" s="4" customFormat="1" ht="18.75">
      <c r="A12" s="8">
        <v>9</v>
      </c>
      <c r="B12" s="12" t="s">
        <v>21</v>
      </c>
      <c r="C12" s="14">
        <v>0.8</v>
      </c>
      <c r="D12" s="11">
        <f t="shared" si="0"/>
        <v>1.1382974485062693</v>
      </c>
      <c r="E12" s="13">
        <f t="shared" si="2"/>
        <v>1.14</v>
      </c>
      <c r="F12" s="11">
        <f t="shared" si="1"/>
        <v>0.001702551493730553</v>
      </c>
    </row>
    <row r="13" spans="1:6" s="4" customFormat="1" ht="18.75">
      <c r="A13" s="8">
        <v>10</v>
      </c>
      <c r="B13" s="12" t="s">
        <v>16</v>
      </c>
      <c r="C13" s="10">
        <v>22</v>
      </c>
      <c r="D13" s="11">
        <f t="shared" si="0"/>
        <v>31.303179833922403</v>
      </c>
      <c r="E13" s="13">
        <f t="shared" si="2"/>
        <v>31.3</v>
      </c>
      <c r="F13" s="11">
        <f t="shared" si="1"/>
        <v>-0.0031798339224025085</v>
      </c>
    </row>
    <row r="14" spans="1:6" s="4" customFormat="1" ht="18.75">
      <c r="A14" s="8">
        <v>11</v>
      </c>
      <c r="B14" s="12" t="s">
        <v>15</v>
      </c>
      <c r="C14" s="35">
        <v>100</v>
      </c>
      <c r="D14" s="11">
        <f t="shared" si="0"/>
        <v>142.28718106328364</v>
      </c>
      <c r="E14" s="13">
        <f t="shared" si="2"/>
        <v>142.29</v>
      </c>
      <c r="F14" s="11">
        <f t="shared" si="1"/>
        <v>0.0028189367163520274</v>
      </c>
    </row>
    <row r="15" spans="1:6" s="4" customFormat="1" ht="18.75">
      <c r="A15" s="8">
        <v>12</v>
      </c>
      <c r="B15" s="39" t="s">
        <v>26</v>
      </c>
      <c r="C15" s="40"/>
      <c r="D15" s="11"/>
      <c r="E15" s="41"/>
      <c r="F15" s="11"/>
    </row>
    <row r="16" spans="1:6" s="9" customFormat="1" ht="56.25">
      <c r="A16" s="8">
        <v>13</v>
      </c>
      <c r="B16" s="12" t="s">
        <v>51</v>
      </c>
      <c r="C16" s="14">
        <v>0.3</v>
      </c>
      <c r="D16" s="11">
        <f t="shared" si="0"/>
        <v>0.4268615431898509</v>
      </c>
      <c r="E16" s="13">
        <f t="shared" si="2"/>
        <v>0.43</v>
      </c>
      <c r="F16" s="11">
        <f t="shared" si="1"/>
        <v>0.0031384568101490706</v>
      </c>
    </row>
    <row r="17" spans="1:6" s="4" customFormat="1" ht="37.5">
      <c r="A17" s="8">
        <v>14</v>
      </c>
      <c r="B17" s="15" t="s">
        <v>60</v>
      </c>
      <c r="C17" s="16">
        <v>0.25</v>
      </c>
      <c r="D17" s="11">
        <f t="shared" si="0"/>
        <v>0.3557179526582091</v>
      </c>
      <c r="E17" s="13">
        <f t="shared" si="2"/>
        <v>0.36</v>
      </c>
      <c r="F17" s="11">
        <f aca="true" t="shared" si="3" ref="F17:F42">E17-D17</f>
        <v>0.004282047341790884</v>
      </c>
    </row>
    <row r="18" spans="1:6" s="4" customFormat="1" ht="37.5">
      <c r="A18" s="8">
        <v>15</v>
      </c>
      <c r="B18" s="17" t="s">
        <v>62</v>
      </c>
      <c r="C18" s="32">
        <v>0.15</v>
      </c>
      <c r="D18" s="11">
        <f t="shared" si="0"/>
        <v>0.21343077159492546</v>
      </c>
      <c r="E18" s="13">
        <f t="shared" si="2"/>
        <v>0.21</v>
      </c>
      <c r="F18" s="11">
        <f t="shared" si="3"/>
        <v>-0.003430771594925469</v>
      </c>
    </row>
    <row r="19" spans="1:6" s="4" customFormat="1" ht="18.75">
      <c r="A19" s="8">
        <v>16</v>
      </c>
      <c r="B19" s="18" t="s">
        <v>25</v>
      </c>
      <c r="C19" s="19">
        <v>0.2</v>
      </c>
      <c r="D19" s="11">
        <f t="shared" si="0"/>
        <v>0.28457436212656734</v>
      </c>
      <c r="E19" s="13">
        <f t="shared" si="2"/>
        <v>0.28</v>
      </c>
      <c r="F19" s="11">
        <f t="shared" si="3"/>
        <v>-0.004574362126567311</v>
      </c>
    </row>
    <row r="20" spans="1:6" s="4" customFormat="1" ht="56.25">
      <c r="A20" s="8">
        <v>17</v>
      </c>
      <c r="B20" s="20" t="s">
        <v>53</v>
      </c>
      <c r="C20" s="16">
        <v>1</v>
      </c>
      <c r="D20" s="11">
        <f t="shared" si="0"/>
        <v>1.4228718106328364</v>
      </c>
      <c r="E20" s="13">
        <f t="shared" si="2"/>
        <v>1.42</v>
      </c>
      <c r="F20" s="11">
        <f t="shared" si="3"/>
        <v>-0.00287181063283648</v>
      </c>
    </row>
    <row r="21" spans="1:6" s="4" customFormat="1" ht="18.75">
      <c r="A21" s="8">
        <v>18</v>
      </c>
      <c r="B21" s="21" t="s">
        <v>27</v>
      </c>
      <c r="C21" s="27">
        <v>0.35</v>
      </c>
      <c r="D21" s="28">
        <f t="shared" si="0"/>
        <v>0.49800513372149274</v>
      </c>
      <c r="E21" s="29">
        <f>ROUND(D21,2)</f>
        <v>0.5</v>
      </c>
      <c r="F21" s="28">
        <f t="shared" si="3"/>
        <v>0.001994866278507257</v>
      </c>
    </row>
    <row r="22" spans="1:6" s="4" customFormat="1" ht="37.5">
      <c r="A22" s="8">
        <v>19</v>
      </c>
      <c r="B22" s="12" t="s">
        <v>57</v>
      </c>
      <c r="C22" s="34">
        <v>0.4</v>
      </c>
      <c r="D22" s="28">
        <f t="shared" si="0"/>
        <v>0.5691487242531347</v>
      </c>
      <c r="E22" s="29">
        <f>ROUND(D22,2)</f>
        <v>0.57</v>
      </c>
      <c r="F22" s="28">
        <f t="shared" si="3"/>
        <v>0.0008512757468652765</v>
      </c>
    </row>
    <row r="23" spans="1:6" ht="18.75">
      <c r="A23" s="8">
        <v>20</v>
      </c>
      <c r="B23" s="18" t="s">
        <v>28</v>
      </c>
      <c r="C23" s="27">
        <v>0.5</v>
      </c>
      <c r="D23" s="28">
        <f t="shared" si="0"/>
        <v>0.7114359053164182</v>
      </c>
      <c r="E23" s="29">
        <f>ROUND(D23,2)</f>
        <v>0.71</v>
      </c>
      <c r="F23" s="28">
        <f t="shared" si="3"/>
        <v>-0.00143590531641824</v>
      </c>
    </row>
    <row r="24" spans="1:6" ht="18.75">
      <c r="A24" s="8">
        <v>21</v>
      </c>
      <c r="B24" s="36" t="s">
        <v>34</v>
      </c>
      <c r="C24" s="38"/>
      <c r="D24" s="28"/>
      <c r="E24" s="38"/>
      <c r="F24" s="28"/>
    </row>
    <row r="25" spans="1:6" ht="18.75">
      <c r="A25" s="8">
        <v>22</v>
      </c>
      <c r="B25" s="18" t="s">
        <v>22</v>
      </c>
      <c r="C25" s="24">
        <v>0.006</v>
      </c>
      <c r="D25" s="28">
        <f t="shared" si="0"/>
        <v>0.00853723086379702</v>
      </c>
      <c r="E25" s="30">
        <f>ROUND(D25,3)</f>
        <v>0.009</v>
      </c>
      <c r="F25" s="28">
        <f t="shared" si="3"/>
        <v>0.0004627691362029795</v>
      </c>
    </row>
    <row r="26" spans="1:6" ht="18.75">
      <c r="A26" s="8">
        <v>23</v>
      </c>
      <c r="B26" s="22" t="s">
        <v>30</v>
      </c>
      <c r="C26" s="26">
        <v>0.02</v>
      </c>
      <c r="D26" s="28">
        <f t="shared" si="0"/>
        <v>0.02845743621265673</v>
      </c>
      <c r="E26" s="29">
        <f>ROUND(D26,2)</f>
        <v>0.03</v>
      </c>
      <c r="F26" s="28">
        <f t="shared" si="3"/>
        <v>0.0015425637873432672</v>
      </c>
    </row>
    <row r="27" spans="1:6" ht="18.75">
      <c r="A27" s="8">
        <v>24</v>
      </c>
      <c r="B27" s="22" t="s">
        <v>32</v>
      </c>
      <c r="C27" s="26">
        <v>0.6</v>
      </c>
      <c r="D27" s="28">
        <f t="shared" si="0"/>
        <v>0.8537230863797018</v>
      </c>
      <c r="E27" s="29">
        <f>ROUND(D27,2)</f>
        <v>0.85</v>
      </c>
      <c r="F27" s="28">
        <f t="shared" si="3"/>
        <v>-0.0037230863797018676</v>
      </c>
    </row>
    <row r="28" spans="1:6" ht="18.75">
      <c r="A28" s="8">
        <v>25</v>
      </c>
      <c r="B28" s="36" t="s">
        <v>33</v>
      </c>
      <c r="C28" s="38"/>
      <c r="D28" s="31"/>
      <c r="E28" s="31"/>
      <c r="F28" s="31"/>
    </row>
    <row r="29" spans="1:6" ht="18.75">
      <c r="A29" s="8">
        <v>26</v>
      </c>
      <c r="B29" s="22" t="s">
        <v>22</v>
      </c>
      <c r="C29" s="26">
        <v>7</v>
      </c>
      <c r="D29" s="31">
        <f t="shared" si="0"/>
        <v>9.960102674429855</v>
      </c>
      <c r="E29" s="25">
        <f>ROUND(D29,3)</f>
        <v>9.96</v>
      </c>
      <c r="F29" s="31">
        <f t="shared" si="3"/>
        <v>-0.00010267442985423259</v>
      </c>
    </row>
    <row r="30" spans="1:6" ht="18.75">
      <c r="A30" s="8">
        <v>27</v>
      </c>
      <c r="B30" s="22" t="s">
        <v>68</v>
      </c>
      <c r="C30" s="26">
        <v>15</v>
      </c>
      <c r="D30" s="31">
        <f t="shared" si="0"/>
        <v>21.343077159492548</v>
      </c>
      <c r="E30" s="25">
        <f>ROUND(D30,2)</f>
        <v>21.34</v>
      </c>
      <c r="F30" s="31">
        <f t="shared" si="3"/>
        <v>-0.003077159492548276</v>
      </c>
    </row>
    <row r="31" spans="1:6" ht="18.75">
      <c r="A31" s="8">
        <v>28</v>
      </c>
      <c r="B31" s="22" t="s">
        <v>36</v>
      </c>
      <c r="C31" s="26">
        <v>25</v>
      </c>
      <c r="D31" s="31">
        <f t="shared" si="0"/>
        <v>35.57179526582091</v>
      </c>
      <c r="E31" s="25">
        <f>ROUND(D31,2)</f>
        <v>35.57</v>
      </c>
      <c r="F31" s="31">
        <f t="shared" si="3"/>
        <v>-0.0017952658209097194</v>
      </c>
    </row>
    <row r="32" spans="1:6" ht="18.75">
      <c r="A32" s="8">
        <v>29</v>
      </c>
      <c r="B32" s="36" t="s">
        <v>37</v>
      </c>
      <c r="C32" s="31"/>
      <c r="D32" s="31"/>
      <c r="E32" s="31"/>
      <c r="F32" s="31"/>
    </row>
    <row r="33" spans="1:6" ht="18.75">
      <c r="A33" s="8">
        <v>30</v>
      </c>
      <c r="B33" s="22" t="s">
        <v>42</v>
      </c>
      <c r="C33" s="26">
        <v>2</v>
      </c>
      <c r="D33" s="31">
        <f t="shared" si="0"/>
        <v>2.845743621265673</v>
      </c>
      <c r="E33" s="25">
        <f>ROUND(D33,2)</f>
        <v>2.85</v>
      </c>
      <c r="F33" s="31">
        <f t="shared" si="3"/>
        <v>0.004256378734327271</v>
      </c>
    </row>
    <row r="34" spans="1:6" ht="18.75">
      <c r="A34" s="8">
        <v>31</v>
      </c>
      <c r="B34" s="22" t="s">
        <v>38</v>
      </c>
      <c r="C34" s="26">
        <v>36</v>
      </c>
      <c r="D34" s="31">
        <f t="shared" si="0"/>
        <v>51.22338518278212</v>
      </c>
      <c r="E34" s="25">
        <f>ROUND(D34,2)</f>
        <v>51.22</v>
      </c>
      <c r="F34" s="31">
        <f t="shared" si="3"/>
        <v>-0.003385182782118079</v>
      </c>
    </row>
    <row r="35" spans="1:6" ht="18.75">
      <c r="A35" s="8">
        <v>32</v>
      </c>
      <c r="B35" s="22" t="s">
        <v>39</v>
      </c>
      <c r="C35" s="26">
        <v>40</v>
      </c>
      <c r="D35" s="31">
        <f t="shared" si="0"/>
        <v>56.91487242531346</v>
      </c>
      <c r="E35" s="25">
        <f>ROUND(D35,2)</f>
        <v>56.91</v>
      </c>
      <c r="F35" s="31">
        <f t="shared" si="3"/>
        <v>-0.004872425313465101</v>
      </c>
    </row>
    <row r="36" spans="1:6" ht="18.75">
      <c r="A36" s="8">
        <v>33</v>
      </c>
      <c r="B36" s="22" t="s">
        <v>40</v>
      </c>
      <c r="C36" s="26">
        <v>5.5</v>
      </c>
      <c r="D36" s="31">
        <f t="shared" si="0"/>
        <v>7.825794958480601</v>
      </c>
      <c r="E36" s="26">
        <f>ROUND(D36,2)</f>
        <v>7.83</v>
      </c>
      <c r="F36" s="31">
        <f t="shared" si="3"/>
        <v>0.004205041519399266</v>
      </c>
    </row>
    <row r="37" spans="1:6" ht="18.75">
      <c r="A37" s="8">
        <v>34</v>
      </c>
      <c r="B37" s="22" t="s">
        <v>41</v>
      </c>
      <c r="C37" s="26">
        <v>13</v>
      </c>
      <c r="D37" s="31">
        <f t="shared" si="0"/>
        <v>18.497333538226876</v>
      </c>
      <c r="E37" s="26">
        <f aca="true" t="shared" si="4" ref="E37:E61">ROUND(D37,2)</f>
        <v>18.5</v>
      </c>
      <c r="F37" s="31">
        <f t="shared" si="3"/>
        <v>0.00266646177312424</v>
      </c>
    </row>
    <row r="38" spans="1:6" ht="18.75">
      <c r="A38" s="8">
        <v>35</v>
      </c>
      <c r="B38" s="22" t="s">
        <v>43</v>
      </c>
      <c r="C38" s="26">
        <v>60</v>
      </c>
      <c r="D38" s="31">
        <f t="shared" si="0"/>
        <v>85.37230863797019</v>
      </c>
      <c r="E38" s="26">
        <f t="shared" si="4"/>
        <v>85.37</v>
      </c>
      <c r="F38" s="31">
        <f t="shared" si="3"/>
        <v>-0.0023086379701879878</v>
      </c>
    </row>
    <row r="39" spans="1:6" ht="18.75">
      <c r="A39" s="8">
        <v>36</v>
      </c>
      <c r="B39" s="22" t="s">
        <v>44</v>
      </c>
      <c r="C39" s="26">
        <v>800</v>
      </c>
      <c r="D39" s="31">
        <f t="shared" si="0"/>
        <v>1138.2974485062691</v>
      </c>
      <c r="E39" s="26">
        <f t="shared" si="4"/>
        <v>1138.3</v>
      </c>
      <c r="F39" s="31">
        <f t="shared" si="3"/>
        <v>0.0025514937308344088</v>
      </c>
    </row>
    <row r="40" spans="1:6" ht="18.75">
      <c r="A40" s="8">
        <v>37</v>
      </c>
      <c r="B40" s="36" t="s">
        <v>45</v>
      </c>
      <c r="C40" s="38"/>
      <c r="D40" s="31"/>
      <c r="E40" s="37"/>
      <c r="F40" s="31"/>
    </row>
    <row r="41" spans="1:6" ht="18.75">
      <c r="A41" s="8">
        <v>38</v>
      </c>
      <c r="B41" s="22" t="s">
        <v>22</v>
      </c>
      <c r="C41" s="26">
        <v>3</v>
      </c>
      <c r="D41" s="31">
        <f t="shared" si="0"/>
        <v>4.2686154318985094</v>
      </c>
      <c r="E41" s="26">
        <f t="shared" si="4"/>
        <v>4.27</v>
      </c>
      <c r="F41" s="31">
        <f t="shared" si="3"/>
        <v>0.0013845681014901245</v>
      </c>
    </row>
    <row r="42" spans="1:6" ht="18.75">
      <c r="A42" s="8">
        <v>39</v>
      </c>
      <c r="B42" s="22" t="s">
        <v>35</v>
      </c>
      <c r="C42" s="26">
        <v>10</v>
      </c>
      <c r="D42" s="31">
        <f t="shared" si="0"/>
        <v>14.228718106328365</v>
      </c>
      <c r="E42" s="26">
        <f t="shared" si="4"/>
        <v>14.23</v>
      </c>
      <c r="F42" s="31">
        <f t="shared" si="3"/>
        <v>0.0012818936716350038</v>
      </c>
    </row>
    <row r="43" spans="1:6" ht="18.75">
      <c r="A43" s="8">
        <v>40</v>
      </c>
      <c r="B43" s="22" t="s">
        <v>46</v>
      </c>
      <c r="C43" s="26">
        <v>30</v>
      </c>
      <c r="D43" s="31">
        <f t="shared" si="0"/>
        <v>42.686154318985096</v>
      </c>
      <c r="E43" s="26">
        <f t="shared" si="4"/>
        <v>42.69</v>
      </c>
      <c r="F43" s="31">
        <f aca="true" t="shared" si="5" ref="F43:F70">E43-D43</f>
        <v>0.0038456810149014586</v>
      </c>
    </row>
    <row r="44" spans="1:6" ht="18.75">
      <c r="A44" s="8">
        <v>41</v>
      </c>
      <c r="B44" s="22" t="s">
        <v>47</v>
      </c>
      <c r="C44" s="26">
        <v>8000</v>
      </c>
      <c r="D44" s="31">
        <f t="shared" si="0"/>
        <v>11382.974485062692</v>
      </c>
      <c r="E44" s="26">
        <f t="shared" si="4"/>
        <v>11382.97</v>
      </c>
      <c r="F44" s="31">
        <f t="shared" si="5"/>
        <v>-0.004485062692765496</v>
      </c>
    </row>
    <row r="45" spans="1:6" ht="18.75">
      <c r="A45" s="8">
        <v>42</v>
      </c>
      <c r="B45" s="22" t="s">
        <v>48</v>
      </c>
      <c r="C45" s="26">
        <v>50000</v>
      </c>
      <c r="D45" s="31">
        <f t="shared" si="0"/>
        <v>71143.59053164182</v>
      </c>
      <c r="E45" s="26">
        <f t="shared" si="4"/>
        <v>71143.59</v>
      </c>
      <c r="F45" s="31">
        <f t="shared" si="5"/>
        <v>-0.0005316418246366084</v>
      </c>
    </row>
    <row r="46" spans="1:6" ht="18.75">
      <c r="A46" s="8">
        <v>43</v>
      </c>
      <c r="B46" s="22" t="s">
        <v>49</v>
      </c>
      <c r="C46" s="26">
        <v>150</v>
      </c>
      <c r="D46" s="31">
        <f t="shared" si="0"/>
        <v>213.4307715949255</v>
      </c>
      <c r="E46" s="26">
        <f t="shared" si="4"/>
        <v>213.43</v>
      </c>
      <c r="F46" s="31">
        <f t="shared" si="5"/>
        <v>-0.0007715949254816223</v>
      </c>
    </row>
    <row r="47" spans="1:6" ht="18.75">
      <c r="A47" s="8">
        <v>44</v>
      </c>
      <c r="B47" s="36" t="s">
        <v>50</v>
      </c>
      <c r="C47" s="37"/>
      <c r="D47" s="31"/>
      <c r="E47" s="37"/>
      <c r="F47" s="31"/>
    </row>
    <row r="48" spans="1:6" ht="18.75">
      <c r="A48" s="8">
        <v>45</v>
      </c>
      <c r="B48" s="22" t="s">
        <v>22</v>
      </c>
      <c r="C48" s="26">
        <v>0.08</v>
      </c>
      <c r="D48" s="31">
        <f t="shared" si="0"/>
        <v>0.11382974485062693</v>
      </c>
      <c r="E48" s="26">
        <f t="shared" si="4"/>
        <v>0.11</v>
      </c>
      <c r="F48" s="31">
        <f t="shared" si="5"/>
        <v>-0.003829744850626926</v>
      </c>
    </row>
    <row r="49" spans="1:6" ht="18.75">
      <c r="A49" s="8">
        <v>46</v>
      </c>
      <c r="B49" s="22" t="s">
        <v>30</v>
      </c>
      <c r="C49" s="26">
        <v>1.8</v>
      </c>
      <c r="D49" s="31">
        <f>C49/0.702804</f>
        <v>2.5611692591391058</v>
      </c>
      <c r="E49" s="26">
        <f t="shared" si="4"/>
        <v>2.56</v>
      </c>
      <c r="F49" s="31">
        <f t="shared" si="5"/>
        <v>-0.001169259139105705</v>
      </c>
    </row>
    <row r="50" spans="1:6" ht="18.75">
      <c r="A50" s="8">
        <v>47</v>
      </c>
      <c r="B50" s="22" t="s">
        <v>31</v>
      </c>
      <c r="C50" s="26">
        <v>4.85</v>
      </c>
      <c r="D50" s="31">
        <f t="shared" si="0"/>
        <v>6.900928281569256</v>
      </c>
      <c r="E50" s="26">
        <f t="shared" si="4"/>
        <v>6.9</v>
      </c>
      <c r="F50" s="31">
        <f t="shared" si="5"/>
        <v>-0.000928281569255951</v>
      </c>
    </row>
    <row r="51" spans="1:6" ht="18.75">
      <c r="A51" s="8">
        <v>48</v>
      </c>
      <c r="B51" s="22" t="s">
        <v>52</v>
      </c>
      <c r="C51" s="26">
        <v>7.65</v>
      </c>
      <c r="D51" s="31">
        <f t="shared" si="0"/>
        <v>10.8849693513412</v>
      </c>
      <c r="E51" s="26">
        <f t="shared" si="4"/>
        <v>10.88</v>
      </c>
      <c r="F51" s="31">
        <f t="shared" si="5"/>
        <v>-0.004969351341198802</v>
      </c>
    </row>
    <row r="52" spans="1:6" ht="37.5">
      <c r="A52" s="8">
        <v>49</v>
      </c>
      <c r="B52" s="23" t="s">
        <v>61</v>
      </c>
      <c r="C52" s="26">
        <v>0.65</v>
      </c>
      <c r="D52" s="31">
        <f t="shared" si="0"/>
        <v>0.9248666769113437</v>
      </c>
      <c r="E52" s="26">
        <f t="shared" si="4"/>
        <v>0.92</v>
      </c>
      <c r="F52" s="31">
        <f t="shared" si="5"/>
        <v>-0.004866676911343681</v>
      </c>
    </row>
    <row r="53" spans="1:6" ht="18.75">
      <c r="A53" s="8">
        <v>50</v>
      </c>
      <c r="B53" s="22" t="s">
        <v>54</v>
      </c>
      <c r="C53" s="26">
        <v>1.05</v>
      </c>
      <c r="D53" s="31">
        <f t="shared" si="0"/>
        <v>1.4940154011644784</v>
      </c>
      <c r="E53" s="26">
        <f t="shared" si="4"/>
        <v>1.49</v>
      </c>
      <c r="F53" s="31">
        <f t="shared" si="5"/>
        <v>-0.004015401164478405</v>
      </c>
    </row>
    <row r="54" spans="1:6" ht="18.75">
      <c r="A54" s="8">
        <v>51</v>
      </c>
      <c r="B54" s="22" t="s">
        <v>55</v>
      </c>
      <c r="C54" s="26">
        <v>1.35</v>
      </c>
      <c r="D54" s="31">
        <f t="shared" si="0"/>
        <v>1.9208769443543294</v>
      </c>
      <c r="E54" s="26">
        <f t="shared" si="4"/>
        <v>1.92</v>
      </c>
      <c r="F54" s="31">
        <f t="shared" si="5"/>
        <v>-0.0008769443543295008</v>
      </c>
    </row>
    <row r="55" spans="1:6" ht="18.75">
      <c r="A55" s="8">
        <v>52</v>
      </c>
      <c r="B55" s="22" t="s">
        <v>56</v>
      </c>
      <c r="C55" s="26">
        <v>1.5</v>
      </c>
      <c r="D55" s="31">
        <f t="shared" si="0"/>
        <v>2.1343077159492547</v>
      </c>
      <c r="E55" s="26">
        <f t="shared" si="4"/>
        <v>2.13</v>
      </c>
      <c r="F55" s="31">
        <f t="shared" si="5"/>
        <v>-0.004307715949254831</v>
      </c>
    </row>
    <row r="56" spans="1:6" ht="37.5">
      <c r="A56" s="8">
        <v>53</v>
      </c>
      <c r="B56" s="23" t="s">
        <v>59</v>
      </c>
      <c r="C56" s="26">
        <v>0.9</v>
      </c>
      <c r="D56" s="31">
        <f t="shared" si="0"/>
        <v>1.2805846295695529</v>
      </c>
      <c r="E56" s="26">
        <f t="shared" si="4"/>
        <v>1.28</v>
      </c>
      <c r="F56" s="31">
        <f t="shared" si="5"/>
        <v>-0.0005846295695528525</v>
      </c>
    </row>
    <row r="57" spans="1:6" ht="18.75">
      <c r="A57" s="8">
        <v>54</v>
      </c>
      <c r="B57" s="36" t="s">
        <v>58</v>
      </c>
      <c r="C57" s="37"/>
      <c r="D57" s="31"/>
      <c r="E57" s="37"/>
      <c r="F57" s="31"/>
    </row>
    <row r="58" spans="1:6" ht="18.75">
      <c r="A58" s="8">
        <v>55</v>
      </c>
      <c r="B58" s="22" t="s">
        <v>23</v>
      </c>
      <c r="C58" s="26">
        <v>0.7</v>
      </c>
      <c r="D58" s="31">
        <f t="shared" si="0"/>
        <v>0.9960102674429855</v>
      </c>
      <c r="E58" s="26">
        <f t="shared" si="4"/>
        <v>1</v>
      </c>
      <c r="F58" s="31">
        <f t="shared" si="5"/>
        <v>0.003989732557014514</v>
      </c>
    </row>
    <row r="59" spans="1:6" ht="18.75">
      <c r="A59" s="8">
        <v>56</v>
      </c>
      <c r="B59" s="22" t="s">
        <v>48</v>
      </c>
      <c r="C59" s="26">
        <v>0.45</v>
      </c>
      <c r="D59" s="31">
        <f t="shared" si="0"/>
        <v>0.6402923147847764</v>
      </c>
      <c r="E59" s="26">
        <f t="shared" si="4"/>
        <v>0.64</v>
      </c>
      <c r="F59" s="31">
        <f t="shared" si="5"/>
        <v>-0.00029231478477642625</v>
      </c>
    </row>
    <row r="60" spans="1:6" ht="18.75">
      <c r="A60" s="8">
        <v>57</v>
      </c>
      <c r="B60" s="36" t="s">
        <v>65</v>
      </c>
      <c r="C60" s="31"/>
      <c r="D60" s="31"/>
      <c r="E60" s="37"/>
      <c r="F60" s="31"/>
    </row>
    <row r="61" spans="1:6" ht="18.75">
      <c r="A61" s="8">
        <v>58</v>
      </c>
      <c r="B61" s="23" t="s">
        <v>22</v>
      </c>
      <c r="C61" s="25">
        <v>500</v>
      </c>
      <c r="D61" s="31">
        <f t="shared" si="0"/>
        <v>711.4359053164183</v>
      </c>
      <c r="E61" s="26">
        <f t="shared" si="4"/>
        <v>711.44</v>
      </c>
      <c r="F61" s="31">
        <f t="shared" si="5"/>
        <v>0.0040946835817976535</v>
      </c>
    </row>
    <row r="62" spans="1:6" ht="18.75">
      <c r="A62" s="8">
        <v>59</v>
      </c>
      <c r="B62" s="23" t="s">
        <v>35</v>
      </c>
      <c r="C62" s="25">
        <v>1000</v>
      </c>
      <c r="D62" s="31">
        <f t="shared" si="0"/>
        <v>1422.8718106328365</v>
      </c>
      <c r="E62" s="26">
        <f>ROUND(D62,2)</f>
        <v>1422.87</v>
      </c>
      <c r="F62" s="31">
        <f t="shared" si="5"/>
        <v>-0.0018106328366229718</v>
      </c>
    </row>
    <row r="63" spans="1:6" ht="18.75">
      <c r="A63" s="8">
        <v>60</v>
      </c>
      <c r="B63" s="23" t="s">
        <v>23</v>
      </c>
      <c r="C63" s="25">
        <v>1500</v>
      </c>
      <c r="D63" s="31">
        <f t="shared" si="0"/>
        <v>2134.3077159492545</v>
      </c>
      <c r="E63" s="26">
        <f>ROUND(D63,2)</f>
        <v>2134.31</v>
      </c>
      <c r="F63" s="31">
        <f t="shared" si="5"/>
        <v>0.0022840507454020553</v>
      </c>
    </row>
    <row r="64" spans="1:6" ht="18.75">
      <c r="A64" s="8">
        <v>61</v>
      </c>
      <c r="B64" s="23" t="s">
        <v>24</v>
      </c>
      <c r="C64" s="26">
        <v>3000</v>
      </c>
      <c r="D64" s="31">
        <f aca="true" t="shared" si="6" ref="D64:D70">C64/0.702804</f>
        <v>4268.615431898509</v>
      </c>
      <c r="E64" s="25">
        <f aca="true" t="shared" si="7" ref="E64:E70">ROUND(D64,2)</f>
        <v>4268.62</v>
      </c>
      <c r="F64" s="31">
        <f t="shared" si="5"/>
        <v>0.004568101490804111</v>
      </c>
    </row>
    <row r="65" spans="1:6" ht="18.75">
      <c r="A65" s="8">
        <v>62</v>
      </c>
      <c r="B65" s="22" t="s">
        <v>48</v>
      </c>
      <c r="C65" s="25">
        <v>2500</v>
      </c>
      <c r="D65" s="31">
        <f t="shared" si="6"/>
        <v>3557.179526582091</v>
      </c>
      <c r="E65" s="25">
        <f t="shared" si="7"/>
        <v>3557.18</v>
      </c>
      <c r="F65" s="31">
        <f t="shared" si="5"/>
        <v>0.0004734179087790835</v>
      </c>
    </row>
    <row r="66" spans="1:6" ht="18.75">
      <c r="A66" s="8">
        <v>63</v>
      </c>
      <c r="B66" s="22" t="s">
        <v>49</v>
      </c>
      <c r="C66" s="25">
        <v>5000</v>
      </c>
      <c r="D66" s="31">
        <f t="shared" si="6"/>
        <v>7114.359053164182</v>
      </c>
      <c r="E66" s="25">
        <f>ROUND(D66,2)</f>
        <v>7114.36</v>
      </c>
      <c r="F66" s="31">
        <f>E66-D66</f>
        <v>0.000946835817558167</v>
      </c>
    </row>
    <row r="67" spans="1:6" ht="18.75">
      <c r="A67" s="8">
        <v>64</v>
      </c>
      <c r="B67" s="22" t="s">
        <v>63</v>
      </c>
      <c r="C67" s="25">
        <v>10000</v>
      </c>
      <c r="D67" s="31">
        <f t="shared" si="6"/>
        <v>14228.718106328364</v>
      </c>
      <c r="E67" s="25">
        <f t="shared" si="7"/>
        <v>14228.72</v>
      </c>
      <c r="F67" s="31">
        <f t="shared" si="5"/>
        <v>0.001893671635116334</v>
      </c>
    </row>
    <row r="68" spans="1:6" ht="18.75">
      <c r="A68" s="8">
        <v>65</v>
      </c>
      <c r="B68" s="36" t="s">
        <v>64</v>
      </c>
      <c r="C68" s="31"/>
      <c r="D68" s="31"/>
      <c r="E68" s="31"/>
      <c r="F68" s="31"/>
    </row>
    <row r="69" spans="1:6" ht="18.75">
      <c r="A69" s="8">
        <v>66</v>
      </c>
      <c r="B69" s="22" t="s">
        <v>22</v>
      </c>
      <c r="C69" s="25">
        <v>0.21</v>
      </c>
      <c r="D69" s="31">
        <f>C69/0.702804</f>
        <v>0.29880308023289565</v>
      </c>
      <c r="E69" s="26">
        <f>ROUND(D69,2)</f>
        <v>0.3</v>
      </c>
      <c r="F69" s="31">
        <f>E69-D69</f>
        <v>0.001196919767104343</v>
      </c>
    </row>
    <row r="70" spans="1:6" ht="18.75">
      <c r="A70" s="8">
        <v>67</v>
      </c>
      <c r="B70" s="22" t="s">
        <v>35</v>
      </c>
      <c r="C70" s="25">
        <v>6</v>
      </c>
      <c r="D70" s="31">
        <f t="shared" si="6"/>
        <v>8.537230863797019</v>
      </c>
      <c r="E70" s="25">
        <f t="shared" si="7"/>
        <v>8.54</v>
      </c>
      <c r="F70" s="31">
        <f t="shared" si="5"/>
        <v>0.002769136202980249</v>
      </c>
    </row>
  </sheetData>
  <sheetProtection/>
  <mergeCells count="3">
    <mergeCell ref="C2:F2"/>
    <mergeCell ref="A2:B2"/>
    <mergeCell ref="B1:F1"/>
  </mergeCells>
  <printOptions horizontalCentered="1"/>
  <pageMargins left="1.1811023622047245" right="0.7874015748031497" top="0.7874015748031497" bottom="0.7874015748031497" header="0" footer="0"/>
  <pageSetup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2013-07-24T11:21:08Z</dcterms:modified>
  <cp:category/>
  <cp:version/>
  <cp:contentType/>
  <cp:contentStatus/>
</cp:coreProperties>
</file>