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70" yWindow="315" windowWidth="9525" windowHeight="11010" activeTab="0"/>
  </bookViews>
  <sheets>
    <sheet name="VARAMAnotp1_270813_buvgruzi" sheetId="1" r:id="rId1"/>
  </sheets>
  <definedNames/>
  <calcPr fullCalcOnLoad="1"/>
</workbook>
</file>

<file path=xl/sharedStrings.xml><?xml version="1.0" encoding="utf-8"?>
<sst xmlns="http://schemas.openxmlformats.org/spreadsheetml/2006/main" count="136" uniqueCount="136">
  <si>
    <t>Finansēšanas plāna rādītājs</t>
  </si>
  <si>
    <t>FP rādītāja kods</t>
  </si>
  <si>
    <t>Gada summa</t>
  </si>
  <si>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</si>
  <si>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</si>
  <si>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</si>
  <si>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</si>
  <si>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</si>
  <si>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</si>
  <si>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</si>
  <si>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</si>
  <si>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</si>
  <si>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oktorbris</t>
  </si>
  <si>
    <t>novembris</t>
  </si>
  <si>
    <t>decemris</t>
  </si>
  <si>
    <t>Resursi izdevumu segšanai</t>
  </si>
  <si>
    <t>P0</t>
  </si>
  <si>
    <t>Ieņēmumi no maksas pakalpojumiem un citi pašu ieņēmumi</t>
  </si>
  <si>
    <t>A300</t>
  </si>
  <si>
    <t>Ārvalstu finanšu palīdzība iestādes ieņēmumos</t>
  </si>
  <si>
    <t>A420</t>
  </si>
  <si>
    <t>Ārvalstu finanšu palīdzība atmaksām valsts pamatbudžetam</t>
  </si>
  <si>
    <t>21210</t>
  </si>
  <si>
    <t>Transferti</t>
  </si>
  <si>
    <t>A500</t>
  </si>
  <si>
    <t>Valsts budžeta transferti</t>
  </si>
  <si>
    <t>A510 (18000)</t>
  </si>
  <si>
    <t>Valsts pamatbudžeta savstarpējie transferti</t>
  </si>
  <si>
    <t>18100</t>
  </si>
  <si>
    <t>Valsts pamatbudžeta iestāžu saņemtie transferta pārskaitījumi no citas ministrijas vai centrālās iestādes valsts pamatbudžetā</t>
  </si>
  <si>
    <t>18130</t>
  </si>
  <si>
    <t>Valsts pamatbudžeta iestāžu saņemtie transferta pārskaitījumi no valsts pamatbudžeta dotācijas no vispārējiem ieņēmumiem</t>
  </si>
  <si>
    <t>18131</t>
  </si>
  <si>
    <t>Valsts pamatbudžeta finansēto iestāžu saņemtie transferti no citas valsts pamatbudžeta finansētas ministrijas vai centrālās iestādes ārvalstu finanšu palīdzības līdzekļiem</t>
  </si>
  <si>
    <t>18132</t>
  </si>
  <si>
    <t>Valsts pamatbudžeta iestādes saņemtie transferti vienas ministrijas ietvaros</t>
  </si>
  <si>
    <t>18140</t>
  </si>
  <si>
    <t>Dotācija no vispārējiem ieņēmumiem</t>
  </si>
  <si>
    <t>A700</t>
  </si>
  <si>
    <t>Vispārējā kārtībā sadalāmā dotācija no vispārējiem ieņēmumiem</t>
  </si>
  <si>
    <t>21710</t>
  </si>
  <si>
    <t>Dotācija no vispārējiem ieņēmumiem atmaksām valsts pamatbudžetā</t>
  </si>
  <si>
    <t>21720</t>
  </si>
  <si>
    <t>Izdevumi – kopā</t>
  </si>
  <si>
    <t>B000</t>
  </si>
  <si>
    <t>Uzturēšanas izdevumi</t>
  </si>
  <si>
    <t>B100</t>
  </si>
  <si>
    <t>Kārtējie izdevumi</t>
  </si>
  <si>
    <t>B110</t>
  </si>
  <si>
    <t>Atlīdzība</t>
  </si>
  <si>
    <t>1000</t>
  </si>
  <si>
    <t>Atalgojums</t>
  </si>
  <si>
    <t>1100</t>
  </si>
  <si>
    <t>Preces un pakalpojumi</t>
  </si>
  <si>
    <t>2000</t>
  </si>
  <si>
    <t>Procentu izdevumi</t>
  </si>
  <si>
    <t>B120</t>
  </si>
  <si>
    <t>Subsīdijas, dotācijas un sociālie pabalsti</t>
  </si>
  <si>
    <t>B130</t>
  </si>
  <si>
    <t>Subsīdijas un dotācijas</t>
  </si>
  <si>
    <t>3000</t>
  </si>
  <si>
    <t>Sociālie pabalsti</t>
  </si>
  <si>
    <t>6000</t>
  </si>
  <si>
    <t>Kārtējie maksājumi Eiropas Kopienas budžetā un starptautiskā sadarbība</t>
  </si>
  <si>
    <t>B140</t>
  </si>
  <si>
    <t>Kārtējie maksājumi Eiropas Kopienas budžetā</t>
  </si>
  <si>
    <t>7600</t>
  </si>
  <si>
    <t>Starptautiskā sadarbība</t>
  </si>
  <si>
    <t>7700</t>
  </si>
  <si>
    <t>Uzturēšanas izdevumu transferti</t>
  </si>
  <si>
    <t>B150</t>
  </si>
  <si>
    <t>Valsts budžeta uzturēšanas izdevumu transferti</t>
  </si>
  <si>
    <t>7100</t>
  </si>
  <si>
    <t>Valsts budžeta uzturēšanas izdevumu transferti no valsts pamatbudžeta uz valsts speciālo budžetu</t>
  </si>
  <si>
    <t>7120</t>
  </si>
  <si>
    <t>Valsts budžeta uzturēšanas izdevumu transferti no valsts pamatbudžeta uz valsts pamatbudžetu</t>
  </si>
  <si>
    <t>7130</t>
  </si>
  <si>
    <t>Valsts budžeta uzturēšanas izdevumu transferti no valsts pamatbudžeta dotācijas no vispārējiem ieņēmumiem uz valsts pamatbudžetu</t>
  </si>
  <si>
    <t>7131</t>
  </si>
  <si>
    <t>Valsts budžeta uzturēšanas izdevumu transferti no valsts pamatbudžeta ārvalstu finanšu palīdzības līdzekļiem uz valsts pamatbudžetu</t>
  </si>
  <si>
    <t>7132</t>
  </si>
  <si>
    <t>Valsts budžeta mērķdotācijas uzturēšanas izdevumiem pašvaldībām</t>
  </si>
  <si>
    <t>7300</t>
  </si>
  <si>
    <t>Valsts budžeta dotācijas un citi transferti pašvaldībām un no valsts budžeta daļēji finansētajām atvasinātajām publiskajām personām (izņemot pašvaldības)</t>
  </si>
  <si>
    <t>7400</t>
  </si>
  <si>
    <t>Uzturēšanas izdevumu atmaksa valsts budžetam</t>
  </si>
  <si>
    <t>7500</t>
  </si>
  <si>
    <t>Atmaksa valsts pamatbudžetā par veiktajiem uzturēšanas izdevumiem Eiropas Savienības fondu līdzfinansētajos projektos</t>
  </si>
  <si>
    <t>7510</t>
  </si>
  <si>
    <t>Atmaksa valsts pamatbudžetā no Eiropas Savienības palīdzības programmu un Eiropas Savienības politiku instrumentu līdzekļiem par Latvijas valsts ieguldītajiem finanšu resursiem Kohēzijas fonda projektos un SAPARD programmā</t>
  </si>
  <si>
    <t>7520</t>
  </si>
  <si>
    <t>Kapitālie izdevumi</t>
  </si>
  <si>
    <t>B200</t>
  </si>
  <si>
    <t>Pamatkapitāla veidošana</t>
  </si>
  <si>
    <t>B210</t>
  </si>
  <si>
    <t>Kapitālo izdevumu transferti, mērķdotācijas</t>
  </si>
  <si>
    <t>B220</t>
  </si>
  <si>
    <t>Valsts budžeta kapitālo izdevumu transferti</t>
  </si>
  <si>
    <t>9100</t>
  </si>
  <si>
    <t>Valsts budžeta kapitālo izdevumu transferti no valsts pamatbudžeta uz valsts speciālo budžetu</t>
  </si>
  <si>
    <t>9120</t>
  </si>
  <si>
    <t>Valsts budžeta kapitālo izdevumu transferti no valsts pamatbudžeta uz pašvaldības pamatbudžetu</t>
  </si>
  <si>
    <t>9130</t>
  </si>
  <si>
    <t>Valsts budžeta kapitālo izdevumu transferti no valsts pamatbudžeta uz valsts pamatbudžetu</t>
  </si>
  <si>
    <t>9140</t>
  </si>
  <si>
    <t xml:space="preserve">Valsts budžeta mērķdotācija kapitālajiem izdevumiem pašvaldībām </t>
  </si>
  <si>
    <t>9500</t>
  </si>
  <si>
    <t>Atmaksa valsts budžetā par veiktajiem kapitālajiem izdevumiem</t>
  </si>
  <si>
    <t>9600</t>
  </si>
  <si>
    <t>Finansiālā bilance (P1M, S1)</t>
  </si>
  <si>
    <t xml:space="preserve"> [P1M=P0-B000]</t>
  </si>
  <si>
    <t>Finansēšana</t>
  </si>
  <si>
    <t>F00000000</t>
  </si>
  <si>
    <t>Aizņēmumi</t>
  </si>
  <si>
    <t>F40020000</t>
  </si>
  <si>
    <t>Saņemtie aizņēmumi</t>
  </si>
  <si>
    <t>F40020010</t>
  </si>
  <si>
    <t>Saņemto aizņēmumu atmaksa</t>
  </si>
  <si>
    <t>F40020020</t>
  </si>
  <si>
    <t>Aizdevumi</t>
  </si>
  <si>
    <t>F40010000</t>
  </si>
  <si>
    <t>Izsniegtie aizdevumi</t>
  </si>
  <si>
    <t>F40010010</t>
  </si>
  <si>
    <t>Izsniegto aizdevumu saņemtā atmaksa</t>
  </si>
  <si>
    <t>F40010020</t>
  </si>
  <si>
    <t>Naudas līdzekļi</t>
  </si>
  <si>
    <t>F21010000</t>
  </si>
  <si>
    <t>Maksas pakalpojumu un citu pašu ieņēmumu naudas līdzekļu atlikumu izmaiņas palielinājums (-) vai samazinājums (+)</t>
  </si>
  <si>
    <t>F210100001</t>
  </si>
  <si>
    <t>Ārvalstu finanšu palīdzības naudas līdzekļu atlikumu izmaiņas palielinājums (-) vai samazinājums (+)</t>
  </si>
  <si>
    <t>F210100002</t>
  </si>
  <si>
    <t>Naudas līdzekļu aizdevumiem atlikumu izmaiņas palielinājums (-) vai samazinājums (+)</t>
  </si>
  <si>
    <t>F210100005</t>
  </si>
  <si>
    <t>Būvniecībā radušos atkritumu pārvadājumu uzskaites valsts informācijas sistēmas izstrāde un ieviešana</t>
  </si>
  <si>
    <t xml:space="preserve">Sastādītājs: Tatjana Grigorjeva
LVĢMC Finanšu un administratīvās
nodaļas vadītāja
t.67032042 
tatjana.grigorjeva@lvgmc.lv
</t>
  </si>
  <si>
    <t>Ministru kabineta rīkojuma projekta „Par finanšu līdzekļu piešķiršanu no valsts budžeta programmas „Līdzekļi neparedzētiem gadījumiem”” sākotnējās ietekmes novērtējuma ziņojuma (anotācijas) 1.pielikums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</si>
</sst>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5">
    <font>
      <sz val="11"/>
      <color indexed="8"/>
      <name val="Helvetica Neue"/>
      <family val="0"/>
    </font>
    <font>
      <sz val="11"/>
      <color indexed="8"/>
      <name val="Calibri"/>
      <family val="2"/>
    </font>
    <font>
      <sz val="10"/>
      <color indexed="9"/>
      <name val="Arial"/>
      <family val="0"/>
    </font>
    <font>
      <sz val="12"/>
      <color indexed="9"/>
      <name val="Lucida Grande"/>
      <family val="0"/>
    </font>
    <font>
      <b/>
      <sz val="14"/>
      <color indexed="9"/>
      <name val="Lucida Grande"/>
      <family val="0"/>
    </font>
    <font>
      <sz val="9"/>
      <color indexed="9"/>
      <name val="Lucida Grande"/>
      <family val="0"/>
    </font>
    <font>
      <sz val="8"/>
      <color indexed="9"/>
      <name val="Lucida Grande"/>
      <family val="0"/>
    </font>
    <font>
      <b/>
      <sz val="9"/>
      <color indexed="9"/>
      <name val="Lucida Grande"/>
      <family val="0"/>
    </font>
    <font>
      <b/>
      <sz val="8"/>
      <color indexed="9"/>
      <name val="Lucida Grande"/>
      <family val="0"/>
    </font>
    <font>
      <b/>
      <sz val="10"/>
      <color indexed="9"/>
      <name val="Lucida Grande"/>
      <family val="0"/>
    </font>
    <font>
      <sz val="10"/>
      <color indexed="9"/>
      <name val="Lucida Grande"/>
      <family val="0"/>
    </font>
    <font>
      <i/>
      <sz val="12"/>
      <color indexed="9"/>
      <name val="Lucida Grande"/>
      <family val="0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/>
      <bottom/>
    </border>
    <border>
      <left style="thin">
        <color indexed="9"/>
      </left>
      <right style="thin">
        <color indexed="9"/>
      </right>
      <top style="thin">
        <color indexed="9"/>
      </top>
      <bottom style="hair">
        <color indexed="9"/>
      </bottom>
    </border>
    <border>
      <left style="thin">
        <color indexed="9"/>
      </left>
      <right style="thin">
        <color indexed="9"/>
      </right>
      <top style="hair">
        <color indexed="9"/>
      </top>
      <bottom style="hair">
        <color indexed="9"/>
      </bottom>
    </border>
    <border>
      <left style="thin">
        <color indexed="9"/>
      </left>
      <right style="thin">
        <color indexed="9"/>
      </right>
      <top style="hair">
        <color indexed="9"/>
      </top>
      <bottom style="thin">
        <color indexed="9"/>
      </bottom>
    </border>
    <border>
      <left/>
      <right/>
      <top style="thin">
        <color indexed="9"/>
      </top>
      <bottom/>
    </border>
  </borders>
  <cellStyleXfs count="61">
    <xf numFmtId="0" fontId="0" fillId="0" borderId="0" applyNumberFormat="0" applyFill="0" applyBorder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9" fontId="3" fillId="33" borderId="0" xfId="0" applyNumberFormat="1" applyFont="1" applyFill="1" applyBorder="1" applyAlignment="1">
      <alignment/>
    </xf>
    <xf numFmtId="9" fontId="3" fillId="33" borderId="0" xfId="0" applyNumberFormat="1" applyFont="1" applyFill="1" applyBorder="1" applyAlignment="1">
      <alignment wrapText="1"/>
    </xf>
    <xf numFmtId="0" fontId="2" fillId="33" borderId="0" xfId="0" applyNumberFormat="1" applyFont="1" applyFill="1" applyBorder="1" applyAlignment="1">
      <alignment/>
    </xf>
    <xf numFmtId="9" fontId="2" fillId="33" borderId="0" xfId="0" applyNumberFormat="1" applyFont="1" applyFill="1" applyBorder="1" applyAlignment="1">
      <alignment/>
    </xf>
    <xf numFmtId="9" fontId="4" fillId="33" borderId="0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/>
    </xf>
    <xf numFmtId="9" fontId="5" fillId="33" borderId="0" xfId="0" applyNumberFormat="1" applyFont="1" applyFill="1" applyBorder="1" applyAlignment="1">
      <alignment/>
    </xf>
    <xf numFmtId="9" fontId="4" fillId="33" borderId="0" xfId="0" applyNumberFormat="1" applyFont="1" applyFill="1" applyBorder="1" applyAlignment="1">
      <alignment horizontal="center"/>
    </xf>
    <xf numFmtId="9" fontId="4" fillId="33" borderId="10" xfId="0" applyNumberFormat="1" applyFont="1" applyFill="1" applyBorder="1" applyAlignment="1">
      <alignment/>
    </xf>
    <xf numFmtId="9" fontId="5" fillId="33" borderId="1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 wrapText="1"/>
    </xf>
    <xf numFmtId="0" fontId="5" fillId="33" borderId="10" xfId="0" applyNumberFormat="1" applyFont="1" applyFill="1" applyBorder="1" applyAlignment="1">
      <alignment/>
    </xf>
    <xf numFmtId="9" fontId="4" fillId="33" borderId="10" xfId="0" applyNumberFormat="1" applyFont="1" applyFill="1" applyBorder="1" applyAlignment="1">
      <alignment horizontal="center"/>
    </xf>
    <xf numFmtId="9" fontId="5" fillId="33" borderId="11" xfId="0" applyNumberFormat="1" applyFont="1" applyFill="1" applyBorder="1" applyAlignment="1">
      <alignment horizontal="center" vertical="center" wrapText="1"/>
    </xf>
    <xf numFmtId="9" fontId="6" fillId="33" borderId="11" xfId="0" applyNumberFormat="1" applyFont="1" applyFill="1" applyBorder="1" applyAlignment="1">
      <alignment horizontal="center" vertical="center"/>
    </xf>
    <xf numFmtId="9" fontId="2" fillId="33" borderId="12" xfId="0" applyNumberFormat="1" applyFont="1" applyFill="1" applyBorder="1" applyAlignment="1">
      <alignment wrapText="1"/>
    </xf>
    <xf numFmtId="9" fontId="7" fillId="33" borderId="13" xfId="0" applyNumberFormat="1" applyFont="1" applyFill="1" applyBorder="1" applyAlignment="1">
      <alignment wrapText="1"/>
    </xf>
    <xf numFmtId="49" fontId="8" fillId="33" borderId="13" xfId="0" applyNumberFormat="1" applyFont="1" applyFill="1" applyBorder="1" applyAlignment="1">
      <alignment wrapText="1"/>
    </xf>
    <xf numFmtId="3" fontId="9" fillId="33" borderId="13" xfId="0" applyNumberFormat="1" applyFont="1" applyFill="1" applyBorder="1" applyAlignment="1">
      <alignment horizontal="right" wrapText="1"/>
    </xf>
    <xf numFmtId="9" fontId="7" fillId="33" borderId="14" xfId="0" applyNumberFormat="1" applyFont="1" applyFill="1" applyBorder="1" applyAlignment="1">
      <alignment wrapText="1"/>
    </xf>
    <xf numFmtId="9" fontId="6" fillId="33" borderId="14" xfId="0" applyNumberFormat="1" applyFont="1" applyFill="1" applyBorder="1" applyAlignment="1">
      <alignment horizontal="left" wrapText="1"/>
    </xf>
    <xf numFmtId="3" fontId="10" fillId="33" borderId="14" xfId="0" applyNumberFormat="1" applyFont="1" applyFill="1" applyBorder="1" applyAlignment="1">
      <alignment horizontal="right" wrapText="1"/>
    </xf>
    <xf numFmtId="9" fontId="5" fillId="33" borderId="14" xfId="0" applyNumberFormat="1" applyFont="1" applyFill="1" applyBorder="1" applyAlignment="1">
      <alignment wrapText="1"/>
    </xf>
    <xf numFmtId="9" fontId="8" fillId="33" borderId="14" xfId="0" applyNumberFormat="1" applyFont="1" applyFill="1" applyBorder="1" applyAlignment="1">
      <alignment wrapText="1"/>
    </xf>
    <xf numFmtId="3" fontId="9" fillId="33" borderId="14" xfId="0" applyNumberFormat="1" applyFont="1" applyFill="1" applyBorder="1" applyAlignment="1">
      <alignment horizontal="right" wrapText="1"/>
    </xf>
    <xf numFmtId="49" fontId="6" fillId="33" borderId="14" xfId="0" applyNumberFormat="1" applyFont="1" applyFill="1" applyBorder="1" applyAlignment="1">
      <alignment horizontal="left" wrapText="1"/>
    </xf>
    <xf numFmtId="9" fontId="8" fillId="33" borderId="14" xfId="0" applyNumberFormat="1" applyFont="1" applyFill="1" applyBorder="1" applyAlignment="1">
      <alignment horizontal="left" wrapText="1"/>
    </xf>
    <xf numFmtId="9" fontId="5" fillId="33" borderId="15" xfId="0" applyNumberFormat="1" applyFont="1" applyFill="1" applyBorder="1" applyAlignment="1">
      <alignment wrapText="1"/>
    </xf>
    <xf numFmtId="9" fontId="6" fillId="33" borderId="15" xfId="0" applyNumberFormat="1" applyFont="1" applyFill="1" applyBorder="1" applyAlignment="1">
      <alignment wrapText="1"/>
    </xf>
    <xf numFmtId="3" fontId="10" fillId="33" borderId="15" xfId="0" applyNumberFormat="1" applyFont="1" applyFill="1" applyBorder="1" applyAlignment="1">
      <alignment horizontal="right"/>
    </xf>
    <xf numFmtId="9" fontId="2" fillId="33" borderId="12" xfId="0" applyNumberFormat="1" applyFont="1" applyFill="1" applyBorder="1" applyAlignment="1">
      <alignment/>
    </xf>
    <xf numFmtId="9" fontId="10" fillId="33" borderId="16" xfId="0" applyNumberFormat="1" applyFont="1" applyFill="1" applyBorder="1" applyAlignment="1">
      <alignment/>
    </xf>
    <xf numFmtId="9" fontId="5" fillId="33" borderId="16" xfId="0" applyNumberFormat="1" applyFont="1" applyFill="1" applyBorder="1" applyAlignment="1">
      <alignment wrapText="1"/>
    </xf>
    <xf numFmtId="9" fontId="5" fillId="33" borderId="16" xfId="0" applyNumberFormat="1" applyFont="1" applyFill="1" applyBorder="1" applyAlignment="1">
      <alignment/>
    </xf>
    <xf numFmtId="9" fontId="5" fillId="33" borderId="0" xfId="0" applyNumberFormat="1" applyFont="1" applyFill="1" applyBorder="1" applyAlignment="1">
      <alignment wrapText="1"/>
    </xf>
    <xf numFmtId="9" fontId="11" fillId="33" borderId="0" xfId="0" applyNumberFormat="1" applyFont="1" applyFill="1" applyBorder="1" applyAlignment="1">
      <alignment/>
    </xf>
    <xf numFmtId="9" fontId="11" fillId="33" borderId="0" xfId="0" applyNumberFormat="1" applyFont="1" applyFill="1" applyBorder="1" applyAlignment="1">
      <alignment wrapText="1"/>
    </xf>
    <xf numFmtId="9" fontId="5" fillId="33" borderId="0" xfId="0" applyNumberFormat="1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FFFFFF"/>
      <rgbColor rgb="00C0C0C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showGridLines="0" tabSelected="1" zoomScalePageLayoutView="0" workbookViewId="0" topLeftCell="A1">
      <selection activeCell="F69" sqref="F69"/>
    </sheetView>
  </sheetViews>
  <sheetFormatPr defaultColWidth="10.296875" defaultRowHeight="19.5" customHeight="1"/>
  <cols>
    <col min="1" max="1" width="27" style="1" customWidth="1"/>
    <col min="2" max="2" width="8.5" style="1" customWidth="1"/>
    <col min="3" max="3" width="9.3984375" style="1" customWidth="1"/>
    <col min="4" max="7" width="7.19921875" style="1" customWidth="1"/>
    <col min="8" max="8" width="8.09765625" style="1" customWidth="1"/>
    <col min="9" max="11" width="7.19921875" style="1" customWidth="1"/>
    <col min="12" max="12" width="9.3984375" style="1" customWidth="1"/>
    <col min="13" max="13" width="8.59765625" style="1" customWidth="1"/>
    <col min="14" max="14" width="9.69921875" style="1" customWidth="1"/>
    <col min="15" max="15" width="7.59765625" style="1" customWidth="1"/>
    <col min="16" max="16" width="7.8984375" style="1" customWidth="1"/>
    <col min="17" max="16384" width="10.19921875" style="1" customWidth="1"/>
  </cols>
  <sheetData>
    <row r="1" spans="1:16" ht="135">
      <c r="A1" s="38" t="s">
        <v>135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"/>
      <c r="O1" s="2"/>
      <c r="P1" s="5"/>
    </row>
    <row r="2" spans="1:16" ht="15">
      <c r="A2" s="37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"/>
      <c r="O2" s="2"/>
      <c r="P2" s="5"/>
    </row>
    <row r="3" spans="1:16" ht="15">
      <c r="A3" s="2"/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"/>
      <c r="O3" s="2"/>
      <c r="P3" s="5"/>
    </row>
    <row r="4" spans="1:16" ht="21.75" customHeight="1">
      <c r="A4" s="6" t="s">
        <v>133</v>
      </c>
      <c r="B4" s="6"/>
      <c r="C4" s="6"/>
      <c r="D4" s="6"/>
      <c r="E4" s="6"/>
      <c r="F4" s="6"/>
      <c r="G4" s="7"/>
      <c r="H4" s="8"/>
      <c r="I4" s="6"/>
      <c r="J4" s="6"/>
      <c r="K4" s="6"/>
      <c r="L4" s="8"/>
      <c r="M4" s="8"/>
      <c r="N4" s="8"/>
      <c r="O4" s="9"/>
      <c r="P4" s="5"/>
    </row>
    <row r="5" spans="1:16" ht="9" customHeight="1">
      <c r="A5" s="10"/>
      <c r="B5" s="11"/>
      <c r="C5" s="12"/>
      <c r="D5" s="12"/>
      <c r="E5" s="12"/>
      <c r="F5" s="12"/>
      <c r="G5" s="13"/>
      <c r="H5" s="11"/>
      <c r="I5" s="11"/>
      <c r="J5" s="11"/>
      <c r="K5" s="11"/>
      <c r="L5" s="11"/>
      <c r="M5" s="11"/>
      <c r="N5" s="11"/>
      <c r="O5" s="14"/>
      <c r="P5" s="5"/>
    </row>
    <row r="6" spans="1:16" ht="48" customHeight="1">
      <c r="A6" s="15" t="s">
        <v>0</v>
      </c>
      <c r="B6" s="15" t="s">
        <v>1</v>
      </c>
      <c r="C6" s="15" t="s">
        <v>2</v>
      </c>
      <c r="D6" s="16" t="s">
        <v>3</v>
      </c>
      <c r="E6" s="16" t="s">
        <v>4</v>
      </c>
      <c r="F6" s="16" t="s">
        <v>5</v>
      </c>
      <c r="G6" s="16" t="s">
        <v>6</v>
      </c>
      <c r="H6" s="16" t="s">
        <v>7</v>
      </c>
      <c r="I6" s="16" t="s">
        <v>8</v>
      </c>
      <c r="J6" s="16" t="s">
        <v>9</v>
      </c>
      <c r="K6" s="16" t="s">
        <v>10</v>
      </c>
      <c r="L6" s="16" t="s">
        <v>11</v>
      </c>
      <c r="M6" s="16" t="s">
        <v>12</v>
      </c>
      <c r="N6" s="16" t="s">
        <v>13</v>
      </c>
      <c r="O6" s="16" t="s">
        <v>14</v>
      </c>
      <c r="P6" s="17"/>
    </row>
    <row r="7" spans="1:16" ht="12.75">
      <c r="A7" s="18" t="s">
        <v>15</v>
      </c>
      <c r="B7" s="19" t="s">
        <v>16</v>
      </c>
      <c r="C7" s="20">
        <f>SUM(D7:O7)</f>
        <v>20000</v>
      </c>
      <c r="D7" s="20">
        <f aca="true" t="shared" si="0" ref="D7:O7">D8+D9+D11+D18</f>
        <v>0</v>
      </c>
      <c r="E7" s="20">
        <f t="shared" si="0"/>
        <v>0</v>
      </c>
      <c r="F7" s="20">
        <f t="shared" si="0"/>
        <v>0</v>
      </c>
      <c r="G7" s="20">
        <f t="shared" si="0"/>
        <v>0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6500</v>
      </c>
      <c r="M7" s="20">
        <f t="shared" si="0"/>
        <v>2500</v>
      </c>
      <c r="N7" s="20">
        <f t="shared" si="0"/>
        <v>8500</v>
      </c>
      <c r="O7" s="20">
        <f t="shared" si="0"/>
        <v>2500</v>
      </c>
      <c r="P7" s="17"/>
    </row>
    <row r="8" spans="1:16" ht="36" hidden="1">
      <c r="A8" s="21" t="s">
        <v>17</v>
      </c>
      <c r="B8" s="22" t="s">
        <v>18</v>
      </c>
      <c r="C8" s="23">
        <f aca="true" t="shared" si="1" ref="C8:C66">SUM(D8:O8)</f>
        <v>0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17"/>
    </row>
    <row r="9" spans="1:16" ht="24" hidden="1">
      <c r="A9" s="24" t="s">
        <v>19</v>
      </c>
      <c r="B9" s="22" t="s">
        <v>20</v>
      </c>
      <c r="C9" s="23">
        <f t="shared" si="1"/>
        <v>0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17"/>
    </row>
    <row r="10" spans="1:16" ht="24" hidden="1">
      <c r="A10" s="24" t="s">
        <v>21</v>
      </c>
      <c r="B10" s="22" t="s">
        <v>22</v>
      </c>
      <c r="C10" s="23">
        <f t="shared" si="1"/>
        <v>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17"/>
    </row>
    <row r="11" spans="1:16" ht="12.75" hidden="1">
      <c r="A11" s="21" t="s">
        <v>23</v>
      </c>
      <c r="B11" s="25" t="s">
        <v>24</v>
      </c>
      <c r="C11" s="26">
        <f t="shared" si="1"/>
        <v>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17"/>
    </row>
    <row r="12" spans="1:16" ht="22.5" hidden="1">
      <c r="A12" s="24" t="s">
        <v>25</v>
      </c>
      <c r="B12" s="22" t="s">
        <v>26</v>
      </c>
      <c r="C12" s="23">
        <f t="shared" si="1"/>
        <v>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17"/>
    </row>
    <row r="13" spans="1:16" ht="24" hidden="1">
      <c r="A13" s="24" t="s">
        <v>27</v>
      </c>
      <c r="B13" s="22" t="s">
        <v>28</v>
      </c>
      <c r="C13" s="23">
        <f t="shared" si="1"/>
        <v>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17"/>
    </row>
    <row r="14" spans="1:16" ht="48" hidden="1">
      <c r="A14" s="24" t="s">
        <v>29</v>
      </c>
      <c r="B14" s="22" t="s">
        <v>30</v>
      </c>
      <c r="C14" s="23">
        <f t="shared" si="1"/>
        <v>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17"/>
    </row>
    <row r="15" spans="1:16" ht="48" hidden="1">
      <c r="A15" s="24" t="s">
        <v>31</v>
      </c>
      <c r="B15" s="22" t="s">
        <v>32</v>
      </c>
      <c r="C15" s="23">
        <f t="shared" si="1"/>
        <v>0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17"/>
    </row>
    <row r="16" spans="1:16" ht="60" hidden="1">
      <c r="A16" s="24" t="s">
        <v>33</v>
      </c>
      <c r="B16" s="22" t="s">
        <v>34</v>
      </c>
      <c r="C16" s="23">
        <f t="shared" si="1"/>
        <v>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17"/>
    </row>
    <row r="17" spans="1:16" ht="36" hidden="1">
      <c r="A17" s="24" t="s">
        <v>35</v>
      </c>
      <c r="B17" s="22" t="s">
        <v>36</v>
      </c>
      <c r="C17" s="23">
        <f t="shared" si="1"/>
        <v>0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17"/>
    </row>
    <row r="18" spans="1:16" ht="24">
      <c r="A18" s="21" t="s">
        <v>37</v>
      </c>
      <c r="B18" s="25" t="s">
        <v>38</v>
      </c>
      <c r="C18" s="26">
        <f t="shared" si="1"/>
        <v>20000</v>
      </c>
      <c r="D18" s="26">
        <f aca="true" t="shared" si="2" ref="D18:O18">D19+D21</f>
        <v>0</v>
      </c>
      <c r="E18" s="26">
        <f t="shared" si="2"/>
        <v>0</v>
      </c>
      <c r="F18" s="26">
        <f t="shared" si="2"/>
        <v>0</v>
      </c>
      <c r="G18" s="26">
        <f t="shared" si="2"/>
        <v>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26">
        <f t="shared" si="2"/>
        <v>6500</v>
      </c>
      <c r="M18" s="26">
        <f t="shared" si="2"/>
        <v>2500</v>
      </c>
      <c r="N18" s="26">
        <f t="shared" si="2"/>
        <v>8500</v>
      </c>
      <c r="O18" s="26">
        <f t="shared" si="2"/>
        <v>2500</v>
      </c>
      <c r="P18" s="17"/>
    </row>
    <row r="19" spans="1:16" ht="24">
      <c r="A19" s="24" t="s">
        <v>39</v>
      </c>
      <c r="B19" s="27" t="s">
        <v>40</v>
      </c>
      <c r="C19" s="23">
        <f t="shared" si="1"/>
        <v>20000</v>
      </c>
      <c r="D19" s="23"/>
      <c r="E19" s="23"/>
      <c r="F19" s="23"/>
      <c r="G19" s="23"/>
      <c r="H19" s="23"/>
      <c r="I19" s="23"/>
      <c r="J19" s="23"/>
      <c r="K19" s="23"/>
      <c r="L19" s="23">
        <v>6500</v>
      </c>
      <c r="M19" s="23">
        <v>2500</v>
      </c>
      <c r="N19" s="23">
        <v>8500</v>
      </c>
      <c r="O19" s="23">
        <v>2500</v>
      </c>
      <c r="P19" s="17"/>
    </row>
    <row r="20" spans="1:16" ht="12.75" hidden="1">
      <c r="A20" s="24"/>
      <c r="B20" s="27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17"/>
    </row>
    <row r="21" spans="1:16" ht="36" hidden="1">
      <c r="A21" s="24" t="s">
        <v>41</v>
      </c>
      <c r="B21" s="27" t="s">
        <v>42</v>
      </c>
      <c r="C21" s="23">
        <f t="shared" si="1"/>
        <v>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17"/>
    </row>
    <row r="22" spans="1:16" ht="12.75">
      <c r="A22" s="21" t="s">
        <v>43</v>
      </c>
      <c r="B22" s="25" t="s">
        <v>44</v>
      </c>
      <c r="C22" s="26">
        <f t="shared" si="1"/>
        <v>20000</v>
      </c>
      <c r="D22" s="26">
        <f aca="true" t="shared" si="3" ref="D22:O22">D23+D46</f>
        <v>0</v>
      </c>
      <c r="E22" s="26">
        <f t="shared" si="3"/>
        <v>0</v>
      </c>
      <c r="F22" s="26">
        <f t="shared" si="3"/>
        <v>0</v>
      </c>
      <c r="G22" s="26">
        <f t="shared" si="3"/>
        <v>0</v>
      </c>
      <c r="H22" s="26">
        <f t="shared" si="3"/>
        <v>0</v>
      </c>
      <c r="I22" s="26">
        <f t="shared" si="3"/>
        <v>0</v>
      </c>
      <c r="J22" s="26">
        <f t="shared" si="3"/>
        <v>0</v>
      </c>
      <c r="K22" s="26">
        <f t="shared" si="3"/>
        <v>0</v>
      </c>
      <c r="L22" s="26">
        <f>L23+L46</f>
        <v>6500</v>
      </c>
      <c r="M22" s="26">
        <f t="shared" si="3"/>
        <v>2500</v>
      </c>
      <c r="N22" s="26">
        <f t="shared" si="3"/>
        <v>8500</v>
      </c>
      <c r="O22" s="26">
        <f t="shared" si="3"/>
        <v>2500</v>
      </c>
      <c r="P22" s="17"/>
    </row>
    <row r="23" spans="1:16" ht="12.75">
      <c r="A23" s="24" t="s">
        <v>45</v>
      </c>
      <c r="B23" s="22" t="s">
        <v>46</v>
      </c>
      <c r="C23" s="23">
        <f t="shared" si="1"/>
        <v>20000</v>
      </c>
      <c r="D23" s="23">
        <f aca="true" t="shared" si="4" ref="D23:O23">D24+D28+D29+D32+D35</f>
        <v>0</v>
      </c>
      <c r="E23" s="23">
        <f t="shared" si="4"/>
        <v>0</v>
      </c>
      <c r="F23" s="23">
        <f t="shared" si="4"/>
        <v>0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>L24+L28+L29+L32+L35</f>
        <v>6500</v>
      </c>
      <c r="M23" s="23">
        <f t="shared" si="4"/>
        <v>2500</v>
      </c>
      <c r="N23" s="23">
        <f t="shared" si="4"/>
        <v>8500</v>
      </c>
      <c r="O23" s="23">
        <f t="shared" si="4"/>
        <v>2500</v>
      </c>
      <c r="P23" s="17"/>
    </row>
    <row r="24" spans="1:16" ht="12.75" hidden="1">
      <c r="A24" s="24" t="s">
        <v>47</v>
      </c>
      <c r="B24" s="22" t="s">
        <v>48</v>
      </c>
      <c r="C24" s="23">
        <f t="shared" si="1"/>
        <v>0</v>
      </c>
      <c r="D24" s="23">
        <f aca="true" t="shared" si="5" ref="D24:O24">D25+D27</f>
        <v>0</v>
      </c>
      <c r="E24" s="23">
        <f t="shared" si="5"/>
        <v>0</v>
      </c>
      <c r="F24" s="23">
        <f t="shared" si="5"/>
        <v>0</v>
      </c>
      <c r="G24" s="23">
        <f t="shared" si="5"/>
        <v>0</v>
      </c>
      <c r="H24" s="23">
        <f t="shared" si="5"/>
        <v>0</v>
      </c>
      <c r="I24" s="23">
        <f t="shared" si="5"/>
        <v>0</v>
      </c>
      <c r="J24" s="23">
        <f t="shared" si="5"/>
        <v>0</v>
      </c>
      <c r="K24" s="23">
        <f t="shared" si="5"/>
        <v>0</v>
      </c>
      <c r="L24" s="23">
        <f t="shared" si="5"/>
        <v>0</v>
      </c>
      <c r="M24" s="23">
        <f t="shared" si="5"/>
        <v>0</v>
      </c>
      <c r="N24" s="23">
        <f t="shared" si="5"/>
        <v>0</v>
      </c>
      <c r="O24" s="23">
        <f t="shared" si="5"/>
        <v>0</v>
      </c>
      <c r="P24" s="17"/>
    </row>
    <row r="25" spans="1:16" ht="12.75" hidden="1">
      <c r="A25" s="24" t="s">
        <v>49</v>
      </c>
      <c r="B25" s="22" t="s">
        <v>50</v>
      </c>
      <c r="C25" s="23">
        <f t="shared" si="1"/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17"/>
    </row>
    <row r="26" spans="1:16" ht="12.75" hidden="1">
      <c r="A26" s="24" t="s">
        <v>51</v>
      </c>
      <c r="B26" s="22" t="s">
        <v>52</v>
      </c>
      <c r="C26" s="23">
        <f t="shared" si="1"/>
        <v>0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17"/>
    </row>
    <row r="27" spans="1:16" ht="12.75" hidden="1">
      <c r="A27" s="24" t="s">
        <v>53</v>
      </c>
      <c r="B27" s="22" t="s">
        <v>54</v>
      </c>
      <c r="C27" s="23">
        <f t="shared" si="1"/>
        <v>0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17"/>
    </row>
    <row r="28" spans="1:16" ht="12.75" hidden="1">
      <c r="A28" s="24" t="s">
        <v>55</v>
      </c>
      <c r="B28" s="22" t="s">
        <v>56</v>
      </c>
      <c r="C28" s="23">
        <f t="shared" si="1"/>
        <v>0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17"/>
    </row>
    <row r="29" spans="1:16" ht="24">
      <c r="A29" s="24" t="s">
        <v>57</v>
      </c>
      <c r="B29" s="22" t="s">
        <v>58</v>
      </c>
      <c r="C29" s="23">
        <f t="shared" si="1"/>
        <v>20000</v>
      </c>
      <c r="D29" s="23">
        <f>D30</f>
        <v>0</v>
      </c>
      <c r="E29" s="23">
        <f aca="true" t="shared" si="6" ref="E29:O29">E30</f>
        <v>0</v>
      </c>
      <c r="F29" s="23">
        <f t="shared" si="6"/>
        <v>0</v>
      </c>
      <c r="G29" s="23">
        <f t="shared" si="6"/>
        <v>0</v>
      </c>
      <c r="H29" s="23">
        <f t="shared" si="6"/>
        <v>0</v>
      </c>
      <c r="I29" s="23">
        <f t="shared" si="6"/>
        <v>0</v>
      </c>
      <c r="J29" s="23">
        <f t="shared" si="6"/>
        <v>0</v>
      </c>
      <c r="K29" s="23">
        <f t="shared" si="6"/>
        <v>0</v>
      </c>
      <c r="L29" s="23">
        <f t="shared" si="6"/>
        <v>6500</v>
      </c>
      <c r="M29" s="23">
        <f t="shared" si="6"/>
        <v>2500</v>
      </c>
      <c r="N29" s="23">
        <f t="shared" si="6"/>
        <v>8500</v>
      </c>
      <c r="O29" s="23">
        <f t="shared" si="6"/>
        <v>2500</v>
      </c>
      <c r="P29" s="17"/>
    </row>
    <row r="30" spans="1:16" ht="12.75">
      <c r="A30" s="24" t="s">
        <v>59</v>
      </c>
      <c r="B30" s="22" t="s">
        <v>60</v>
      </c>
      <c r="C30" s="23">
        <f t="shared" si="1"/>
        <v>20000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6500</v>
      </c>
      <c r="M30" s="23">
        <v>2500</v>
      </c>
      <c r="N30" s="23">
        <v>8500</v>
      </c>
      <c r="O30" s="23">
        <v>2500</v>
      </c>
      <c r="P30" s="17"/>
    </row>
    <row r="31" spans="1:16" ht="12.75" hidden="1">
      <c r="A31" s="24" t="s">
        <v>61</v>
      </c>
      <c r="B31" s="22" t="s">
        <v>62</v>
      </c>
      <c r="C31" s="23">
        <f t="shared" si="1"/>
        <v>0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17"/>
    </row>
    <row r="32" spans="1:16" ht="36" hidden="1">
      <c r="A32" s="24" t="s">
        <v>63</v>
      </c>
      <c r="B32" s="22" t="s">
        <v>64</v>
      </c>
      <c r="C32" s="23">
        <f t="shared" si="1"/>
        <v>0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17"/>
    </row>
    <row r="33" spans="1:16" ht="24" hidden="1">
      <c r="A33" s="24" t="s">
        <v>65</v>
      </c>
      <c r="B33" s="22" t="s">
        <v>66</v>
      </c>
      <c r="C33" s="23">
        <f t="shared" si="1"/>
        <v>0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17"/>
    </row>
    <row r="34" spans="1:16" ht="12.75" hidden="1">
      <c r="A34" s="24" t="s">
        <v>67</v>
      </c>
      <c r="B34" s="22" t="s">
        <v>68</v>
      </c>
      <c r="C34" s="23">
        <f t="shared" si="1"/>
        <v>0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17"/>
    </row>
    <row r="35" spans="1:16" ht="12.75" hidden="1">
      <c r="A35" s="24" t="s">
        <v>69</v>
      </c>
      <c r="B35" s="22" t="s">
        <v>70</v>
      </c>
      <c r="C35" s="23">
        <f t="shared" si="1"/>
        <v>0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17"/>
    </row>
    <row r="36" spans="1:16" ht="24" hidden="1">
      <c r="A36" s="24" t="s">
        <v>71</v>
      </c>
      <c r="B36" s="22" t="s">
        <v>72</v>
      </c>
      <c r="C36" s="23">
        <f t="shared" si="1"/>
        <v>0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17"/>
    </row>
    <row r="37" spans="1:16" ht="48" hidden="1">
      <c r="A37" s="24" t="s">
        <v>73</v>
      </c>
      <c r="B37" s="22" t="s">
        <v>74</v>
      </c>
      <c r="C37" s="23">
        <f t="shared" si="1"/>
        <v>0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17"/>
    </row>
    <row r="38" spans="1:16" ht="48" hidden="1">
      <c r="A38" s="24" t="s">
        <v>75</v>
      </c>
      <c r="B38" s="22" t="s">
        <v>76</v>
      </c>
      <c r="C38" s="23">
        <f t="shared" si="1"/>
        <v>0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17"/>
    </row>
    <row r="39" spans="1:16" ht="60" hidden="1">
      <c r="A39" s="24" t="s">
        <v>77</v>
      </c>
      <c r="B39" s="22" t="s">
        <v>78</v>
      </c>
      <c r="C39" s="23">
        <f t="shared" si="1"/>
        <v>0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17"/>
    </row>
    <row r="40" spans="1:16" ht="60" hidden="1">
      <c r="A40" s="24" t="s">
        <v>79</v>
      </c>
      <c r="B40" s="22" t="s">
        <v>80</v>
      </c>
      <c r="C40" s="23">
        <f t="shared" si="1"/>
        <v>0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17"/>
    </row>
    <row r="41" spans="1:16" ht="36" hidden="1">
      <c r="A41" s="24" t="s">
        <v>81</v>
      </c>
      <c r="B41" s="22" t="s">
        <v>82</v>
      </c>
      <c r="C41" s="23">
        <f t="shared" si="1"/>
        <v>0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17"/>
    </row>
    <row r="42" spans="1:16" ht="60" hidden="1">
      <c r="A42" s="24" t="s">
        <v>83</v>
      </c>
      <c r="B42" s="22" t="s">
        <v>84</v>
      </c>
      <c r="C42" s="23">
        <f t="shared" si="1"/>
        <v>0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17"/>
    </row>
    <row r="43" spans="1:16" ht="24" hidden="1">
      <c r="A43" s="24" t="s">
        <v>85</v>
      </c>
      <c r="B43" s="22" t="s">
        <v>86</v>
      </c>
      <c r="C43" s="23">
        <f t="shared" si="1"/>
        <v>0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17"/>
    </row>
    <row r="44" spans="1:16" ht="48" hidden="1">
      <c r="A44" s="24" t="s">
        <v>87</v>
      </c>
      <c r="B44" s="22" t="s">
        <v>88</v>
      </c>
      <c r="C44" s="23">
        <f t="shared" si="1"/>
        <v>0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17"/>
    </row>
    <row r="45" spans="1:16" ht="84" hidden="1">
      <c r="A45" s="24" t="s">
        <v>89</v>
      </c>
      <c r="B45" s="22" t="s">
        <v>90</v>
      </c>
      <c r="C45" s="23">
        <f t="shared" si="1"/>
        <v>0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17"/>
    </row>
    <row r="46" spans="1:16" ht="12.75" hidden="1">
      <c r="A46" s="24" t="s">
        <v>91</v>
      </c>
      <c r="B46" s="22" t="s">
        <v>92</v>
      </c>
      <c r="C46" s="23">
        <f t="shared" si="1"/>
        <v>0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17"/>
    </row>
    <row r="47" spans="1:16" ht="12.75" hidden="1">
      <c r="A47" s="24" t="s">
        <v>93</v>
      </c>
      <c r="B47" s="22" t="s">
        <v>94</v>
      </c>
      <c r="C47" s="23">
        <f t="shared" si="1"/>
        <v>0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17"/>
    </row>
    <row r="48" spans="1:16" ht="24" hidden="1">
      <c r="A48" s="24" t="s">
        <v>95</v>
      </c>
      <c r="B48" s="22" t="s">
        <v>96</v>
      </c>
      <c r="C48" s="23">
        <f t="shared" si="1"/>
        <v>0</v>
      </c>
      <c r="D48" s="23">
        <f>D49+D53+D54</f>
        <v>0</v>
      </c>
      <c r="E48" s="23">
        <f aca="true" t="shared" si="7" ref="E48:O48">E49+E53+E54</f>
        <v>0</v>
      </c>
      <c r="F48" s="23">
        <f>F49+F53+F54</f>
        <v>0</v>
      </c>
      <c r="G48" s="23">
        <f t="shared" si="7"/>
        <v>0</v>
      </c>
      <c r="H48" s="23">
        <f t="shared" si="7"/>
        <v>0</v>
      </c>
      <c r="I48" s="23">
        <f t="shared" si="7"/>
        <v>0</v>
      </c>
      <c r="J48" s="23">
        <f t="shared" si="7"/>
        <v>0</v>
      </c>
      <c r="K48" s="23">
        <f t="shared" si="7"/>
        <v>0</v>
      </c>
      <c r="L48" s="23">
        <f t="shared" si="7"/>
        <v>0</v>
      </c>
      <c r="M48" s="23">
        <f t="shared" si="7"/>
        <v>0</v>
      </c>
      <c r="N48" s="23">
        <f t="shared" si="7"/>
        <v>0</v>
      </c>
      <c r="O48" s="23">
        <f t="shared" si="7"/>
        <v>0</v>
      </c>
      <c r="P48" s="17"/>
    </row>
    <row r="49" spans="1:16" ht="24" hidden="1">
      <c r="A49" s="24" t="s">
        <v>97</v>
      </c>
      <c r="B49" s="22" t="s">
        <v>98</v>
      </c>
      <c r="C49" s="23">
        <f t="shared" si="1"/>
        <v>0</v>
      </c>
      <c r="D49" s="23">
        <f>D50+D51+D52</f>
        <v>0</v>
      </c>
      <c r="E49" s="23">
        <f aca="true" t="shared" si="8" ref="E49:O49">E50+E51+E52</f>
        <v>0</v>
      </c>
      <c r="F49" s="23">
        <f>F50+F51+F52</f>
        <v>0</v>
      </c>
      <c r="G49" s="23">
        <f t="shared" si="8"/>
        <v>0</v>
      </c>
      <c r="H49" s="23">
        <f t="shared" si="8"/>
        <v>0</v>
      </c>
      <c r="I49" s="23">
        <f t="shared" si="8"/>
        <v>0</v>
      </c>
      <c r="J49" s="23">
        <f t="shared" si="8"/>
        <v>0</v>
      </c>
      <c r="K49" s="23">
        <f t="shared" si="8"/>
        <v>0</v>
      </c>
      <c r="L49" s="23">
        <f t="shared" si="8"/>
        <v>0</v>
      </c>
      <c r="M49" s="23">
        <f t="shared" si="8"/>
        <v>0</v>
      </c>
      <c r="N49" s="23">
        <f t="shared" si="8"/>
        <v>0</v>
      </c>
      <c r="O49" s="23">
        <f t="shared" si="8"/>
        <v>0</v>
      </c>
      <c r="P49" s="17"/>
    </row>
    <row r="50" spans="1:16" ht="36" hidden="1">
      <c r="A50" s="24" t="s">
        <v>99</v>
      </c>
      <c r="B50" s="22" t="s">
        <v>100</v>
      </c>
      <c r="C50" s="23">
        <f t="shared" si="1"/>
        <v>0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17"/>
    </row>
    <row r="51" spans="1:16" ht="36" hidden="1">
      <c r="A51" s="24" t="s">
        <v>101</v>
      </c>
      <c r="B51" s="22" t="s">
        <v>102</v>
      </c>
      <c r="C51" s="23">
        <f t="shared" si="1"/>
        <v>0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17"/>
    </row>
    <row r="52" spans="1:16" ht="36" hidden="1">
      <c r="A52" s="24" t="s">
        <v>103</v>
      </c>
      <c r="B52" s="22" t="s">
        <v>104</v>
      </c>
      <c r="C52" s="23">
        <f t="shared" si="1"/>
        <v>0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17"/>
    </row>
    <row r="53" spans="1:16" ht="36" hidden="1">
      <c r="A53" s="24" t="s">
        <v>105</v>
      </c>
      <c r="B53" s="22" t="s">
        <v>106</v>
      </c>
      <c r="C53" s="23">
        <f t="shared" si="1"/>
        <v>0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17"/>
    </row>
    <row r="54" spans="1:16" ht="24" hidden="1">
      <c r="A54" s="24" t="s">
        <v>107</v>
      </c>
      <c r="B54" s="22" t="s">
        <v>108</v>
      </c>
      <c r="C54" s="23">
        <f t="shared" si="1"/>
        <v>0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17"/>
    </row>
    <row r="55" spans="1:16" ht="22.5">
      <c r="A55" s="21" t="s">
        <v>109</v>
      </c>
      <c r="B55" s="25" t="s">
        <v>110</v>
      </c>
      <c r="C55" s="26">
        <f t="shared" si="1"/>
        <v>0</v>
      </c>
      <c r="D55" s="26">
        <f aca="true" t="shared" si="9" ref="D55:O55">D7-D22</f>
        <v>0</v>
      </c>
      <c r="E55" s="26">
        <f t="shared" si="9"/>
        <v>0</v>
      </c>
      <c r="F55" s="26">
        <f t="shared" si="9"/>
        <v>0</v>
      </c>
      <c r="G55" s="26">
        <f t="shared" si="9"/>
        <v>0</v>
      </c>
      <c r="H55" s="26">
        <f t="shared" si="9"/>
        <v>0</v>
      </c>
      <c r="I55" s="26">
        <f t="shared" si="9"/>
        <v>0</v>
      </c>
      <c r="J55" s="26">
        <f t="shared" si="9"/>
        <v>0</v>
      </c>
      <c r="K55" s="26">
        <f t="shared" si="9"/>
        <v>0</v>
      </c>
      <c r="L55" s="26">
        <f t="shared" si="9"/>
        <v>0</v>
      </c>
      <c r="M55" s="26">
        <f t="shared" si="9"/>
        <v>0</v>
      </c>
      <c r="N55" s="26">
        <f t="shared" si="9"/>
        <v>0</v>
      </c>
      <c r="O55" s="26">
        <f t="shared" si="9"/>
        <v>0</v>
      </c>
      <c r="P55" s="17"/>
    </row>
    <row r="56" spans="1:16" ht="12.75">
      <c r="A56" s="21" t="s">
        <v>111</v>
      </c>
      <c r="B56" s="25" t="s">
        <v>112</v>
      </c>
      <c r="C56" s="26">
        <f t="shared" si="1"/>
        <v>0</v>
      </c>
      <c r="D56" s="26">
        <f>D57+D60+D63</f>
        <v>0</v>
      </c>
      <c r="E56" s="26">
        <f aca="true" t="shared" si="10" ref="E56:O56">E57+E60+E63</f>
        <v>0</v>
      </c>
      <c r="F56" s="26">
        <f>F57+F60+F63</f>
        <v>0</v>
      </c>
      <c r="G56" s="26">
        <f t="shared" si="10"/>
        <v>0</v>
      </c>
      <c r="H56" s="26">
        <f t="shared" si="10"/>
        <v>0</v>
      </c>
      <c r="I56" s="26">
        <f t="shared" si="10"/>
        <v>0</v>
      </c>
      <c r="J56" s="26">
        <f t="shared" si="10"/>
        <v>0</v>
      </c>
      <c r="K56" s="26">
        <f t="shared" si="10"/>
        <v>0</v>
      </c>
      <c r="L56" s="26">
        <f t="shared" si="10"/>
        <v>0</v>
      </c>
      <c r="M56" s="26">
        <f t="shared" si="10"/>
        <v>0</v>
      </c>
      <c r="N56" s="26">
        <f t="shared" si="10"/>
        <v>0</v>
      </c>
      <c r="O56" s="26">
        <f t="shared" si="10"/>
        <v>0</v>
      </c>
      <c r="P56" s="17"/>
    </row>
    <row r="57" spans="1:16" ht="12.75" hidden="1">
      <c r="A57" s="21" t="s">
        <v>113</v>
      </c>
      <c r="B57" s="28" t="s">
        <v>114</v>
      </c>
      <c r="C57" s="26">
        <f t="shared" si="1"/>
        <v>0</v>
      </c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17"/>
    </row>
    <row r="58" spans="1:16" ht="12.75" hidden="1">
      <c r="A58" s="24" t="s">
        <v>115</v>
      </c>
      <c r="B58" s="22" t="s">
        <v>116</v>
      </c>
      <c r="C58" s="23">
        <f t="shared" si="1"/>
        <v>0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17"/>
    </row>
    <row r="59" spans="1:16" ht="12.75" hidden="1">
      <c r="A59" s="24" t="s">
        <v>117</v>
      </c>
      <c r="B59" s="22" t="s">
        <v>118</v>
      </c>
      <c r="C59" s="23">
        <f t="shared" si="1"/>
        <v>0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17"/>
    </row>
    <row r="60" spans="1:16" ht="12.75" hidden="1">
      <c r="A60" s="21" t="s">
        <v>119</v>
      </c>
      <c r="B60" s="28" t="s">
        <v>120</v>
      </c>
      <c r="C60" s="26">
        <f t="shared" si="1"/>
        <v>0</v>
      </c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17"/>
    </row>
    <row r="61" spans="1:16" ht="12.75" hidden="1">
      <c r="A61" s="24" t="s">
        <v>121</v>
      </c>
      <c r="B61" s="22" t="s">
        <v>122</v>
      </c>
      <c r="C61" s="23">
        <f t="shared" si="1"/>
        <v>0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17"/>
    </row>
    <row r="62" spans="1:16" ht="24" hidden="1">
      <c r="A62" s="24" t="s">
        <v>123</v>
      </c>
      <c r="B62" s="22" t="s">
        <v>124</v>
      </c>
      <c r="C62" s="23">
        <f t="shared" si="1"/>
        <v>0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17"/>
    </row>
    <row r="63" spans="1:16" ht="15.75" customHeight="1">
      <c r="A63" s="21" t="s">
        <v>125</v>
      </c>
      <c r="B63" s="28" t="s">
        <v>126</v>
      </c>
      <c r="C63" s="26">
        <f t="shared" si="1"/>
        <v>0</v>
      </c>
      <c r="D63" s="26">
        <f>D64+D65+D66</f>
        <v>0</v>
      </c>
      <c r="E63" s="26">
        <f aca="true" t="shared" si="11" ref="E63:N63">E64+E65+E66</f>
        <v>0</v>
      </c>
      <c r="F63" s="26">
        <f>F64+F65+F66</f>
        <v>0</v>
      </c>
      <c r="G63" s="26">
        <f t="shared" si="11"/>
        <v>0</v>
      </c>
      <c r="H63" s="26">
        <f t="shared" si="11"/>
        <v>0</v>
      </c>
      <c r="I63" s="26">
        <f t="shared" si="11"/>
        <v>0</v>
      </c>
      <c r="J63" s="26">
        <f t="shared" si="11"/>
        <v>0</v>
      </c>
      <c r="K63" s="26">
        <f t="shared" si="11"/>
        <v>0</v>
      </c>
      <c r="L63" s="26">
        <f t="shared" si="11"/>
        <v>0</v>
      </c>
      <c r="M63" s="26">
        <f t="shared" si="11"/>
        <v>0</v>
      </c>
      <c r="N63" s="26">
        <f t="shared" si="11"/>
        <v>0</v>
      </c>
      <c r="O63" s="26">
        <v>0</v>
      </c>
      <c r="P63" s="17"/>
    </row>
    <row r="64" spans="1:16" ht="48" hidden="1">
      <c r="A64" s="24" t="s">
        <v>127</v>
      </c>
      <c r="B64" s="22" t="s">
        <v>128</v>
      </c>
      <c r="C64" s="23">
        <f t="shared" si="1"/>
        <v>0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>
        <v>0</v>
      </c>
      <c r="P64" s="17"/>
    </row>
    <row r="65" spans="1:16" ht="48" hidden="1">
      <c r="A65" s="24" t="s">
        <v>129</v>
      </c>
      <c r="B65" s="22" t="s">
        <v>130</v>
      </c>
      <c r="C65" s="23">
        <f t="shared" si="1"/>
        <v>0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17"/>
    </row>
    <row r="66" spans="1:16" ht="36" hidden="1">
      <c r="A66" s="29" t="s">
        <v>131</v>
      </c>
      <c r="B66" s="30" t="s">
        <v>132</v>
      </c>
      <c r="C66" s="31">
        <f t="shared" si="1"/>
        <v>0</v>
      </c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2"/>
    </row>
    <row r="67" spans="1:16" ht="12.75">
      <c r="A67" s="33"/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5"/>
    </row>
    <row r="68" spans="1:16" ht="12.75">
      <c r="A68" s="3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ht="72.75" customHeight="1">
      <c r="A69" s="39" t="s">
        <v>134</v>
      </c>
      <c r="B69" s="39"/>
      <c r="C69" s="39"/>
      <c r="D69" s="39"/>
      <c r="E69" s="4"/>
      <c r="F69" s="4"/>
      <c r="G69" s="4"/>
      <c r="H69" s="4"/>
      <c r="I69" s="39"/>
      <c r="J69" s="39"/>
      <c r="K69" s="4"/>
      <c r="L69" s="4"/>
      <c r="M69" s="4"/>
      <c r="N69" s="4"/>
      <c r="O69" s="4"/>
      <c r="P69" s="4"/>
    </row>
  </sheetData>
  <sheetProtection/>
  <mergeCells count="2">
    <mergeCell ref="A69:D69"/>
    <mergeCell ref="I69:J69"/>
  </mergeCells>
  <printOptions/>
  <pageMargins left="0.7000000476837158" right="0.7000000476837158" top="0.75" bottom="0.75" header="0.30000001192092896" footer="0.30000001192092896"/>
  <pageSetup firstPageNumber="1" useFirstPageNumber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Indriksone</dc:creator>
  <cp:keywords/>
  <dc:description/>
  <cp:lastModifiedBy>Ilze Donina</cp:lastModifiedBy>
  <cp:lastPrinted>2013-08-22T06:18:04Z</cp:lastPrinted>
  <dcterms:created xsi:type="dcterms:W3CDTF">2013-06-10T17:28:47Z</dcterms:created>
  <dcterms:modified xsi:type="dcterms:W3CDTF">2013-08-27T09:02:37Z</dcterms:modified>
  <cp:category/>
  <cp:version/>
  <cp:contentType/>
  <cp:contentStatus/>
</cp:coreProperties>
</file>