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0440"/>
  </bookViews>
  <sheets>
    <sheet name="NAietvertais pārrēķins" sheetId="12" r:id="rId1"/>
  </sheets>
  <definedNames>
    <definedName name="_xlnm.Print_Area" localSheetId="0">'NAietvertais pārrēķins'!$A$1:$F$22</definedName>
  </definedNames>
  <calcPr calcId="125725"/>
</workbook>
</file>

<file path=xl/calcChain.xml><?xml version="1.0" encoding="utf-8"?>
<calcChain xmlns="http://schemas.openxmlformats.org/spreadsheetml/2006/main">
  <c r="E6" i="12"/>
  <c r="E5"/>
  <c r="E11"/>
  <c r="E10"/>
  <c r="E9"/>
  <c r="F9" s="1"/>
  <c r="E8"/>
  <c r="D12"/>
  <c r="F12" s="1"/>
  <c r="D13"/>
  <c r="F13" s="1"/>
  <c r="D14"/>
  <c r="F14" s="1"/>
  <c r="D15"/>
  <c r="F15" s="1"/>
  <c r="D9"/>
  <c r="D8"/>
  <c r="D7"/>
  <c r="D6"/>
  <c r="F8"/>
  <c r="F7"/>
  <c r="F6"/>
  <c r="D10"/>
  <c r="D11"/>
  <c r="D16"/>
  <c r="F16" s="1"/>
  <c r="D5"/>
  <c r="F5" l="1"/>
  <c r="F11"/>
  <c r="F10"/>
</calcChain>
</file>

<file path=xl/sharedStrings.xml><?xml version="1.0" encoding="utf-8"?>
<sst xmlns="http://schemas.openxmlformats.org/spreadsheetml/2006/main" count="35" uniqueCount="32">
  <si>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</si>
  <si>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</si>
  <si>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</si>
  <si>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</si>
  <si>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</si>
  <si>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</si>
  <si>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</si>
  <si>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</si>
  <si>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</si>
  <si>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</si>
  <si>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</si>
  <si>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</si>
  <si>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</si>
  <si>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</si>
  <si>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</si>
  <si>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</si>
  <si>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</si>
  <si>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Pielikums
Ministru kabineta noteikumu projekta „Grozījumi Ministru kabineta 2008.gada 15.septembra noteikumos Nr.751 „Noteikumi par darbības programmas „Infrastruktūra un pakalpojumi” papildinājuma 3.1.4.4.aktivitāti „Atbalsts alternatīvās aprūpes pakalpojumu pieejamības attīstībai””” sākotnējās ietekmes novērtējuma ziņojumam (anotācijai)</t>
  </si>
  <si>
    <t>I. nodaļas 6.punkts</t>
  </si>
  <si>
    <t>I. nodaļas 10.1.apakšpunkts</t>
  </si>
  <si>
    <t>I. nodaļas 10.2.apakšpunkts</t>
  </si>
  <si>
    <t>I. nodaļas 10.3.apakšpunkts</t>
  </si>
  <si>
    <t>I. nodaļas 10.4.apakšpunkts</t>
  </si>
  <si>
    <t>I. nodaļas 10.5.apakšpunkts</t>
  </si>
  <si>
    <t>IV. nodaļas 28.punkts</t>
  </si>
  <si>
    <t>IV. nodaļas 29.punkts</t>
  </si>
  <si>
    <t>VIII. nodaļas 55.18.apakšpunkts</t>
  </si>
  <si>
    <t>VIII. nodaļas 55.19.apakšpunkts</t>
  </si>
  <si>
    <t>Ministru kabineta 2008.gada 15.septembra noteikumi Nr.751 „Noteikumi par darbības programmas „Infrastruktūra un pakalpojumi” papildinājuma 3.1.4.4.aktivitāti „Atbalsts alternatīvās aprūpes pakalpojumu pieejamības attīstībai””</t>
  </si>
  <si>
    <t>66016714, evija.bistere@varam.gov.lv</t>
  </si>
  <si>
    <t>04.10.2013; 11.00</t>
  </si>
  <si>
    <t>E.Bistere</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</si>
</sst>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1">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164" fontId="11"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2"/>
  <sheetViews>
    <sheetView tabSelected="1" zoomScale="70" zoomScaleNormal="70" zoomScaleSheetLayoutView="70" workbookViewId="0">
      <selection activeCell="C1" sqref="C1"/>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8.85546875" style="3" customWidth="1"/>
    <col min="6" max="6" width="29.28515625" style="3" customWidth="1"/>
    <col min="7" max="16384" width="9.140625" style="3"/>
  </cols>
  <sheetData>
    <row r="1" spans="1:6" s="2" customFormat="1" ht="134.25" customHeight="1">
      <c r="D1" s="15" t="s">
        <v>17</v>
      </c>
      <c r="E1" s="15"/>
      <c r="F1" s="15"/>
    </row>
    <row r="2" spans="1:6" s="2" customFormat="1" ht="84.75" customHeight="1">
      <c r="A2" s="19" t="s">
        <v>0</v>
      </c>
      <c r="B2" s="20"/>
      <c r="C2" s="16" t="s">
        <v>28</v>
      </c>
      <c r="D2" s="17"/>
      <c r="E2" s="17"/>
      <c r="F2" s="18"/>
    </row>
    <row r="3" spans="1:6" ht="93.75">
      <c r="A3" s="4" t="s">
        <v>8</v>
      </c>
      <c r="B3" s="4" t="s">
        <v>7</v>
      </c>
      <c r="C3" s="4" t="s">
        <v>13</v>
      </c>
      <c r="D3" s="4" t="s">
        <v>14</v>
      </c>
      <c r="E3" s="4" t="s">
        <v>15</v>
      </c>
      <c r="F3" s="4" t="s">
        <v>16</v>
      </c>
    </row>
    <row r="4" spans="1:6" s="5" customFormat="1" ht="24" customHeight="1">
      <c r="A4" s="1" t="s">
        <v>1</v>
      </c>
      <c r="B4" s="1" t="s">
        <v>4</v>
      </c>
      <c r="C4" s="21" t="s">
        <v>5</v>
      </c>
      <c r="D4" s="22" t="s">
        <v>2</v>
      </c>
      <c r="E4" s="21" t="s">
        <v>6</v>
      </c>
      <c r="F4" s="21" t="s">
        <v>3</v>
      </c>
    </row>
    <row r="5" spans="1:6" s="5" customFormat="1" ht="24" customHeight="1">
      <c r="A5" s="13" t="s">
        <v>1</v>
      </c>
      <c r="B5" s="10" t="s">
        <v>18</v>
      </c>
      <c r="C5" s="14">
        <v>2139085</v>
      </c>
      <c r="D5" s="23">
        <f t="shared" ref="D5:D16" si="0">C5/0.702804</f>
        <v>3043643.7470475412</v>
      </c>
      <c r="E5" s="24">
        <f>3043645-20064</f>
        <v>3023581</v>
      </c>
      <c r="F5" s="25">
        <f t="shared" ref="F5:F16" si="1">E5-D5</f>
        <v>-20062.747047541197</v>
      </c>
    </row>
    <row r="6" spans="1:6" s="5" customFormat="1" ht="24" customHeight="1">
      <c r="A6" s="13">
        <v>2</v>
      </c>
      <c r="B6" s="10" t="s">
        <v>18</v>
      </c>
      <c r="C6" s="14">
        <v>1818222</v>
      </c>
      <c r="D6" s="23">
        <f t="shared" si="0"/>
        <v>2587096.8292724574</v>
      </c>
      <c r="E6" s="24">
        <f>2587097-20064</f>
        <v>2567033</v>
      </c>
      <c r="F6" s="25">
        <f t="shared" si="1"/>
        <v>-20063.829272457398</v>
      </c>
    </row>
    <row r="7" spans="1:6" s="5" customFormat="1" ht="24" customHeight="1">
      <c r="A7" s="13">
        <v>3</v>
      </c>
      <c r="B7" s="10" t="s">
        <v>18</v>
      </c>
      <c r="C7" s="14">
        <v>320863</v>
      </c>
      <c r="D7" s="23">
        <f t="shared" si="0"/>
        <v>456546.9177750838</v>
      </c>
      <c r="E7" s="14">
        <v>456548</v>
      </c>
      <c r="F7" s="23">
        <f t="shared" si="1"/>
        <v>1.0822249162010849</v>
      </c>
    </row>
    <row r="8" spans="1:6" s="5" customFormat="1" ht="24" customHeight="1">
      <c r="A8" s="13">
        <v>4</v>
      </c>
      <c r="B8" s="10" t="s">
        <v>19</v>
      </c>
      <c r="C8" s="14">
        <v>352612</v>
      </c>
      <c r="D8" s="23">
        <f t="shared" si="0"/>
        <v>501721.67489086575</v>
      </c>
      <c r="E8" s="24">
        <f>501722-20060</f>
        <v>481662</v>
      </c>
      <c r="F8" s="25">
        <f t="shared" si="1"/>
        <v>-20059.674890865746</v>
      </c>
    </row>
    <row r="9" spans="1:6" s="5" customFormat="1" ht="24" customHeight="1">
      <c r="A9" s="13">
        <v>5</v>
      </c>
      <c r="B9" s="10" t="s">
        <v>20</v>
      </c>
      <c r="C9" s="14">
        <v>436928</v>
      </c>
      <c r="D9" s="23">
        <f t="shared" si="0"/>
        <v>621692.53447618394</v>
      </c>
      <c r="E9" s="24">
        <f>621692-2</f>
        <v>621690</v>
      </c>
      <c r="F9" s="25">
        <f t="shared" si="1"/>
        <v>-2.5344761839369312</v>
      </c>
    </row>
    <row r="10" spans="1:6" s="5" customFormat="1" ht="24" customHeight="1">
      <c r="A10" s="13">
        <v>6</v>
      </c>
      <c r="B10" s="10" t="s">
        <v>21</v>
      </c>
      <c r="C10" s="14">
        <v>277861</v>
      </c>
      <c r="D10" s="23">
        <f t="shared" si="0"/>
        <v>395360.5841742506</v>
      </c>
      <c r="E10" s="24">
        <f>395360-1</f>
        <v>395359</v>
      </c>
      <c r="F10" s="25">
        <f t="shared" si="1"/>
        <v>-1.5841742506017908</v>
      </c>
    </row>
    <row r="11" spans="1:6" s="5" customFormat="1" ht="24" customHeight="1">
      <c r="A11" s="13">
        <v>7</v>
      </c>
      <c r="B11" s="10" t="s">
        <v>22</v>
      </c>
      <c r="C11" s="14">
        <v>364920</v>
      </c>
      <c r="D11" s="23">
        <f t="shared" si="0"/>
        <v>519234.38113613467</v>
      </c>
      <c r="E11" s="24">
        <f>519235-1</f>
        <v>519234</v>
      </c>
      <c r="F11" s="25">
        <f t="shared" si="1"/>
        <v>-0.38113613467430696</v>
      </c>
    </row>
    <row r="12" spans="1:6" s="5" customFormat="1" ht="24" customHeight="1">
      <c r="A12" s="13">
        <v>8</v>
      </c>
      <c r="B12" s="10" t="s">
        <v>23</v>
      </c>
      <c r="C12" s="14">
        <v>385901</v>
      </c>
      <c r="D12" s="23">
        <f t="shared" si="0"/>
        <v>549087.65459502221</v>
      </c>
      <c r="E12" s="14">
        <v>549088</v>
      </c>
      <c r="F12" s="23">
        <f t="shared" si="1"/>
        <v>0.3454049777938053</v>
      </c>
    </row>
    <row r="13" spans="1:6" s="5" customFormat="1" ht="24" customHeight="1">
      <c r="A13" s="13">
        <v>9</v>
      </c>
      <c r="B13" s="10" t="s">
        <v>24</v>
      </c>
      <c r="C13" s="14">
        <v>235439</v>
      </c>
      <c r="D13" s="23">
        <f t="shared" si="0"/>
        <v>334999.51622358442</v>
      </c>
      <c r="E13" s="14">
        <v>335000</v>
      </c>
      <c r="F13" s="23">
        <f t="shared" si="1"/>
        <v>0.48377641558181494</v>
      </c>
    </row>
    <row r="14" spans="1:6" s="5" customFormat="1" ht="24" customHeight="1">
      <c r="A14" s="13">
        <v>10</v>
      </c>
      <c r="B14" s="10" t="s">
        <v>25</v>
      </c>
      <c r="C14" s="14">
        <v>11947</v>
      </c>
      <c r="D14" s="23">
        <f t="shared" si="0"/>
        <v>16999.049521630499</v>
      </c>
      <c r="E14" s="14">
        <v>17000</v>
      </c>
      <c r="F14" s="23">
        <f t="shared" si="1"/>
        <v>0.95047836950107012</v>
      </c>
    </row>
    <row r="15" spans="1:6" s="5" customFormat="1" ht="24" customHeight="1">
      <c r="A15" s="13">
        <v>11</v>
      </c>
      <c r="B15" s="10" t="s">
        <v>26</v>
      </c>
      <c r="C15" s="14">
        <v>11947</v>
      </c>
      <c r="D15" s="23">
        <f t="shared" si="0"/>
        <v>16999.049521630499</v>
      </c>
      <c r="E15" s="14">
        <v>17000</v>
      </c>
      <c r="F15" s="23">
        <f t="shared" si="1"/>
        <v>0.95047836950107012</v>
      </c>
    </row>
    <row r="16" spans="1:6" s="5" customFormat="1" ht="24" customHeight="1">
      <c r="A16" s="13">
        <v>12</v>
      </c>
      <c r="B16" s="10" t="s">
        <v>27</v>
      </c>
      <c r="C16" s="14">
        <v>235439</v>
      </c>
      <c r="D16" s="23">
        <f t="shared" si="0"/>
        <v>334999.51622358442</v>
      </c>
      <c r="E16" s="14">
        <v>335000</v>
      </c>
      <c r="F16" s="23">
        <f t="shared" si="1"/>
        <v>0.48377641558181494</v>
      </c>
    </row>
    <row r="17" spans="1:6" s="2" customFormat="1" ht="15.75" customHeight="1">
      <c r="A17" s="6"/>
      <c r="B17" s="7"/>
      <c r="C17" s="26"/>
      <c r="D17" s="27"/>
      <c r="E17" s="26"/>
      <c r="F17" s="27"/>
    </row>
    <row r="18" spans="1:6" s="2" customFormat="1" ht="63.75" customHeight="1">
      <c r="A18" s="8"/>
      <c r="B18" s="9" t="s">
        <v>11</v>
      </c>
      <c r="C18" s="28" t="s">
        <v>9</v>
      </c>
      <c r="D18" s="29"/>
      <c r="E18" s="30" t="s">
        <v>12</v>
      </c>
      <c r="F18" s="30"/>
    </row>
    <row r="19" spans="1:6" s="2" customFormat="1" ht="21.75" customHeight="1">
      <c r="A19" s="7"/>
      <c r="B19" s="7"/>
      <c r="C19" s="6" t="s">
        <v>10</v>
      </c>
      <c r="D19" s="7"/>
      <c r="E19" s="7"/>
      <c r="F19" s="7"/>
    </row>
    <row r="20" spans="1:6">
      <c r="B20" s="11" t="s">
        <v>30</v>
      </c>
    </row>
    <row r="21" spans="1:6">
      <c r="B21" s="11" t="s">
        <v>31</v>
      </c>
    </row>
    <row r="22" spans="1:6">
      <c r="B22" s="12" t="s">
        <v>29</v>
      </c>
    </row>
  </sheetData>
  <mergeCells count="4">
    <mergeCell ref="D1:F1"/>
    <mergeCell ref="C2:F2"/>
    <mergeCell ref="A2:B2"/>
    <mergeCell ref="E18:F18"/>
  </mergeCells>
  <printOptions horizontalCentered="1"/>
  <pageMargins left="1.1811023622047245" right="0.78740157480314965" top="0.78740157480314965" bottom="0.78740157480314965" header="0" footer="0"/>
  <pageSetup paperSize="8"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2013-10-07T09:49:33Z</dcterms:modified>
</cp:coreProperties>
</file>