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2180"/>
  </bookViews>
  <sheets>
    <sheet name="NAietvertais pārrēķins" sheetId="12" r:id="rId1"/>
  </sheets>
  <definedNames>
    <definedName name="_xlnm.Print_Area" localSheetId="0">'NAietvertais pārrēķins'!$A$1:$G$84</definedName>
  </definedNames>
  <calcPr calcId="125725"/>
</workbook>
</file>

<file path=xl/calcChain.xml><?xml version="1.0" encoding="utf-8"?>
<calcChain xmlns="http://schemas.openxmlformats.org/spreadsheetml/2006/main">
  <c r="E47" i="12"/>
  <c r="E15" l="1"/>
  <c r="G15" s="1"/>
  <c r="E16"/>
  <c r="G16" s="1"/>
  <c r="E17"/>
  <c r="G17" s="1"/>
  <c r="E18"/>
  <c r="G18" s="1"/>
  <c r="E19"/>
  <c r="G19" s="1"/>
  <c r="E20"/>
  <c r="G20" s="1"/>
  <c r="E21"/>
  <c r="G21" s="1"/>
  <c r="E22"/>
  <c r="G22" s="1"/>
  <c r="E23"/>
  <c r="G23" s="1"/>
  <c r="E24"/>
  <c r="G24" s="1"/>
  <c r="E25"/>
  <c r="G25" s="1"/>
  <c r="E26"/>
  <c r="G26" s="1"/>
  <c r="E27"/>
  <c r="G27" s="1"/>
  <c r="E28"/>
  <c r="G28" s="1"/>
  <c r="E29"/>
  <c r="G29" s="1"/>
  <c r="E30"/>
  <c r="G30" s="1"/>
  <c r="E31"/>
  <c r="G31" s="1"/>
  <c r="E32"/>
  <c r="G32" s="1"/>
  <c r="E33"/>
  <c r="G33" s="1"/>
  <c r="E34"/>
  <c r="G34" s="1"/>
  <c r="E35"/>
  <c r="G35" s="1"/>
  <c r="E36"/>
  <c r="G36" s="1"/>
  <c r="E37"/>
  <c r="G37" s="1"/>
  <c r="E38"/>
  <c r="G38" s="1"/>
  <c r="E39"/>
  <c r="G39" s="1"/>
  <c r="E40"/>
  <c r="G40" s="1"/>
  <c r="E41"/>
  <c r="G41" s="1"/>
  <c r="E42"/>
  <c r="G42" s="1"/>
  <c r="E43"/>
  <c r="G43" s="1"/>
  <c r="E44"/>
  <c r="G44" s="1"/>
  <c r="E45"/>
  <c r="G45" s="1"/>
  <c r="E46"/>
  <c r="G46" s="1"/>
  <c r="G47"/>
  <c r="E48"/>
  <c r="G48" s="1"/>
  <c r="E49"/>
  <c r="G49" s="1"/>
  <c r="E50"/>
  <c r="G50" s="1"/>
  <c r="E51"/>
  <c r="G51" s="1"/>
  <c r="E52"/>
  <c r="G52" s="1"/>
  <c r="E53"/>
  <c r="G53" s="1"/>
  <c r="E54"/>
  <c r="G54" s="1"/>
  <c r="E55"/>
  <c r="G55" s="1"/>
  <c r="E56"/>
  <c r="G56" s="1"/>
  <c r="E57"/>
  <c r="G57" s="1"/>
  <c r="E58"/>
  <c r="G58" s="1"/>
  <c r="E59"/>
  <c r="G59" s="1"/>
  <c r="E60"/>
  <c r="G60" s="1"/>
  <c r="E61"/>
  <c r="G61" s="1"/>
  <c r="E62"/>
  <c r="G62" s="1"/>
  <c r="E63"/>
  <c r="G63" s="1"/>
  <c r="E64"/>
  <c r="G64" s="1"/>
  <c r="E65"/>
  <c r="G65" s="1"/>
  <c r="E66"/>
  <c r="G66" s="1"/>
  <c r="E67"/>
  <c r="G67" s="1"/>
  <c r="E68"/>
  <c r="G68" s="1"/>
  <c r="E69"/>
  <c r="G69" s="1"/>
  <c r="G73"/>
  <c r="E73"/>
  <c r="E14"/>
  <c r="G14" s="1"/>
  <c r="E13"/>
  <c r="G13" s="1"/>
  <c r="E11"/>
  <c r="G11" s="1"/>
  <c r="E6"/>
  <c r="G6" s="1"/>
  <c r="E70"/>
  <c r="G70" s="1"/>
  <c r="E71"/>
  <c r="G71" s="1"/>
  <c r="E72"/>
  <c r="G72" s="1"/>
  <c r="E74"/>
  <c r="G74" s="1"/>
  <c r="E75"/>
  <c r="G75" s="1"/>
  <c r="E76"/>
  <c r="G76" s="1"/>
  <c r="E7"/>
  <c r="G7" s="1"/>
  <c r="E8"/>
  <c r="G8" s="1"/>
  <c r="E9"/>
  <c r="E10"/>
  <c r="G10" s="1"/>
  <c r="E12"/>
  <c r="G12" s="1"/>
  <c r="E77"/>
  <c r="G77" s="1"/>
  <c r="E78"/>
  <c r="G78" s="1"/>
  <c r="E5"/>
  <c r="G5" s="1"/>
  <c r="G9" l="1"/>
</calcChain>
</file>

<file path=xl/sharedStrings.xml><?xml version="1.0" encoding="utf-8"?>
<sst xmlns="http://schemas.openxmlformats.org/spreadsheetml/2006/main" count="108" uniqueCount="98">
  <si>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</si>
  <si>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</si>
  <si>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</si>
  <si>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</si>
  <si>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</si>
  <si>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</si>
  <si>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</si>
  <si>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</si>
  <si>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</si>
  <si>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</si>
  <si>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</si>
  <si>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</si>
  <si>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</si>
  <si>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</si>
  <si>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</si>
  <si>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</si>
  <si>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</si>
  <si>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</si>
  <si>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6.</t>
  </si>
  <si>
    <t>11.</t>
  </si>
  <si>
    <t>12.</t>
  </si>
  <si>
    <t>13.</t>
  </si>
  <si>
    <t>14.</t>
  </si>
  <si>
    <t>15.</t>
  </si>
  <si>
    <t>1.pielikuma 1.punkts</t>
  </si>
  <si>
    <t>1.pielikuma 2.punkts</t>
  </si>
  <si>
    <t>1.pielikuma 3.punkts</t>
  </si>
  <si>
    <t>1.pielikuma 7.punkts</t>
  </si>
  <si>
    <t>1.pielikuma 8.punkts</t>
  </si>
  <si>
    <t>1.pielikuma 10.punkts</t>
  </si>
  <si>
    <t>1.pielikuma 11.punkts</t>
  </si>
  <si>
    <t>1.pielikuma 12.punkts</t>
  </si>
  <si>
    <t>1.pielikuma 14.punkts</t>
  </si>
  <si>
    <t>1.pielikuma 15.punkts</t>
  </si>
  <si>
    <t>1.pielikuma 16.punkts</t>
  </si>
  <si>
    <t>1.pielikuma 17.punkts</t>
  </si>
  <si>
    <t>I.Briņķe</t>
  </si>
  <si>
    <t>66016716, ieva.brinke@varam.gov.lv</t>
  </si>
  <si>
    <t>Pielikums
Ministru kabineta noteikumu projekta „Grozījumi Ministru kabineta 2008. gada 21. jūlija noteikumos Nr. 576 „Noteikumi par darbības programmas „Infrastruktūra un pakalpojumi” papildinājuma 3.2.2.1.1.apakšaktivitātes „Informācijas sistēmu un elektronisko pakalpojumu attīstība” projektu iesniegumu atlases pirmo kārtu” sākotnējās ietekmes novērtējuma ziņojumam (anotācijai)</t>
  </si>
  <si>
    <t>Ministru kabineta 2008. gada 21. jūlija noteikumi Nr. 576 „Noteikumi par darbības programmas „Infrastruktūra un pakalpojumi” papildinājuma 3.2.2.1.1.apakšaktivitātes „Informācijas sistēmu un elektronisko pakalpojumu attīstība” projektu iesniegumu atlases pirmo kārtu”</t>
  </si>
  <si>
    <t>I. nodaļas 6.punkts</t>
  </si>
  <si>
    <t>I. nodaļas 6.prim punkts</t>
  </si>
  <si>
    <t>III. nodaļas 15. punkts</t>
  </si>
  <si>
    <t>IV. nodaļas 19.8 punkts</t>
  </si>
  <si>
    <t>IV. nodaļas 19.prim punkts</t>
  </si>
  <si>
    <t>V. nodaļas 25.punkts</t>
  </si>
  <si>
    <t>VI. nodaļas 38.6.2.punkts</t>
  </si>
  <si>
    <t>1.pielikuma rinda "Ārlietu ministrija"</t>
  </si>
  <si>
    <t>1.pielikuma rinda "Aizsardzības ministrija"</t>
  </si>
  <si>
    <t>1.pielikuma rinda "Ekonomikas ministrija"</t>
  </si>
  <si>
    <t>1.pielikuma rinda "Finanšu ministrija"</t>
  </si>
  <si>
    <t>1.pielikuma 4.punkts</t>
  </si>
  <si>
    <t>1.pielikuma rinda "Iekšlietu ministrija"</t>
  </si>
  <si>
    <t>1.pielikuma 5.punkts</t>
  </si>
  <si>
    <t>1.pielikuma 6.punkts</t>
  </si>
  <si>
    <t>1.pielikuma rinda "Izglītības un zinātnes ministrija"</t>
  </si>
  <si>
    <t>1.pielikuma 9.punkts</t>
  </si>
  <si>
    <t>1.pielikuma rinda "Kultūras ministrija"</t>
  </si>
  <si>
    <t>1.pielikuma 13.punkts</t>
  </si>
  <si>
    <t>1.pielikuma rinda "Labklājības ministrija"</t>
  </si>
  <si>
    <t>1.pielikuma 18.punkts</t>
  </si>
  <si>
    <t>1.pielikuma 19.punkts</t>
  </si>
  <si>
    <t>1.pielikuma 20.punkts</t>
  </si>
  <si>
    <t>1.pielikuma rinda "Vides aizsardzības un reģionālās attīstības ministrija"</t>
  </si>
  <si>
    <t>1.pielikuma 21.punkts</t>
  </si>
  <si>
    <t>1.pielikuma 22.punkts</t>
  </si>
  <si>
    <t>1.pielikuma 23.punkts</t>
  </si>
  <si>
    <t>1.pielikuma 24.punkts</t>
  </si>
  <si>
    <t>1.pielikuma 25.punkts</t>
  </si>
  <si>
    <t>1.pielikuma 26.punkts</t>
  </si>
  <si>
    <t>1.pielikuma 27.punkts</t>
  </si>
  <si>
    <t>1.pielikuma 28.punkts</t>
  </si>
  <si>
    <t>1.pielikuma 29.punkts</t>
  </si>
  <si>
    <t>1.pielikuma 30.punkts</t>
  </si>
  <si>
    <t>1.pielikuma 31.punkts</t>
  </si>
  <si>
    <t>1.pielikuma rinda "Satiksmes ministrija"</t>
  </si>
  <si>
    <t>1.pielikuma 32.punkts</t>
  </si>
  <si>
    <t>1.pielikuma rinda "Tieslietu ministrija"</t>
  </si>
  <si>
    <t>1.pielikuma 33.punkts</t>
  </si>
  <si>
    <t>1.pielikuma 34.punkts</t>
  </si>
  <si>
    <t>1.pielikuma 35.punkts</t>
  </si>
  <si>
    <t>1.pielikuma 36.punkts</t>
  </si>
  <si>
    <t>1.pielikuma rinda "Veselības ministrija"</t>
  </si>
  <si>
    <t>1.pielikuma 37.punkts</t>
  </si>
  <si>
    <t>1.pielikuma 38.punkts</t>
  </si>
  <si>
    <t>1.pielikuma 39.punkts</t>
  </si>
  <si>
    <t>1.pielikuma 40.punkts</t>
  </si>
  <si>
    <t>1.pielikuma rinda "Zemkopības ministrija"</t>
  </si>
  <si>
    <t>1.pielikuma 41.punkts</t>
  </si>
  <si>
    <t>1.pielikuma 42.punkts</t>
  </si>
  <si>
    <t>4.pielikuma 5.1.punkts</t>
  </si>
  <si>
    <t>4.pielikuma 5.2.punkts</t>
  </si>
  <si>
    <t>4.pielikuma 5.3.punkts</t>
  </si>
  <si>
    <t>4.pielikuma 5.4.punkts</t>
  </si>
  <si>
    <t>4.pielikuma 5.5.punkts</t>
  </si>
  <si>
    <t>4.pielikuma 6.2.punkts</t>
  </si>
  <si>
    <t>Summa, kas paredzēta normatīvā akta projektā latos</t>
  </si>
  <si>
    <t>11.10.2013; 10.00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</si>
</sst>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3">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4" fontId="7" fillId="2" borderId="1" xfId="0" applyNumberFormat="1" applyFont="1" applyFill="1" applyBorder="1" applyAlignment="1">
      <alignment horizontal="left" vertical="center" wrapText="1"/>
    </xf>
    <xf numFmtId="4" fontId="3" fillId="0" borderId="0" xfId="0" applyNumberFormat="1" applyFont="1"/>
    <xf numFmtId="2" fontId="3" fillId="0" borderId="0" xfId="0" applyNumberFormat="1" applyFont="1"/>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64" fontId="2"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8" fillId="2" borderId="0" xfId="0" applyFont="1" applyFill="1" applyAlignment="1">
      <alignment horizontal="justify"/>
    </xf>
    <xf numFmtId="0" fontId="10" fillId="2" borderId="0" xfId="2" applyFont="1" applyFill="1" applyAlignment="1" applyProtection="1">
      <alignment horizontal="justify"/>
    </xf>
    <xf numFmtId="0" fontId="2" fillId="2" borderId="0" xfId="0" applyFont="1" applyFill="1" applyBorder="1" applyAlignment="1">
      <alignment horizontal="center" vertical="center"/>
    </xf>
    <xf numFmtId="164" fontId="7" fillId="0"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0" xfId="0" applyFont="1" applyFill="1" applyBorder="1" applyAlignment="1">
      <alignment horizont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tabSelected="1" zoomScale="60" zoomScaleNormal="60" zoomScaleSheetLayoutView="70" workbookViewId="0">
      <selection activeCell="F9" sqref="F9"/>
    </sheetView>
  </sheetViews>
  <sheetFormatPr defaultRowHeight="18.75"/>
  <cols>
    <col min="1" max="1" width="5.28515625" style="3" customWidth="1"/>
    <col min="2" max="2" width="41.85546875" style="3" customWidth="1"/>
    <col min="3" max="3" width="21.42578125" style="3" customWidth="1"/>
    <col min="4" max="4" width="22.28515625" style="3" customWidth="1"/>
    <col min="5" max="5" width="21.42578125" style="3" customWidth="1"/>
    <col min="6" max="6" width="23.140625" style="3" customWidth="1"/>
    <col min="7" max="7" width="29.28515625" style="3" customWidth="1"/>
    <col min="8" max="8" width="9.140625" style="3"/>
    <col min="9" max="10" width="16.7109375" style="3" bestFit="1" customWidth="1"/>
    <col min="11" max="11" width="10.42578125" style="3" bestFit="1" customWidth="1"/>
    <col min="12" max="16384" width="9.140625" style="3"/>
  </cols>
  <sheetData>
    <row r="1" spans="1:10" s="2" customFormat="1" ht="163.5" customHeight="1">
      <c r="E1" s="26" t="s">
        <v>38</v>
      </c>
      <c r="F1" s="26"/>
      <c r="G1" s="26"/>
    </row>
    <row r="2" spans="1:10" s="2" customFormat="1" ht="78.75" customHeight="1">
      <c r="A2" s="27" t="s">
        <v>0</v>
      </c>
      <c r="B2" s="28"/>
      <c r="C2" s="30" t="s">
        <v>39</v>
      </c>
      <c r="D2" s="31"/>
      <c r="E2" s="31"/>
      <c r="F2" s="31"/>
      <c r="G2" s="32"/>
    </row>
    <row r="3" spans="1:10" ht="93.75">
      <c r="A3" s="4" t="s">
        <v>8</v>
      </c>
      <c r="B3" s="4" t="s">
        <v>7</v>
      </c>
      <c r="C3" s="4" t="s">
        <v>14</v>
      </c>
      <c r="D3" s="4" t="s">
        <v>96</v>
      </c>
      <c r="E3" s="4" t="s">
        <v>15</v>
      </c>
      <c r="F3" s="4" t="s">
        <v>16</v>
      </c>
      <c r="G3" s="4" t="s">
        <v>17</v>
      </c>
    </row>
    <row r="4" spans="1:10" s="5" customFormat="1" ht="24" customHeight="1">
      <c r="A4" s="1" t="s">
        <v>1</v>
      </c>
      <c r="B4" s="14" t="s">
        <v>4</v>
      </c>
      <c r="C4" s="24"/>
      <c r="D4" s="15" t="s">
        <v>5</v>
      </c>
      <c r="E4" s="16" t="s">
        <v>2</v>
      </c>
      <c r="F4" s="14" t="s">
        <v>6</v>
      </c>
      <c r="G4" s="14" t="s">
        <v>3</v>
      </c>
    </row>
    <row r="5" spans="1:10" ht="21" customHeight="1">
      <c r="A5" s="8" t="s">
        <v>1</v>
      </c>
      <c r="B5" s="9" t="s">
        <v>40</v>
      </c>
      <c r="C5" s="11">
        <v>96944797</v>
      </c>
      <c r="D5" s="11">
        <v>96944797</v>
      </c>
      <c r="E5" s="17">
        <f t="shared" ref="E5:E78" si="0">D5/0.702804</f>
        <v>137940018.83882278</v>
      </c>
      <c r="F5" s="11">
        <v>137940020</v>
      </c>
      <c r="G5" s="25">
        <f t="shared" ref="G5:G78" si="1">F5-E5</f>
        <v>1.1611772179603577</v>
      </c>
    </row>
    <row r="6" spans="1:10" ht="21" customHeight="1">
      <c r="A6" s="8"/>
      <c r="B6" s="9" t="s">
        <v>40</v>
      </c>
      <c r="C6" s="11">
        <v>60411235.710000001</v>
      </c>
      <c r="D6" s="11">
        <v>60242294.840000004</v>
      </c>
      <c r="E6" s="17">
        <f t="shared" si="0"/>
        <v>85717063.135667995</v>
      </c>
      <c r="F6" s="11">
        <v>85717063.140000001</v>
      </c>
      <c r="G6" s="25">
        <f t="shared" si="1"/>
        <v>4.3320059776306152E-3</v>
      </c>
      <c r="I6" s="12"/>
      <c r="J6" s="13"/>
    </row>
    <row r="7" spans="1:10" ht="21" customHeight="1">
      <c r="A7" s="10" t="s">
        <v>4</v>
      </c>
      <c r="B7" s="9" t="s">
        <v>41</v>
      </c>
      <c r="C7" s="11">
        <v>39909.160000000003</v>
      </c>
      <c r="D7" s="11">
        <v>39909.160000000003</v>
      </c>
      <c r="E7" s="17">
        <f t="shared" si="0"/>
        <v>56785.618750035581</v>
      </c>
      <c r="F7" s="11">
        <v>56785.62</v>
      </c>
      <c r="G7" s="25">
        <f t="shared" si="1"/>
        <v>1.2499644217314199E-3</v>
      </c>
      <c r="I7" s="12"/>
    </row>
    <row r="8" spans="1:10" ht="21" customHeight="1">
      <c r="A8" s="10" t="s">
        <v>5</v>
      </c>
      <c r="B8" s="9" t="s">
        <v>42</v>
      </c>
      <c r="C8" s="11">
        <v>105421</v>
      </c>
      <c r="D8" s="11">
        <v>105421</v>
      </c>
      <c r="E8" s="17">
        <f t="shared" si="0"/>
        <v>150000.56914872426</v>
      </c>
      <c r="F8" s="11">
        <v>150000</v>
      </c>
      <c r="G8" s="25">
        <f t="shared" si="1"/>
        <v>-0.56914872425841168</v>
      </c>
    </row>
    <row r="9" spans="1:10" ht="21" customHeight="1">
      <c r="A9" s="8" t="s">
        <v>11</v>
      </c>
      <c r="B9" s="9" t="s">
        <v>42</v>
      </c>
      <c r="C9" s="11">
        <v>3514020</v>
      </c>
      <c r="D9" s="11">
        <v>3514020</v>
      </c>
      <c r="E9" s="17">
        <f t="shared" si="0"/>
        <v>5000000</v>
      </c>
      <c r="F9" s="11">
        <v>5000000</v>
      </c>
      <c r="G9" s="25">
        <f t="shared" si="1"/>
        <v>0</v>
      </c>
    </row>
    <row r="10" spans="1:10">
      <c r="A10" s="10" t="s">
        <v>6</v>
      </c>
      <c r="B10" s="9" t="s">
        <v>43</v>
      </c>
      <c r="C10" s="11">
        <v>60</v>
      </c>
      <c r="D10" s="11">
        <v>60</v>
      </c>
      <c r="E10" s="17">
        <f t="shared" si="0"/>
        <v>85.372308637970193</v>
      </c>
      <c r="F10" s="11">
        <v>85.37</v>
      </c>
      <c r="G10" s="25">
        <f t="shared" si="1"/>
        <v>-2.3086379701879878E-3</v>
      </c>
    </row>
    <row r="11" spans="1:10">
      <c r="A11" s="10"/>
      <c r="B11" s="9" t="s">
        <v>43</v>
      </c>
      <c r="C11" s="11">
        <v>60</v>
      </c>
      <c r="D11" s="11">
        <v>60</v>
      </c>
      <c r="E11" s="17">
        <f t="shared" si="0"/>
        <v>85.372308637970193</v>
      </c>
      <c r="F11" s="11">
        <v>85.37</v>
      </c>
      <c r="G11" s="25">
        <f t="shared" si="1"/>
        <v>-2.3086379701879878E-3</v>
      </c>
    </row>
    <row r="12" spans="1:10">
      <c r="A12" s="10" t="s">
        <v>18</v>
      </c>
      <c r="B12" s="9" t="s">
        <v>44</v>
      </c>
      <c r="C12" s="11">
        <v>60</v>
      </c>
      <c r="D12" s="11">
        <v>60</v>
      </c>
      <c r="E12" s="17">
        <f t="shared" si="0"/>
        <v>85.372308637970193</v>
      </c>
      <c r="F12" s="11">
        <v>85.37</v>
      </c>
      <c r="G12" s="25">
        <f t="shared" si="1"/>
        <v>-2.3086379701879878E-3</v>
      </c>
    </row>
    <row r="13" spans="1:10">
      <c r="A13" s="10"/>
      <c r="B13" s="9" t="s">
        <v>45</v>
      </c>
      <c r="C13" s="11">
        <v>7028040</v>
      </c>
      <c r="D13" s="11">
        <v>7028040</v>
      </c>
      <c r="E13" s="17">
        <f t="shared" si="0"/>
        <v>10000000</v>
      </c>
      <c r="F13" s="11">
        <v>10000000</v>
      </c>
      <c r="G13" s="25">
        <f t="shared" si="1"/>
        <v>0</v>
      </c>
    </row>
    <row r="14" spans="1:10">
      <c r="A14" s="10"/>
      <c r="B14" s="9" t="s">
        <v>46</v>
      </c>
      <c r="C14" s="11">
        <v>50000</v>
      </c>
      <c r="D14" s="11">
        <v>50000</v>
      </c>
      <c r="E14" s="17">
        <f t="shared" si="0"/>
        <v>71143.590531641821</v>
      </c>
      <c r="F14" s="11">
        <v>71143.59</v>
      </c>
      <c r="G14" s="25">
        <f t="shared" si="1"/>
        <v>-5.3164182463660836E-4</v>
      </c>
    </row>
    <row r="15" spans="1:10">
      <c r="A15" s="10"/>
      <c r="B15" s="9" t="s">
        <v>48</v>
      </c>
      <c r="C15" s="11">
        <v>994175.05</v>
      </c>
      <c r="D15" s="11">
        <v>994175.05</v>
      </c>
      <c r="E15" s="17">
        <f t="shared" si="0"/>
        <v>1414583.6534794909</v>
      </c>
      <c r="F15" s="11">
        <v>1414583.66</v>
      </c>
      <c r="G15" s="25">
        <f t="shared" si="1"/>
        <v>6.5205090213567019E-3</v>
      </c>
      <c r="I15" s="12"/>
      <c r="J15" s="12"/>
    </row>
    <row r="16" spans="1:10">
      <c r="A16" s="10"/>
      <c r="B16" s="9" t="s">
        <v>24</v>
      </c>
      <c r="C16" s="11">
        <v>994175.05</v>
      </c>
      <c r="D16" s="11">
        <v>994175.05</v>
      </c>
      <c r="E16" s="17">
        <f t="shared" si="0"/>
        <v>1414583.6534794909</v>
      </c>
      <c r="F16" s="11">
        <v>1414583.66</v>
      </c>
      <c r="G16" s="25">
        <f t="shared" si="1"/>
        <v>6.5205090213567019E-3</v>
      </c>
    </row>
    <row r="17" spans="1:7">
      <c r="A17" s="10"/>
      <c r="B17" s="9" t="s">
        <v>47</v>
      </c>
      <c r="C17" s="11">
        <v>500000</v>
      </c>
      <c r="D17" s="11">
        <v>487504.77</v>
      </c>
      <c r="E17" s="17">
        <f t="shared" si="0"/>
        <v>693656.79478204448</v>
      </c>
      <c r="F17" s="11">
        <v>693656.79</v>
      </c>
      <c r="G17" s="25">
        <f t="shared" si="1"/>
        <v>-4.7820444451645017E-3</v>
      </c>
    </row>
    <row r="18" spans="1:7">
      <c r="A18" s="10" t="s">
        <v>19</v>
      </c>
      <c r="B18" s="9" t="s">
        <v>25</v>
      </c>
      <c r="C18" s="11">
        <v>500000</v>
      </c>
      <c r="D18" s="11">
        <v>487504.77</v>
      </c>
      <c r="E18" s="17">
        <f t="shared" si="0"/>
        <v>693656.79478204448</v>
      </c>
      <c r="F18" s="11">
        <v>693656.79</v>
      </c>
      <c r="G18" s="25">
        <f t="shared" si="1"/>
        <v>-4.7820444451645017E-3</v>
      </c>
    </row>
    <row r="19" spans="1:7">
      <c r="A19" s="10"/>
      <c r="B19" s="9" t="s">
        <v>49</v>
      </c>
      <c r="C19" s="11">
        <v>1898518.29</v>
      </c>
      <c r="D19" s="11">
        <v>1898518.29</v>
      </c>
      <c r="E19" s="17">
        <f t="shared" si="0"/>
        <v>2701348.1568118567</v>
      </c>
      <c r="F19" s="11">
        <v>2701348.16</v>
      </c>
      <c r="G19" s="25">
        <f t="shared" si="1"/>
        <v>3.1881434842944145E-3</v>
      </c>
    </row>
    <row r="20" spans="1:7">
      <c r="A20" s="10" t="s">
        <v>20</v>
      </c>
      <c r="B20" s="9" t="s">
        <v>26</v>
      </c>
      <c r="C20" s="11">
        <v>1898518.29</v>
      </c>
      <c r="D20" s="11">
        <v>1898518.29</v>
      </c>
      <c r="E20" s="17">
        <f t="shared" si="0"/>
        <v>2701348.1568118567</v>
      </c>
      <c r="F20" s="11">
        <v>2701348.16</v>
      </c>
      <c r="G20" s="25">
        <f t="shared" si="1"/>
        <v>3.1881434842944145E-3</v>
      </c>
    </row>
    <row r="21" spans="1:7">
      <c r="A21" s="10"/>
      <c r="B21" s="9" t="s">
        <v>50</v>
      </c>
      <c r="C21" s="11">
        <v>705933.07</v>
      </c>
      <c r="D21" s="11">
        <v>705933.07</v>
      </c>
      <c r="E21" s="17">
        <f t="shared" si="0"/>
        <v>1004452.2654964968</v>
      </c>
      <c r="F21" s="11">
        <v>1004452.27</v>
      </c>
      <c r="G21" s="25">
        <f t="shared" si="1"/>
        <v>4.5035032089799643E-3</v>
      </c>
    </row>
    <row r="22" spans="1:7">
      <c r="A22" s="10" t="s">
        <v>21</v>
      </c>
      <c r="B22" s="9" t="s">
        <v>51</v>
      </c>
      <c r="C22" s="11">
        <v>705933.07</v>
      </c>
      <c r="D22" s="11">
        <v>705933.07</v>
      </c>
      <c r="E22" s="17">
        <f t="shared" si="0"/>
        <v>1004452.2654964968</v>
      </c>
      <c r="F22" s="11">
        <v>1004452.27</v>
      </c>
      <c r="G22" s="25">
        <f t="shared" si="1"/>
        <v>4.5035032089799643E-3</v>
      </c>
    </row>
    <row r="23" spans="1:7">
      <c r="A23" s="10"/>
      <c r="B23" s="9" t="s">
        <v>52</v>
      </c>
      <c r="C23" s="11">
        <v>4719898.78</v>
      </c>
      <c r="D23" s="11">
        <v>4719898.78</v>
      </c>
      <c r="E23" s="17">
        <f t="shared" si="0"/>
        <v>6715810.9231023164</v>
      </c>
      <c r="F23" s="11">
        <v>6715810.9199999999</v>
      </c>
      <c r="G23" s="25">
        <f t="shared" si="1"/>
        <v>-3.1023165211081505E-3</v>
      </c>
    </row>
    <row r="24" spans="1:7">
      <c r="A24" s="10" t="s">
        <v>22</v>
      </c>
      <c r="B24" s="9" t="s">
        <v>53</v>
      </c>
      <c r="C24" s="11">
        <v>3472449.8</v>
      </c>
      <c r="D24" s="11">
        <v>3472449.8</v>
      </c>
      <c r="E24" s="17">
        <f t="shared" si="0"/>
        <v>4940850.9342576303</v>
      </c>
      <c r="F24" s="11">
        <v>4940850.93</v>
      </c>
      <c r="G24" s="25">
        <f t="shared" si="1"/>
        <v>-4.2576305568218231E-3</v>
      </c>
    </row>
    <row r="25" spans="1:7">
      <c r="A25" s="10"/>
      <c r="B25" s="9" t="s">
        <v>54</v>
      </c>
      <c r="C25" s="11">
        <v>492759.07</v>
      </c>
      <c r="D25" s="11">
        <v>492759.07</v>
      </c>
      <c r="E25" s="17">
        <f t="shared" si="0"/>
        <v>701132.9901366526</v>
      </c>
      <c r="F25" s="11">
        <v>701132.99</v>
      </c>
      <c r="G25" s="25">
        <f t="shared" si="1"/>
        <v>-1.3665261212736368E-4</v>
      </c>
    </row>
    <row r="26" spans="1:7">
      <c r="A26" s="10"/>
      <c r="B26" s="9" t="s">
        <v>27</v>
      </c>
      <c r="C26" s="11">
        <v>254689.91</v>
      </c>
      <c r="D26" s="11">
        <v>254689.91</v>
      </c>
      <c r="E26" s="17">
        <f t="shared" si="0"/>
        <v>362391.09339161415</v>
      </c>
      <c r="F26" s="11">
        <v>362391.09</v>
      </c>
      <c r="G26" s="25">
        <f t="shared" si="1"/>
        <v>-3.3916141255758703E-3</v>
      </c>
    </row>
    <row r="27" spans="1:7">
      <c r="A27" s="10"/>
      <c r="B27" s="9" t="s">
        <v>28</v>
      </c>
      <c r="C27" s="11">
        <v>500000</v>
      </c>
      <c r="D27" s="11">
        <v>500000</v>
      </c>
      <c r="E27" s="17">
        <f t="shared" si="0"/>
        <v>711435.90531641827</v>
      </c>
      <c r="F27" s="11">
        <v>711435.91</v>
      </c>
      <c r="G27" s="25">
        <f t="shared" si="1"/>
        <v>4.6835817629471421E-3</v>
      </c>
    </row>
    <row r="28" spans="1:7" ht="31.5">
      <c r="A28" s="10"/>
      <c r="B28" s="9" t="s">
        <v>55</v>
      </c>
      <c r="C28" s="11">
        <v>6468791.9400000004</v>
      </c>
      <c r="D28" s="11">
        <v>5894123.4299999997</v>
      </c>
      <c r="E28" s="17">
        <f t="shared" si="0"/>
        <v>8386582.0769375246</v>
      </c>
      <c r="F28" s="11">
        <v>8386582.0800000001</v>
      </c>
      <c r="G28" s="25">
        <f t="shared" si="1"/>
        <v>3.0624754726886749E-3</v>
      </c>
    </row>
    <row r="29" spans="1:7">
      <c r="A29" s="10"/>
      <c r="B29" s="9" t="s">
        <v>56</v>
      </c>
      <c r="C29" s="11">
        <v>1751528.08</v>
      </c>
      <c r="D29" s="11">
        <v>1751528.08</v>
      </c>
      <c r="E29" s="17">
        <f t="shared" si="0"/>
        <v>2492199.9305638559</v>
      </c>
      <c r="F29" s="11">
        <v>2492199.9300000002</v>
      </c>
      <c r="G29" s="25">
        <f t="shared" si="1"/>
        <v>-5.6385574862360954E-4</v>
      </c>
    </row>
    <row r="30" spans="1:7">
      <c r="A30" s="10" t="s">
        <v>23</v>
      </c>
      <c r="B30" s="9" t="s">
        <v>29</v>
      </c>
      <c r="C30" s="11">
        <v>3084968.08</v>
      </c>
      <c r="D30" s="11">
        <v>2510299.5699999998</v>
      </c>
      <c r="E30" s="17">
        <f t="shared" si="0"/>
        <v>3571834.4943967308</v>
      </c>
      <c r="F30" s="11">
        <v>3571834.5</v>
      </c>
      <c r="G30" s="25">
        <f t="shared" si="1"/>
        <v>5.6032692082226276E-3</v>
      </c>
    </row>
    <row r="31" spans="1:7">
      <c r="A31" s="10">
        <v>16</v>
      </c>
      <c r="B31" s="9" t="s">
        <v>30</v>
      </c>
      <c r="C31" s="11">
        <v>1632295.78</v>
      </c>
      <c r="D31" s="11">
        <v>1632295.78</v>
      </c>
      <c r="E31" s="17">
        <f t="shared" si="0"/>
        <v>2322547.6519769384</v>
      </c>
      <c r="F31" s="11">
        <v>2322547.65</v>
      </c>
      <c r="G31" s="25">
        <f t="shared" si="1"/>
        <v>-1.9769384525716305E-3</v>
      </c>
    </row>
    <row r="32" spans="1:7">
      <c r="A32" s="10"/>
      <c r="B32" s="9" t="s">
        <v>57</v>
      </c>
      <c r="C32" s="11">
        <v>10193738.16</v>
      </c>
      <c r="D32" s="11">
        <v>10193738.16</v>
      </c>
      <c r="E32" s="17">
        <f t="shared" si="0"/>
        <v>14504382.672836239</v>
      </c>
      <c r="F32" s="11">
        <v>14504382.67</v>
      </c>
      <c r="G32" s="25">
        <f t="shared" si="1"/>
        <v>-2.8362385928630829E-3</v>
      </c>
    </row>
    <row r="33" spans="1:7">
      <c r="A33" s="10">
        <v>17</v>
      </c>
      <c r="B33" s="9" t="s">
        <v>31</v>
      </c>
      <c r="C33" s="11">
        <v>2679346.62</v>
      </c>
      <c r="D33" s="11">
        <v>2679346.62</v>
      </c>
      <c r="E33" s="17">
        <f t="shared" si="0"/>
        <v>3812366.7765123709</v>
      </c>
      <c r="F33" s="11">
        <v>3812366.78</v>
      </c>
      <c r="G33" s="25">
        <f t="shared" si="1"/>
        <v>3.4876288846135139E-3</v>
      </c>
    </row>
    <row r="34" spans="1:7">
      <c r="A34" s="10"/>
      <c r="B34" s="9" t="s">
        <v>58</v>
      </c>
      <c r="C34" s="11">
        <v>1991051.74</v>
      </c>
      <c r="D34" s="11">
        <v>1991051.74</v>
      </c>
      <c r="E34" s="17">
        <f t="shared" si="0"/>
        <v>2833011.3943574596</v>
      </c>
      <c r="F34" s="11">
        <v>2833011.39</v>
      </c>
      <c r="G34" s="25">
        <f t="shared" si="1"/>
        <v>-4.3574594892561436E-3</v>
      </c>
    </row>
    <row r="35" spans="1:7">
      <c r="A35" s="10">
        <v>18</v>
      </c>
      <c r="B35" s="9" t="s">
        <v>32</v>
      </c>
      <c r="C35" s="11">
        <v>3495135.8</v>
      </c>
      <c r="D35" s="11">
        <v>3495135.8</v>
      </c>
      <c r="E35" s="17">
        <f t="shared" si="0"/>
        <v>4973130.2041536476</v>
      </c>
      <c r="F35" s="11">
        <v>4973130.2</v>
      </c>
      <c r="G35" s="25">
        <f t="shared" si="1"/>
        <v>-4.1536474600434303E-3</v>
      </c>
    </row>
    <row r="36" spans="1:7">
      <c r="A36" s="10">
        <v>19</v>
      </c>
      <c r="B36" s="9" t="s">
        <v>33</v>
      </c>
      <c r="C36" s="11">
        <v>1000000</v>
      </c>
      <c r="D36" s="11">
        <v>1000000</v>
      </c>
      <c r="E36" s="17">
        <f t="shared" si="0"/>
        <v>1422871.8106328365</v>
      </c>
      <c r="F36" s="11">
        <v>1422871.81</v>
      </c>
      <c r="G36" s="25">
        <f t="shared" si="1"/>
        <v>-6.328364834189415E-4</v>
      </c>
    </row>
    <row r="37" spans="1:7">
      <c r="A37" s="10">
        <v>20</v>
      </c>
      <c r="B37" s="9" t="s">
        <v>34</v>
      </c>
      <c r="C37" s="11">
        <v>1028204</v>
      </c>
      <c r="D37" s="11">
        <v>1028204</v>
      </c>
      <c r="E37" s="17">
        <f t="shared" si="0"/>
        <v>1463002.487179925</v>
      </c>
      <c r="F37" s="11">
        <v>1463002.49</v>
      </c>
      <c r="G37" s="25">
        <f t="shared" si="1"/>
        <v>2.8200750239193439E-3</v>
      </c>
    </row>
    <row r="38" spans="1:7">
      <c r="A38" s="10"/>
      <c r="B38" s="9" t="s">
        <v>59</v>
      </c>
      <c r="C38" s="11">
        <v>3764051.62</v>
      </c>
      <c r="D38" s="11">
        <v>3764051.62</v>
      </c>
      <c r="E38" s="17">
        <f t="shared" si="0"/>
        <v>5355762.9438648615</v>
      </c>
      <c r="F38" s="11">
        <v>5355762.9400000004</v>
      </c>
      <c r="G38" s="25">
        <f t="shared" si="1"/>
        <v>-3.8648610934615135E-3</v>
      </c>
    </row>
    <row r="39" spans="1:7">
      <c r="A39" s="10">
        <v>21</v>
      </c>
      <c r="B39" s="9" t="s">
        <v>35</v>
      </c>
      <c r="C39" s="11">
        <v>544966.15</v>
      </c>
      <c r="D39" s="11">
        <v>544966.15</v>
      </c>
      <c r="E39" s="17">
        <f t="shared" si="0"/>
        <v>775416.97258410603</v>
      </c>
      <c r="F39" s="11">
        <v>775416.97</v>
      </c>
      <c r="G39" s="25">
        <f t="shared" si="1"/>
        <v>-2.5841060560196638E-3</v>
      </c>
    </row>
    <row r="40" spans="1:7">
      <c r="A40" s="10"/>
      <c r="B40" s="9" t="s">
        <v>60</v>
      </c>
      <c r="C40" s="11">
        <v>657000</v>
      </c>
      <c r="D40" s="11">
        <v>645334.89</v>
      </c>
      <c r="E40" s="17">
        <f t="shared" si="0"/>
        <v>918228.82339884236</v>
      </c>
      <c r="F40" s="11">
        <v>918228.82</v>
      </c>
      <c r="G40" s="25">
        <f t="shared" si="1"/>
        <v>-3.3988424111157656E-3</v>
      </c>
    </row>
    <row r="41" spans="1:7">
      <c r="A41" s="10"/>
      <c r="B41" s="9" t="s">
        <v>61</v>
      </c>
      <c r="C41" s="11">
        <v>1657550</v>
      </c>
      <c r="D41" s="11">
        <v>1657550</v>
      </c>
      <c r="E41" s="17">
        <f t="shared" si="0"/>
        <v>2358481.1697144583</v>
      </c>
      <c r="F41" s="11">
        <v>2358481.17</v>
      </c>
      <c r="G41" s="25">
        <f t="shared" si="1"/>
        <v>2.8554163873195648E-4</v>
      </c>
    </row>
    <row r="42" spans="1:7">
      <c r="A42" s="10"/>
      <c r="B42" s="9" t="s">
        <v>62</v>
      </c>
      <c r="C42" s="11">
        <v>916200.58</v>
      </c>
      <c r="D42" s="11">
        <v>916200.58</v>
      </c>
      <c r="E42" s="17">
        <f t="shared" si="0"/>
        <v>1303635.9781674549</v>
      </c>
      <c r="F42" s="11">
        <v>1303635.98</v>
      </c>
      <c r="G42" s="25">
        <f t="shared" si="1"/>
        <v>1.8325450364500284E-3</v>
      </c>
    </row>
    <row r="43" spans="1:7" ht="31.5">
      <c r="A43" s="10"/>
      <c r="B43" s="9" t="s">
        <v>63</v>
      </c>
      <c r="C43" s="11">
        <v>17509488.810000002</v>
      </c>
      <c r="D43" s="11">
        <v>17991360.75</v>
      </c>
      <c r="E43" s="17">
        <f t="shared" si="0"/>
        <v>25599400.046101049</v>
      </c>
      <c r="F43" s="11">
        <v>25599400.046101049</v>
      </c>
      <c r="G43" s="25">
        <f t="shared" si="1"/>
        <v>0</v>
      </c>
    </row>
    <row r="44" spans="1:7">
      <c r="A44" s="10"/>
      <c r="B44" s="9" t="s">
        <v>64</v>
      </c>
      <c r="C44" s="11">
        <v>1308000</v>
      </c>
      <c r="D44" s="11">
        <v>1308000</v>
      </c>
      <c r="E44" s="17">
        <f t="shared" si="0"/>
        <v>1861116.3283077502</v>
      </c>
      <c r="F44" s="11">
        <v>1861116.33</v>
      </c>
      <c r="G44" s="25">
        <f t="shared" si="1"/>
        <v>1.6922499053180218E-3</v>
      </c>
    </row>
    <row r="45" spans="1:7">
      <c r="A45" s="10"/>
      <c r="B45" s="9" t="s">
        <v>65</v>
      </c>
      <c r="C45" s="11">
        <v>1956345.53</v>
      </c>
      <c r="D45" s="11">
        <v>1956345.53</v>
      </c>
      <c r="E45" s="17">
        <f t="shared" si="0"/>
        <v>2783628.906494556</v>
      </c>
      <c r="F45" s="11">
        <v>2783628.91</v>
      </c>
      <c r="G45" s="25">
        <f t="shared" si="1"/>
        <v>3.5054441541433334E-3</v>
      </c>
    </row>
    <row r="46" spans="1:7">
      <c r="A46" s="10"/>
      <c r="B46" s="9" t="s">
        <v>66</v>
      </c>
      <c r="C46" s="11">
        <v>1931354</v>
      </c>
      <c r="D46" s="11">
        <v>1931354</v>
      </c>
      <c r="E46" s="17">
        <f t="shared" si="0"/>
        <v>2748069.1629529712</v>
      </c>
      <c r="F46" s="11">
        <v>2748069.17</v>
      </c>
      <c r="G46" s="25">
        <f t="shared" si="1"/>
        <v>7.0470287464559078E-3</v>
      </c>
    </row>
    <row r="47" spans="1:7">
      <c r="A47" s="10"/>
      <c r="B47" s="9" t="s">
        <v>67</v>
      </c>
      <c r="C47" s="11">
        <v>2014446</v>
      </c>
      <c r="D47" s="11">
        <v>2514446</v>
      </c>
      <c r="E47" s="17">
        <f t="shared" si="0"/>
        <v>3577734.3327584933</v>
      </c>
      <c r="F47" s="11">
        <v>3577734.33</v>
      </c>
      <c r="G47" s="25">
        <f t="shared" si="1"/>
        <v>-2.7584931813180447E-3</v>
      </c>
    </row>
    <row r="48" spans="1:7">
      <c r="A48" s="10"/>
      <c r="B48" s="9" t="s">
        <v>68</v>
      </c>
      <c r="C48" s="11">
        <v>1349228.28</v>
      </c>
      <c r="D48" s="11">
        <v>1349228.28</v>
      </c>
      <c r="E48" s="17">
        <f t="shared" si="0"/>
        <v>1919778.8857206278</v>
      </c>
      <c r="F48" s="11">
        <v>1919778.89</v>
      </c>
      <c r="G48" s="17">
        <f t="shared" si="1"/>
        <v>4.2793720494955778E-3</v>
      </c>
    </row>
    <row r="49" spans="1:7">
      <c r="A49" s="10"/>
      <c r="B49" s="9" t="s">
        <v>69</v>
      </c>
      <c r="C49" s="11">
        <v>2653728</v>
      </c>
      <c r="D49" s="11">
        <v>2653728</v>
      </c>
      <c r="E49" s="17">
        <f t="shared" si="0"/>
        <v>3775914.7642870559</v>
      </c>
      <c r="F49" s="11">
        <v>3775914.76</v>
      </c>
      <c r="G49" s="17">
        <f t="shared" si="1"/>
        <v>-4.2870561592280865E-3</v>
      </c>
    </row>
    <row r="50" spans="1:7">
      <c r="A50" s="10"/>
      <c r="B50" s="9" t="s">
        <v>70</v>
      </c>
      <c r="C50" s="11">
        <v>2095871.94</v>
      </c>
      <c r="D50" s="11">
        <v>2305871.94</v>
      </c>
      <c r="E50" s="17">
        <f t="shared" si="0"/>
        <v>3280960.1823552512</v>
      </c>
      <c r="F50" s="11">
        <v>3280960.1823552512</v>
      </c>
      <c r="G50" s="17">
        <f t="shared" si="1"/>
        <v>0</v>
      </c>
    </row>
    <row r="51" spans="1:7">
      <c r="A51" s="10"/>
      <c r="B51" s="9" t="s">
        <v>71</v>
      </c>
      <c r="C51" s="11">
        <v>875000</v>
      </c>
      <c r="D51" s="11">
        <v>875000</v>
      </c>
      <c r="E51" s="17">
        <f t="shared" si="0"/>
        <v>1245012.834303732</v>
      </c>
      <c r="F51" s="11">
        <v>1245012.83</v>
      </c>
      <c r="G51" s="17">
        <f t="shared" si="1"/>
        <v>-4.3037319555878639E-3</v>
      </c>
    </row>
    <row r="52" spans="1:7">
      <c r="A52" s="10"/>
      <c r="B52" s="9" t="s">
        <v>72</v>
      </c>
      <c r="C52" s="11">
        <v>664059.42000000004</v>
      </c>
      <c r="D52" s="11">
        <v>664059.42000000004</v>
      </c>
      <c r="E52" s="17">
        <f t="shared" si="0"/>
        <v>944871.42930319125</v>
      </c>
      <c r="F52" s="11">
        <v>944871.43</v>
      </c>
      <c r="G52" s="17">
        <f t="shared" si="1"/>
        <v>6.9680879823863506E-4</v>
      </c>
    </row>
    <row r="53" spans="1:7">
      <c r="A53" s="10"/>
      <c r="B53" s="9" t="s">
        <v>73</v>
      </c>
      <c r="C53" s="11">
        <v>243837.15</v>
      </c>
      <c r="D53" s="11">
        <v>243837.15</v>
      </c>
      <c r="E53" s="17">
        <f t="shared" si="0"/>
        <v>346949.00712005055</v>
      </c>
      <c r="F53" s="11">
        <v>346949.01</v>
      </c>
      <c r="G53" s="17">
        <f t="shared" si="1"/>
        <v>2.8799494612030685E-3</v>
      </c>
    </row>
    <row r="54" spans="1:7">
      <c r="A54" s="10"/>
      <c r="B54" s="9" t="s">
        <v>74</v>
      </c>
      <c r="C54" s="11">
        <v>2189490.4300000002</v>
      </c>
      <c r="D54" s="11">
        <v>2189490.4300000002</v>
      </c>
      <c r="E54" s="17">
        <f t="shared" si="0"/>
        <v>3115364.212497368</v>
      </c>
      <c r="F54" s="11">
        <v>3115364.21</v>
      </c>
      <c r="G54" s="17">
        <f t="shared" si="1"/>
        <v>-2.4973680265247822E-3</v>
      </c>
    </row>
    <row r="55" spans="1:7">
      <c r="A55" s="10"/>
      <c r="B55" s="9" t="s">
        <v>75</v>
      </c>
      <c r="C55" s="11">
        <v>211289.55</v>
      </c>
      <c r="D55" s="11">
        <v>211289.55</v>
      </c>
      <c r="E55" s="17">
        <f t="shared" si="0"/>
        <v>300637.94457629725</v>
      </c>
      <c r="F55" s="11">
        <v>300637.94</v>
      </c>
      <c r="G55" s="17">
        <f t="shared" si="1"/>
        <v>-4.5762972440570593E-3</v>
      </c>
    </row>
    <row r="56" spans="1:7">
      <c r="A56" s="10"/>
      <c r="B56" s="9" t="s">
        <v>76</v>
      </c>
      <c r="C56" s="11">
        <v>211289.55</v>
      </c>
      <c r="D56" s="11">
        <v>211289.55</v>
      </c>
      <c r="E56" s="17">
        <f t="shared" si="0"/>
        <v>300637.94457629725</v>
      </c>
      <c r="F56" s="11">
        <v>300637.94</v>
      </c>
      <c r="G56" s="17">
        <f t="shared" si="1"/>
        <v>-4.5762972440570593E-3</v>
      </c>
    </row>
    <row r="57" spans="1:7">
      <c r="A57" s="10"/>
      <c r="B57" s="9" t="s">
        <v>77</v>
      </c>
      <c r="C57" s="11">
        <v>4410746.67</v>
      </c>
      <c r="D57" s="11">
        <v>4410746.67</v>
      </c>
      <c r="E57" s="17">
        <f t="shared" si="0"/>
        <v>6275927.1005856544</v>
      </c>
      <c r="F57" s="11">
        <v>6275927.0999999996</v>
      </c>
      <c r="G57" s="17">
        <f t="shared" si="1"/>
        <v>-5.8565475046634674E-4</v>
      </c>
    </row>
    <row r="58" spans="1:7">
      <c r="A58" s="10"/>
      <c r="B58" s="9" t="s">
        <v>78</v>
      </c>
      <c r="C58" s="11">
        <v>2300500</v>
      </c>
      <c r="D58" s="11">
        <v>2300500</v>
      </c>
      <c r="E58" s="17">
        <f t="shared" si="0"/>
        <v>3273316.6003608406</v>
      </c>
      <c r="F58" s="11">
        <v>3273316.6</v>
      </c>
      <c r="G58" s="17">
        <f t="shared" si="1"/>
        <v>-3.6084046587347984E-4</v>
      </c>
    </row>
    <row r="59" spans="1:7">
      <c r="A59" s="10"/>
      <c r="B59" s="9" t="s">
        <v>79</v>
      </c>
      <c r="C59" s="11">
        <v>438181.92</v>
      </c>
      <c r="D59" s="11">
        <v>438181.92</v>
      </c>
      <c r="E59" s="17">
        <f t="shared" si="0"/>
        <v>623476.70189697272</v>
      </c>
      <c r="F59" s="11">
        <v>623476.69999999995</v>
      </c>
      <c r="G59" s="17">
        <f t="shared" si="1"/>
        <v>-1.896972768008709E-3</v>
      </c>
    </row>
    <row r="60" spans="1:7">
      <c r="A60" s="10"/>
      <c r="B60" s="9" t="s">
        <v>80</v>
      </c>
      <c r="C60" s="11">
        <v>583083.27</v>
      </c>
      <c r="D60" s="11">
        <v>583083.27</v>
      </c>
      <c r="E60" s="17">
        <f t="shared" si="0"/>
        <v>829652.74813461513</v>
      </c>
      <c r="F60" s="11">
        <v>829652.75</v>
      </c>
      <c r="G60" s="17">
        <f t="shared" si="1"/>
        <v>1.8653848674148321E-3</v>
      </c>
    </row>
    <row r="61" spans="1:7">
      <c r="A61" s="10"/>
      <c r="B61" s="9" t="s">
        <v>81</v>
      </c>
      <c r="C61" s="11">
        <v>1116412</v>
      </c>
      <c r="D61" s="11">
        <v>1088981.48</v>
      </c>
      <c r="E61" s="17">
        <f t="shared" si="0"/>
        <v>1549481.050193226</v>
      </c>
      <c r="F61" s="11">
        <v>1549481.05</v>
      </c>
      <c r="G61" s="17">
        <f t="shared" si="1"/>
        <v>-1.9322591833770275E-4</v>
      </c>
    </row>
    <row r="62" spans="1:7">
      <c r="A62" s="10"/>
      <c r="B62" s="9" t="s">
        <v>82</v>
      </c>
      <c r="C62" s="11">
        <v>5141416.3</v>
      </c>
      <c r="D62" s="11">
        <v>5141416.3</v>
      </c>
      <c r="E62" s="17">
        <f t="shared" si="0"/>
        <v>7315576.3199981786</v>
      </c>
      <c r="F62" s="11">
        <v>7315576.3200000003</v>
      </c>
      <c r="G62" s="17">
        <f t="shared" si="1"/>
        <v>1.821666955947876E-6</v>
      </c>
    </row>
    <row r="63" spans="1:7">
      <c r="A63" s="10"/>
      <c r="B63" s="9" t="s">
        <v>83</v>
      </c>
      <c r="C63" s="11">
        <v>405000</v>
      </c>
      <c r="D63" s="11">
        <v>405000</v>
      </c>
      <c r="E63" s="17">
        <f t="shared" si="0"/>
        <v>576263.08330629882</v>
      </c>
      <c r="F63" s="11">
        <v>576263.07999999996</v>
      </c>
      <c r="G63" s="17">
        <f t="shared" si="1"/>
        <v>-3.3062988659366965E-3</v>
      </c>
    </row>
    <row r="64" spans="1:7">
      <c r="A64" s="10"/>
      <c r="B64" s="9" t="s">
        <v>84</v>
      </c>
      <c r="C64" s="11">
        <v>228853.81</v>
      </c>
      <c r="D64" s="11">
        <v>228853.81</v>
      </c>
      <c r="E64" s="17">
        <f t="shared" si="0"/>
        <v>325629.63500492316</v>
      </c>
      <c r="F64" s="11">
        <v>325629.64</v>
      </c>
      <c r="G64" s="17">
        <f t="shared" si="1"/>
        <v>4.9950768589042127E-3</v>
      </c>
    </row>
    <row r="65" spans="1:9">
      <c r="A65" s="10"/>
      <c r="B65" s="9" t="s">
        <v>85</v>
      </c>
      <c r="C65" s="11">
        <v>2029917.89</v>
      </c>
      <c r="D65" s="11">
        <v>2029917.89</v>
      </c>
      <c r="E65" s="17">
        <f t="shared" si="0"/>
        <v>2888312.943580287</v>
      </c>
      <c r="F65" s="11">
        <v>2888312.94</v>
      </c>
      <c r="G65" s="17">
        <f t="shared" si="1"/>
        <v>-3.5802870988845825E-3</v>
      </c>
    </row>
    <row r="66" spans="1:9">
      <c r="A66" s="10"/>
      <c r="B66" s="9" t="s">
        <v>86</v>
      </c>
      <c r="C66" s="11">
        <v>2477644.6</v>
      </c>
      <c r="D66" s="11">
        <v>2477644.6</v>
      </c>
      <c r="E66" s="17">
        <f t="shared" si="0"/>
        <v>3525370.6581066702</v>
      </c>
      <c r="F66" s="11">
        <v>3525370.66</v>
      </c>
      <c r="G66" s="17">
        <f t="shared" si="1"/>
        <v>1.8933298997581005E-3</v>
      </c>
    </row>
    <row r="67" spans="1:9">
      <c r="A67" s="10"/>
      <c r="B67" s="9" t="s">
        <v>87</v>
      </c>
      <c r="C67" s="11">
        <v>3869447.56</v>
      </c>
      <c r="D67" s="11">
        <v>3869447.56</v>
      </c>
      <c r="E67" s="17">
        <f t="shared" si="0"/>
        <v>5505727.8558460111</v>
      </c>
      <c r="F67" s="11">
        <v>5505727.8600000003</v>
      </c>
      <c r="G67" s="17">
        <f t="shared" si="1"/>
        <v>4.1539892554283142E-3</v>
      </c>
    </row>
    <row r="68" spans="1:9">
      <c r="A68" s="10"/>
      <c r="B68" s="9" t="s">
        <v>88</v>
      </c>
      <c r="C68" s="11">
        <v>2535000</v>
      </c>
      <c r="D68" s="11">
        <v>2510446.56</v>
      </c>
      <c r="E68" s="17">
        <f t="shared" si="0"/>
        <v>3572043.6423241757</v>
      </c>
      <c r="F68" s="11">
        <v>3572043.65</v>
      </c>
      <c r="G68" s="25">
        <f t="shared" si="1"/>
        <v>7.6758242212235928E-3</v>
      </c>
    </row>
    <row r="69" spans="1:9">
      <c r="A69" s="10"/>
      <c r="B69" s="9" t="s">
        <v>89</v>
      </c>
      <c r="C69" s="11">
        <v>1359001</v>
      </c>
      <c r="D69" s="11">
        <v>1359001</v>
      </c>
      <c r="E69" s="17">
        <f t="shared" si="0"/>
        <v>1933684.2135218354</v>
      </c>
      <c r="F69" s="11">
        <v>1933684.21</v>
      </c>
      <c r="G69" s="17">
        <f t="shared" si="1"/>
        <v>-3.5218354314565659E-3</v>
      </c>
    </row>
    <row r="70" spans="1:9">
      <c r="A70" s="10">
        <v>22</v>
      </c>
      <c r="B70" s="9" t="s">
        <v>90</v>
      </c>
      <c r="C70" s="11">
        <v>1</v>
      </c>
      <c r="D70" s="11">
        <v>1</v>
      </c>
      <c r="E70" s="17">
        <f t="shared" si="0"/>
        <v>1.4228718106328364</v>
      </c>
      <c r="F70" s="11">
        <v>1.42</v>
      </c>
      <c r="G70" s="17">
        <f t="shared" si="1"/>
        <v>-2.8718106328364801E-3</v>
      </c>
    </row>
    <row r="71" spans="1:9">
      <c r="A71" s="10">
        <v>23</v>
      </c>
      <c r="B71" s="9" t="s">
        <v>91</v>
      </c>
      <c r="C71" s="11">
        <v>1</v>
      </c>
      <c r="D71" s="11">
        <v>1</v>
      </c>
      <c r="E71" s="17">
        <f t="shared" si="0"/>
        <v>1.4228718106328364</v>
      </c>
      <c r="F71" s="11">
        <v>1.42</v>
      </c>
      <c r="G71" s="17">
        <f t="shared" si="1"/>
        <v>-2.8718106328364801E-3</v>
      </c>
    </row>
    <row r="72" spans="1:9">
      <c r="A72" s="10">
        <v>24</v>
      </c>
      <c r="B72" s="9" t="s">
        <v>91</v>
      </c>
      <c r="C72" s="11">
        <v>10</v>
      </c>
      <c r="D72" s="11">
        <v>10</v>
      </c>
      <c r="E72" s="17">
        <f t="shared" si="0"/>
        <v>14.228718106328365</v>
      </c>
      <c r="F72" s="11">
        <v>14.23</v>
      </c>
      <c r="G72" s="17">
        <f t="shared" si="1"/>
        <v>1.2818936716350038E-3</v>
      </c>
    </row>
    <row r="73" spans="1:9">
      <c r="A73" s="10"/>
      <c r="B73" s="9" t="s">
        <v>92</v>
      </c>
      <c r="C73" s="11">
        <v>10</v>
      </c>
      <c r="D73" s="11">
        <v>10</v>
      </c>
      <c r="E73" s="17">
        <f t="shared" si="0"/>
        <v>14.228718106328365</v>
      </c>
      <c r="F73" s="11">
        <v>14.23</v>
      </c>
      <c r="G73" s="17">
        <f t="shared" si="1"/>
        <v>1.2818936716350038E-3</v>
      </c>
    </row>
    <row r="74" spans="1:9">
      <c r="A74" s="10">
        <v>25</v>
      </c>
      <c r="B74" s="9" t="s">
        <v>92</v>
      </c>
      <c r="C74" s="11">
        <v>40</v>
      </c>
      <c r="D74" s="11">
        <v>40</v>
      </c>
      <c r="E74" s="17">
        <f t="shared" si="0"/>
        <v>56.914872425313462</v>
      </c>
      <c r="F74" s="11">
        <v>56.91</v>
      </c>
      <c r="G74" s="17">
        <f t="shared" si="1"/>
        <v>-4.8724253134651008E-3</v>
      </c>
      <c r="I74" s="12"/>
    </row>
    <row r="75" spans="1:9">
      <c r="A75" s="10">
        <v>26</v>
      </c>
      <c r="B75" s="9" t="s">
        <v>93</v>
      </c>
      <c r="C75" s="11">
        <v>40</v>
      </c>
      <c r="D75" s="11">
        <v>40</v>
      </c>
      <c r="E75" s="17">
        <f t="shared" si="0"/>
        <v>56.914872425313462</v>
      </c>
      <c r="F75" s="11">
        <v>56.91</v>
      </c>
      <c r="G75" s="17">
        <f t="shared" si="1"/>
        <v>-4.8724253134651008E-3</v>
      </c>
    </row>
    <row r="76" spans="1:9">
      <c r="A76" s="10">
        <v>27</v>
      </c>
      <c r="B76" s="9" t="s">
        <v>93</v>
      </c>
      <c r="C76" s="11">
        <v>100</v>
      </c>
      <c r="D76" s="11">
        <v>100</v>
      </c>
      <c r="E76" s="17">
        <f t="shared" si="0"/>
        <v>142.28718106328364</v>
      </c>
      <c r="F76" s="11">
        <v>142.29</v>
      </c>
      <c r="G76" s="17">
        <f t="shared" si="1"/>
        <v>2.8189367163520274E-3</v>
      </c>
    </row>
    <row r="77" spans="1:9">
      <c r="A77" s="10">
        <v>28</v>
      </c>
      <c r="B77" s="9" t="s">
        <v>94</v>
      </c>
      <c r="C77" s="11">
        <v>100</v>
      </c>
      <c r="D77" s="11">
        <v>100</v>
      </c>
      <c r="E77" s="17">
        <f t="shared" si="0"/>
        <v>142.28718106328364</v>
      </c>
      <c r="F77" s="11">
        <v>142.29</v>
      </c>
      <c r="G77" s="17">
        <f t="shared" si="1"/>
        <v>2.8189367163520274E-3</v>
      </c>
    </row>
    <row r="78" spans="1:9">
      <c r="A78" s="10">
        <v>29</v>
      </c>
      <c r="B78" s="9" t="s">
        <v>95</v>
      </c>
      <c r="C78" s="11">
        <v>50000</v>
      </c>
      <c r="D78" s="11">
        <v>50000</v>
      </c>
      <c r="E78" s="17">
        <f t="shared" si="0"/>
        <v>71143.590531641821</v>
      </c>
      <c r="F78" s="11">
        <v>71143.59</v>
      </c>
      <c r="G78" s="17">
        <f t="shared" si="1"/>
        <v>-5.3164182463660836E-4</v>
      </c>
    </row>
    <row r="79" spans="1:9" s="2" customFormat="1" ht="63.75" customHeight="1">
      <c r="A79" s="7"/>
      <c r="B79" s="18" t="s">
        <v>12</v>
      </c>
      <c r="C79" s="18"/>
      <c r="D79" s="18" t="s">
        <v>9</v>
      </c>
      <c r="E79" s="19"/>
      <c r="F79" s="29" t="s">
        <v>13</v>
      </c>
      <c r="G79" s="29"/>
    </row>
    <row r="80" spans="1:9" s="2" customFormat="1" ht="21.75" customHeight="1">
      <c r="A80" s="6"/>
      <c r="B80" s="20"/>
      <c r="C80" s="20"/>
      <c r="D80" s="21" t="s">
        <v>10</v>
      </c>
      <c r="E80" s="20"/>
      <c r="F80" s="20"/>
      <c r="G80" s="20"/>
    </row>
    <row r="81" spans="2:7">
      <c r="B81" s="22" t="s">
        <v>97</v>
      </c>
      <c r="C81" s="22"/>
      <c r="D81" s="2"/>
      <c r="E81" s="2"/>
      <c r="F81" s="2"/>
      <c r="G81" s="2"/>
    </row>
    <row r="82" spans="2:7">
      <c r="B82" s="22" t="s">
        <v>36</v>
      </c>
      <c r="C82" s="22"/>
      <c r="D82" s="2"/>
      <c r="E82" s="2"/>
      <c r="F82" s="2"/>
      <c r="G82" s="2"/>
    </row>
    <row r="83" spans="2:7">
      <c r="B83" s="23" t="s">
        <v>37</v>
      </c>
      <c r="C83" s="23"/>
      <c r="D83" s="2"/>
      <c r="E83" s="2"/>
      <c r="F83" s="2"/>
      <c r="G83" s="2"/>
    </row>
  </sheetData>
  <mergeCells count="4">
    <mergeCell ref="E1:G1"/>
    <mergeCell ref="A2:B2"/>
    <mergeCell ref="F79:G79"/>
    <mergeCell ref="C2:G2"/>
  </mergeCells>
  <printOptions horizontalCentered="1"/>
  <pageMargins left="1.1811023622047245" right="0.78740157480314965" top="0.78740157480314965" bottom="0.78740157480314965" header="0" footer="0"/>
  <pageSetup paperSize="8"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2013-10-11T14:32:45Z</dcterms:modified>
</cp:coreProperties>
</file>