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25" windowWidth="19125" windowHeight="6015" activeTab="1"/>
  </bookViews>
  <sheets>
    <sheet name="NAietvertais pārrēķins" sheetId="1" r:id="rId1"/>
    <sheet name="Detalizēti" sheetId="2" r:id="rId2"/>
  </sheets>
  <definedNames>
    <definedName name="_xlnm.Print_Area" localSheetId="0">'NAietvertais pārrēķins'!$A$1:$F$12</definedName>
  </definedNames>
  <calcPr fullCalcOnLoad="1"/>
</workbook>
</file>

<file path=xl/sharedStrings.xml><?xml version="1.0" encoding="utf-8"?>
<sst xmlns="http://schemas.openxmlformats.org/spreadsheetml/2006/main" count="309" uniqueCount="148">
  <si>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</si>
  <si>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</si>
  <si>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</si>
  <si>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</si>
  <si>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</si>
  <si>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</si>
  <si>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</si>
  <si>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</si>
  <si>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</si>
  <si>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</si>
  <si>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</si>
  <si>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2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</si>
  <si>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</si>
  <si>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
(ar 6 cipariem aiz komata) </t>
    </r>
  </si>
  <si>
    <t>Nr.p.k.</t>
  </si>
  <si>
    <t>Pakalpojuma veids</t>
  </si>
  <si>
    <t>Mērvienība</t>
  </si>
  <si>
    <t>Cena bez PVN</t>
  </si>
  <si>
    <t>PVN</t>
  </si>
  <si>
    <t>Cena ar PVN</t>
  </si>
  <si>
    <t>Noapaļota cena bez PVN</t>
  </si>
  <si>
    <t>Noapaļots PVN</t>
  </si>
  <si>
    <t>Noapaļota cena ar PVN</t>
  </si>
  <si>
    <t>(Ls)</t>
  </si>
  <si>
    <t>euro</t>
  </si>
  <si>
    <t>skolēni</t>
  </si>
  <si>
    <t>1 biļete</t>
  </si>
  <si>
    <t>studenti, pensionāri</t>
  </si>
  <si>
    <t>pieaugušie</t>
  </si>
  <si>
    <t>1 ekskursija</t>
  </si>
  <si>
    <t>1 nodarbība</t>
  </si>
  <si>
    <t>Tematiska pasākuma sagatavošana un organizēšana</t>
  </si>
  <si>
    <t>1 stunda</t>
  </si>
  <si>
    <t>1 lekcija</t>
  </si>
  <si>
    <t>audiogida izmantošana valsts valodā</t>
  </si>
  <si>
    <t>1 reize</t>
  </si>
  <si>
    <t>audiogida izmantošana svešvalodās</t>
  </si>
  <si>
    <t>Mutiska konsultācija (ilgāka par 30 min) skolēniem</t>
  </si>
  <si>
    <t>1 konsultācija</t>
  </si>
  <si>
    <t>mutiska konsultācija (ilgāka par 30 min) studentiem vai pensionāriem</t>
  </si>
  <si>
    <t>mutiska konsultācija (ilgāka par 30 min) pieaugušajiem</t>
  </si>
  <si>
    <t>rakstiska konsultācija (viena konsultācija līdz 1800 rakstu zīmēm)</t>
  </si>
  <si>
    <t>mutiska konsultācija, izmantojot krājuma priekšmetus (līdz vienai stundai)</t>
  </si>
  <si>
    <t>1 vienība</t>
  </si>
  <si>
    <t>1 A4 lapa</t>
  </si>
  <si>
    <t>dabā neapdraudēta suga vai bieži sastopams minerāls/iezis</t>
  </si>
  <si>
    <t>dabā aizsargājama suga vai vidēji reti sastopams minerāls/iezis</t>
  </si>
  <si>
    <t>dabā izzudusi suga vai reti sastopams minerāls/iezis</t>
  </si>
  <si>
    <t>dabā reti sastopama suga vai minerāls/iezis</t>
  </si>
  <si>
    <t>dabā ļoti reti sastopama suga vai minerāls/iezis</t>
  </si>
  <si>
    <t>dabā izzudusi suga</t>
  </si>
  <si>
    <t>1 vienība / 1 dienu</t>
  </si>
  <si>
    <t>Ekspozīciju izmantošana profesionālai fotografēšanai komerciāliem mērķiem</t>
  </si>
  <si>
    <t>Ekspozīciju izmantošana profesionālai filmēšanai komerciāliem mērķiem</t>
  </si>
  <si>
    <t>līdz 40 cilvēkiem</t>
  </si>
  <si>
    <t>no 41 līdz 70 cilvēkiem</t>
  </si>
  <si>
    <t>8 stundas</t>
  </si>
  <si>
    <t>Tirdzniecības vieta izstādē</t>
  </si>
  <si>
    <t>Ekspozīcijas zāles noma</t>
  </si>
  <si>
    <t>1.pielikuma 1.1. rinda</t>
  </si>
  <si>
    <t>1.pielikuma 1.2. rinda</t>
  </si>
  <si>
    <t>1.pielikuma 1.3. rinda</t>
  </si>
  <si>
    <t>1.pielikuma 2.1. rinda</t>
  </si>
  <si>
    <t>1.pielikuma 34. rinda</t>
  </si>
  <si>
    <t>1.pielikuma 33. rinda</t>
  </si>
  <si>
    <t>1.pielikuma 32. rinda</t>
  </si>
  <si>
    <t>1.pielikuma 31. rinda</t>
  </si>
  <si>
    <t>1.pielikuma 30. rinda</t>
  </si>
  <si>
    <t>1.pielikuma 29. rinda</t>
  </si>
  <si>
    <t>1.pielikuma 28. rinda</t>
  </si>
  <si>
    <t>1.pielikuma 27.2. rinda</t>
  </si>
  <si>
    <t>1.pielikuma 27.1. rinda</t>
  </si>
  <si>
    <t>1.pielikuma 26.2. rinda</t>
  </si>
  <si>
    <t>1.pielikuma 26.1. rinda</t>
  </si>
  <si>
    <t>1.pielikuma 25. rinda</t>
  </si>
  <si>
    <t>1.pielikuma 24. rinda</t>
  </si>
  <si>
    <t>1.pielikuma 21.3. rinda</t>
  </si>
  <si>
    <t>1.pielikuma 21.2. rinda</t>
  </si>
  <si>
    <t>1.pielikuma 21.1. rinda</t>
  </si>
  <si>
    <t>1.pielikuma 20.3. rinda</t>
  </si>
  <si>
    <t>1.pielikuma 20.2. rinda</t>
  </si>
  <si>
    <t>1.pielikuma 20.1. rinda</t>
  </si>
  <si>
    <t>1.pielikuma 19.4. rinda</t>
  </si>
  <si>
    <t>1.pielikuma 19.3. rinda</t>
  </si>
  <si>
    <t>1.pielikuma 19.2. rinda</t>
  </si>
  <si>
    <t>1.pielikuma 19.1. rinda</t>
  </si>
  <si>
    <t>1.pielikuma 18.4. rinda</t>
  </si>
  <si>
    <t>1.pielikuma 18.3. rinda</t>
  </si>
  <si>
    <t>1.pielikuma 18.2. rinda</t>
  </si>
  <si>
    <t>1.pielikuma 18.1. rinda</t>
  </si>
  <si>
    <t>1.pielikuma 17.3. rinda</t>
  </si>
  <si>
    <t>1.pielikuma 17.2. rinda</t>
  </si>
  <si>
    <t>1.pielikuma 17.1. rinda</t>
  </si>
  <si>
    <t>1.pielikuma 16.3. rinda</t>
  </si>
  <si>
    <t>1.pielikuma 16.2. rinda</t>
  </si>
  <si>
    <t>1.pielikuma 16.1. rinda</t>
  </si>
  <si>
    <t>1.pielikuma 15. rinda</t>
  </si>
  <si>
    <t>1.pielikuma 14. rinda</t>
  </si>
  <si>
    <t>1.pielikuma 13. rinda</t>
  </si>
  <si>
    <t>1.pielikuma 12.2. rinda</t>
  </si>
  <si>
    <t>1.pielikuma 12.1. rinda</t>
  </si>
  <si>
    <t>1.pielikuma 11.5. rinda</t>
  </si>
  <si>
    <t>1.pielikuma 11.4. rinda</t>
  </si>
  <si>
    <t>1.pielikuma 11.3. rinda</t>
  </si>
  <si>
    <t>1.pielikuma 11.2. rinda</t>
  </si>
  <si>
    <t>1.pielikuma 11.1. rinda</t>
  </si>
  <si>
    <t>1.pielikuma 10.2. rinda</t>
  </si>
  <si>
    <t>1.pielikuma 10.1. rinda</t>
  </si>
  <si>
    <t>1.pielikuma 9. rinda</t>
  </si>
  <si>
    <t>1.pielikuma 8. rinda</t>
  </si>
  <si>
    <t>1.pielikuma 7. rinda</t>
  </si>
  <si>
    <t>1.pielikuma 6.4. rinda</t>
  </si>
  <si>
    <t>1.pielikuma 6.3. rinda</t>
  </si>
  <si>
    <t>1.pielikuma 6.2. rinda</t>
  </si>
  <si>
    <t>1.pielikuma 6.1. rinda</t>
  </si>
  <si>
    <t>1.pielikuma 5.4. rinda</t>
  </si>
  <si>
    <t>1.pielikuma 5.3. rinda</t>
  </si>
  <si>
    <t>1.pielikuma 5.2. rinda</t>
  </si>
  <si>
    <t>1.pielikuma 5.1. rinda</t>
  </si>
  <si>
    <t>1.pielikuma 4.3. rinda</t>
  </si>
  <si>
    <t>1.pielikuma 4.2. rinda</t>
  </si>
  <si>
    <t>1.pielikuma 4.1. rinda</t>
  </si>
  <si>
    <t>1.pielikuma 3.3. rinda</t>
  </si>
  <si>
    <t>1.pielikuma 3.2. rinda</t>
  </si>
  <si>
    <t>1.pielikuma 3.1. rinda</t>
  </si>
  <si>
    <t>1.pielikuma 2.3. rinda</t>
  </si>
  <si>
    <t>1.pielikuma 2.2. rinda</t>
  </si>
  <si>
    <t>Latvijas Dabas muzeja sniegto publisko maksas pakalpojumu cenrādis</t>
  </si>
  <si>
    <r>
      <t>gida pakalpojumi pamatekspozīcijās un izstādēs (45–60 min, grupā ne vairāk kā 30 cilvēku) latviešu vai krievu valodā</t>
    </r>
    <r>
      <rPr>
        <vertAlign val="superscript"/>
        <sz val="10"/>
        <rFont val="Times New Roman"/>
        <family val="1"/>
      </rPr>
      <t>2,3</t>
    </r>
  </si>
  <si>
    <r>
      <t>gida pakalpojumi muzeja pamatekspozīcijās un izstādēs (45–60 min, grupā ne vairāk kā 30 cilvēku) angļu valodā</t>
    </r>
    <r>
      <rPr>
        <vertAlign val="superscript"/>
        <sz val="10"/>
        <rFont val="Times New Roman"/>
        <family val="1"/>
      </rPr>
      <t>2</t>
    </r>
  </si>
  <si>
    <r>
      <t>gida pakalpojumi muzeja pamatekspozīcijās un izstādēs (60–90 min, grupā ne vairāk kā 30 cilvēku) latviešu vai krievu valodā</t>
    </r>
    <r>
      <rPr>
        <vertAlign val="superscript"/>
        <sz val="10"/>
        <rFont val="Times New Roman"/>
        <family val="1"/>
      </rPr>
      <t>2,3</t>
    </r>
  </si>
  <si>
    <r>
      <t>gida pakalpojumi muzeja pamatekspozīcijās un izstādēs (60–90 min, grupā ne vairāk kā 30 cilvēku) angļu valodā</t>
    </r>
    <r>
      <rPr>
        <vertAlign val="superscript"/>
        <sz val="10"/>
        <rFont val="Times New Roman"/>
        <family val="1"/>
      </rPr>
      <t>2</t>
    </r>
  </si>
  <si>
    <r>
      <t>nodarbība vai muzejpedagoģiskā programma (60–90 min, ne vairāk kā 30 cilvēku)</t>
    </r>
    <r>
      <rPr>
        <vertAlign val="superscript"/>
        <sz val="10"/>
        <rFont val="Times New Roman"/>
        <family val="1"/>
      </rPr>
      <t>2,3</t>
    </r>
  </si>
  <si>
    <r>
      <t>izbraukuma muzejpedagoģiskā nodarbība ''Muzejs mūsu bagāžā'' (45 min, viena vai divas nodarbības)</t>
    </r>
    <r>
      <rPr>
        <vertAlign val="superscript"/>
        <sz val="10"/>
        <rFont val="Times New Roman"/>
        <family val="1"/>
      </rPr>
      <t>4</t>
    </r>
  </si>
  <si>
    <r>
      <t>izbraukuma muzejpedagoģiskā nodarbība ''Muzejs mūsu bagāžā'' (45 min, trīs vai vairāk nodarbību)</t>
    </r>
    <r>
      <rPr>
        <vertAlign val="superscript"/>
        <sz val="10"/>
        <rFont val="Times New Roman"/>
        <family val="1"/>
      </rPr>
      <t>4</t>
    </r>
  </si>
  <si>
    <r>
      <t>nodarbība ģimenēm ekspozīcijā – dabas izziņas istabā ''Par zemi, sauli un mums''</t>
    </r>
    <r>
      <rPr>
        <vertAlign val="superscript"/>
        <sz val="10"/>
        <rFont val="Times New Roman"/>
        <family val="1"/>
      </rPr>
      <t>2</t>
    </r>
  </si>
  <si>
    <r>
      <t>Lekcija 45–60 min (grupā līdz 30 cilvēkiem)</t>
    </r>
    <r>
      <rPr>
        <vertAlign val="superscript"/>
        <sz val="10"/>
        <rFont val="Times New Roman"/>
        <family val="1"/>
      </rPr>
      <t>4</t>
    </r>
  </si>
  <si>
    <r>
      <t>Dalība muzeja organizētā tematiskā pasākumā muzejā</t>
    </r>
    <r>
      <rPr>
        <vertAlign val="superscript"/>
        <sz val="10"/>
        <rFont val="Times New Roman"/>
        <family val="1"/>
      </rPr>
      <t>1,3</t>
    </r>
  </si>
  <si>
    <r>
      <t>dabas objekta ekspertīze</t>
    </r>
    <r>
      <rPr>
        <vertAlign val="superscript"/>
        <sz val="10"/>
        <rFont val="Times New Roman"/>
        <family val="1"/>
      </rPr>
      <t>5</t>
    </r>
  </si>
  <si>
    <r>
      <t>dabas objekta ekspertīze ar rakstisku atzinuma sniegšanu</t>
    </r>
    <r>
      <rPr>
        <vertAlign val="superscript"/>
        <sz val="10"/>
        <rFont val="Times New Roman"/>
        <family val="1"/>
      </rPr>
      <t>5</t>
    </r>
  </si>
  <si>
    <r>
      <t>dabas priekšmetu restaurācijas speciālista pakalpojumi</t>
    </r>
    <r>
      <rPr>
        <vertAlign val="superscript"/>
        <sz val="10"/>
        <rFont val="Times New Roman"/>
        <family val="1"/>
      </rPr>
      <t>6</t>
    </r>
  </si>
  <si>
    <r>
      <t>Priekšmetu atlase un sagatavošana apskatei vai muzeja krājuma materiālu tematiskā atlase</t>
    </r>
    <r>
      <rPr>
        <vertAlign val="superscript"/>
        <sz val="10"/>
        <rFont val="Times New Roman"/>
        <family val="1"/>
      </rPr>
      <t>7</t>
    </r>
  </si>
  <si>
    <r>
      <t>Arhīva materiālu skenēšana, kopēšana</t>
    </r>
    <r>
      <rPr>
        <vertAlign val="superscript"/>
        <sz val="10"/>
        <rFont val="Times New Roman"/>
        <family val="1"/>
      </rPr>
      <t>7</t>
    </r>
  </si>
  <si>
    <r>
      <t>Nodarbību telpa (71,3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</si>
  <si>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Izstāžu zāle (108,72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</si>
  <si>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1.stāva zāle (57,94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</si>
  <si>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1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/dienā</t>
    </r>
  </si>
  <si>
    <r>
      <t>Prezentācijas tehnikas un inventāra noma</t>
    </r>
    <r>
      <rPr>
        <vertAlign val="superscript"/>
        <sz val="10"/>
        <rFont val="Times New Roman"/>
        <family val="1"/>
      </rPr>
      <t>8</t>
    </r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</si>
</sst>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63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4" fontId="1" fillId="0" borderId="0" applyNumberFormat="0" applyProtection="0">
      <alignment horizontal="left" wrapText="1" indent="1" shrinkToFit="1"/>
    </xf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24" borderId="0" xfId="0" applyFont="1" applyFill="1" applyAlignment="1">
      <alignment horizontal="right" wrapText="1"/>
    </xf>
    <xf numFmtId="0" fontId="2" fillId="8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6" fillId="20" borderId="10" xfId="0" applyNumberFormat="1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center" vertical="center"/>
    </xf>
    <xf numFmtId="165" fontId="2" fillId="2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4" fillId="8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8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wrapText="1"/>
    </xf>
    <xf numFmtId="0" fontId="28" fillId="0" borderId="10" xfId="0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2" fontId="28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zoomScaleSheetLayoutView="70" zoomScalePageLayoutView="0" workbookViewId="0" topLeftCell="C1">
      <selection activeCell="J4" sqref="J4"/>
    </sheetView>
  </sheetViews>
  <sheetFormatPr defaultColWidth="9.140625" defaultRowHeight="15"/>
  <cols>
    <col min="1" max="1" width="5.28125" style="3" customWidth="1"/>
    <col min="2" max="2" width="41.8515625" style="3" customWidth="1"/>
    <col min="3" max="3" width="22.28125" style="3" customWidth="1"/>
    <col min="4" max="4" width="17.140625" style="3" customWidth="1"/>
    <col min="5" max="5" width="17.00390625" style="3" customWidth="1"/>
    <col min="6" max="6" width="29.28125" style="3" customWidth="1"/>
    <col min="7" max="16384" width="9.140625" style="3" customWidth="1"/>
  </cols>
  <sheetData>
    <row r="1" spans="5:6" s="1" customFormat="1" ht="75.75" customHeight="1">
      <c r="E1" s="2"/>
      <c r="F1" s="4" t="s">
        <v>7</v>
      </c>
    </row>
    <row r="2" spans="1:6" s="1" customFormat="1" ht="36.75" customHeight="1">
      <c r="A2" s="18" t="s">
        <v>0</v>
      </c>
      <c r="B2" s="18"/>
      <c r="C2" s="17" t="s">
        <v>127</v>
      </c>
      <c r="D2" s="17"/>
      <c r="E2" s="17"/>
      <c r="F2" s="17"/>
    </row>
    <row r="3" spans="1:6" ht="97.5">
      <c r="A3" s="5" t="s">
        <v>9</v>
      </c>
      <c r="B3" s="5" t="s">
        <v>8</v>
      </c>
      <c r="C3" s="5" t="s">
        <v>10</v>
      </c>
      <c r="D3" s="5" t="s">
        <v>11</v>
      </c>
      <c r="E3" s="5" t="s">
        <v>12</v>
      </c>
      <c r="F3" s="5" t="s">
        <v>13</v>
      </c>
    </row>
    <row r="4" spans="1:6" s="6" customFormat="1" ht="36" customHeight="1">
      <c r="A4" s="8" t="s">
        <v>1</v>
      </c>
      <c r="B4" s="8" t="s">
        <v>4</v>
      </c>
      <c r="C4" s="14" t="s">
        <v>5</v>
      </c>
      <c r="D4" s="9" t="s">
        <v>2</v>
      </c>
      <c r="E4" s="8" t="s">
        <v>6</v>
      </c>
      <c r="F4" s="10" t="s">
        <v>3</v>
      </c>
    </row>
    <row r="5" spans="1:6" ht="18.75">
      <c r="A5" s="7">
        <v>1</v>
      </c>
      <c r="B5" s="12" t="s">
        <v>59</v>
      </c>
      <c r="C5" s="15">
        <v>0.5</v>
      </c>
      <c r="D5" s="11">
        <f>C5/0.702804</f>
        <v>0.7114359053164182</v>
      </c>
      <c r="E5" s="16">
        <v>0.71</v>
      </c>
      <c r="F5" s="11">
        <f>E5-D5</f>
        <v>-0.00143590531641824</v>
      </c>
    </row>
    <row r="6" spans="1:6" ht="18.75">
      <c r="A6" s="7">
        <v>2</v>
      </c>
      <c r="B6" s="12" t="s">
        <v>60</v>
      </c>
      <c r="C6" s="15">
        <v>0.8</v>
      </c>
      <c r="D6" s="11">
        <f>C6/0.702804</f>
        <v>1.1382974485062693</v>
      </c>
      <c r="E6" s="16">
        <v>1.14</v>
      </c>
      <c r="F6" s="11">
        <f aca="true" t="shared" si="0" ref="F6:F69">E6-D6</f>
        <v>0.001702551493730553</v>
      </c>
    </row>
    <row r="7" spans="1:6" ht="18.75">
      <c r="A7" s="7">
        <v>3</v>
      </c>
      <c r="B7" s="12" t="s">
        <v>61</v>
      </c>
      <c r="C7" s="15">
        <v>1.5</v>
      </c>
      <c r="D7" s="11">
        <f aca="true" t="shared" si="1" ref="D7:D69">C7/0.702804</f>
        <v>2.1343077159492547</v>
      </c>
      <c r="E7" s="16">
        <v>2.13</v>
      </c>
      <c r="F7" s="11">
        <f t="shared" si="0"/>
        <v>-0.004307715949254831</v>
      </c>
    </row>
    <row r="8" spans="1:6" s="1" customFormat="1" ht="18.75">
      <c r="A8" s="7">
        <v>4</v>
      </c>
      <c r="B8" s="13" t="s">
        <v>62</v>
      </c>
      <c r="C8" s="15">
        <v>0.3</v>
      </c>
      <c r="D8" s="11">
        <f t="shared" si="1"/>
        <v>0.4268615431898509</v>
      </c>
      <c r="E8" s="16">
        <v>0.43</v>
      </c>
      <c r="F8" s="11">
        <f t="shared" si="0"/>
        <v>0.0031384568101490706</v>
      </c>
    </row>
    <row r="9" spans="1:6" s="1" customFormat="1" ht="18.75">
      <c r="A9" s="7">
        <v>5</v>
      </c>
      <c r="B9" s="13" t="s">
        <v>126</v>
      </c>
      <c r="C9" s="15">
        <v>0.5</v>
      </c>
      <c r="D9" s="11">
        <f t="shared" si="1"/>
        <v>0.7114359053164182</v>
      </c>
      <c r="E9" s="16">
        <v>0.71</v>
      </c>
      <c r="F9" s="11">
        <f t="shared" si="0"/>
        <v>-0.00143590531641824</v>
      </c>
    </row>
    <row r="10" spans="1:6" s="1" customFormat="1" ht="18.75">
      <c r="A10" s="7">
        <v>6</v>
      </c>
      <c r="B10" s="13" t="s">
        <v>125</v>
      </c>
      <c r="C10" s="15">
        <v>0.8</v>
      </c>
      <c r="D10" s="11">
        <f t="shared" si="1"/>
        <v>1.1382974485062693</v>
      </c>
      <c r="E10" s="16">
        <v>1.14</v>
      </c>
      <c r="F10" s="11">
        <f t="shared" si="0"/>
        <v>0.001702551493730553</v>
      </c>
    </row>
    <row r="11" spans="1:6" s="1" customFormat="1" ht="18.75">
      <c r="A11" s="7">
        <v>7</v>
      </c>
      <c r="B11" s="13" t="s">
        <v>124</v>
      </c>
      <c r="C11" s="15">
        <v>0.5</v>
      </c>
      <c r="D11" s="11">
        <f t="shared" si="1"/>
        <v>0.7114359053164182</v>
      </c>
      <c r="E11" s="16">
        <v>0.71</v>
      </c>
      <c r="F11" s="11">
        <f t="shared" si="0"/>
        <v>-0.00143590531641824</v>
      </c>
    </row>
    <row r="12" spans="1:6" s="1" customFormat="1" ht="18.75">
      <c r="A12" s="7">
        <v>8</v>
      </c>
      <c r="B12" s="13" t="s">
        <v>123</v>
      </c>
      <c r="C12" s="15">
        <v>0.8</v>
      </c>
      <c r="D12" s="11">
        <f t="shared" si="1"/>
        <v>1.1382974485062693</v>
      </c>
      <c r="E12" s="16">
        <v>1.14</v>
      </c>
      <c r="F12" s="11">
        <f t="shared" si="0"/>
        <v>0.001702551493730553</v>
      </c>
    </row>
    <row r="13" spans="1:6" ht="18.75">
      <c r="A13" s="7">
        <v>9</v>
      </c>
      <c r="B13" s="12" t="s">
        <v>122</v>
      </c>
      <c r="C13" s="15">
        <v>1.2</v>
      </c>
      <c r="D13" s="11">
        <f t="shared" si="1"/>
        <v>1.7074461727594037</v>
      </c>
      <c r="E13" s="16">
        <v>1.71</v>
      </c>
      <c r="F13" s="11">
        <f t="shared" si="0"/>
        <v>0.0025538272405962736</v>
      </c>
    </row>
    <row r="14" spans="1:6" ht="18.75">
      <c r="A14" s="7">
        <v>10</v>
      </c>
      <c r="B14" s="12" t="s">
        <v>121</v>
      </c>
      <c r="C14" s="15">
        <v>5</v>
      </c>
      <c r="D14" s="11">
        <f t="shared" si="1"/>
        <v>7.114359053164183</v>
      </c>
      <c r="E14" s="16">
        <v>7.11</v>
      </c>
      <c r="F14" s="11">
        <f t="shared" si="0"/>
        <v>-0.0043590531641823915</v>
      </c>
    </row>
    <row r="15" spans="1:6" ht="18.75">
      <c r="A15" s="7">
        <v>11</v>
      </c>
      <c r="B15" s="12" t="s">
        <v>120</v>
      </c>
      <c r="C15" s="15">
        <v>9</v>
      </c>
      <c r="D15" s="11">
        <f t="shared" si="1"/>
        <v>12.80584629569553</v>
      </c>
      <c r="E15" s="16">
        <v>12.81</v>
      </c>
      <c r="F15" s="11">
        <f t="shared" si="0"/>
        <v>0.004153704304471262</v>
      </c>
    </row>
    <row r="16" spans="1:6" ht="18.75">
      <c r="A16" s="7">
        <v>12</v>
      </c>
      <c r="B16" s="12" t="s">
        <v>119</v>
      </c>
      <c r="C16" s="15">
        <v>14</v>
      </c>
      <c r="D16" s="11">
        <f t="shared" si="1"/>
        <v>19.92020534885971</v>
      </c>
      <c r="E16" s="16">
        <v>19.92</v>
      </c>
      <c r="F16" s="11">
        <f t="shared" si="0"/>
        <v>-0.00020534885970846517</v>
      </c>
    </row>
    <row r="17" spans="1:6" ht="18.75">
      <c r="A17" s="7">
        <v>13</v>
      </c>
      <c r="B17" s="12" t="s">
        <v>118</v>
      </c>
      <c r="C17" s="15">
        <v>6</v>
      </c>
      <c r="D17" s="11">
        <f t="shared" si="1"/>
        <v>8.537230863797019</v>
      </c>
      <c r="E17" s="16">
        <v>8.54</v>
      </c>
      <c r="F17" s="11">
        <f t="shared" si="0"/>
        <v>0.002769136202980249</v>
      </c>
    </row>
    <row r="18" spans="1:6" ht="18.75">
      <c r="A18" s="7">
        <v>14</v>
      </c>
      <c r="B18" s="12" t="s">
        <v>117</v>
      </c>
      <c r="C18" s="15">
        <v>12</v>
      </c>
      <c r="D18" s="11">
        <f t="shared" si="1"/>
        <v>17.074461727594038</v>
      </c>
      <c r="E18" s="16">
        <v>17.07</v>
      </c>
      <c r="F18" s="11">
        <f t="shared" si="0"/>
        <v>-0.004461727594037512</v>
      </c>
    </row>
    <row r="19" spans="1:6" ht="18.75">
      <c r="A19" s="7">
        <v>15</v>
      </c>
      <c r="B19" s="12" t="s">
        <v>116</v>
      </c>
      <c r="C19" s="15">
        <v>9</v>
      </c>
      <c r="D19" s="11">
        <f t="shared" si="1"/>
        <v>12.80584629569553</v>
      </c>
      <c r="E19" s="16">
        <v>12.81</v>
      </c>
      <c r="F19" s="11">
        <f t="shared" si="0"/>
        <v>0.004153704304471262</v>
      </c>
    </row>
    <row r="20" spans="1:6" ht="18.75">
      <c r="A20" s="7">
        <v>16</v>
      </c>
      <c r="B20" s="12" t="s">
        <v>115</v>
      </c>
      <c r="C20" s="15">
        <v>15</v>
      </c>
      <c r="D20" s="11">
        <f t="shared" si="1"/>
        <v>21.343077159492548</v>
      </c>
      <c r="E20" s="16">
        <v>21.34</v>
      </c>
      <c r="F20" s="11">
        <f t="shared" si="0"/>
        <v>-0.003077159492548276</v>
      </c>
    </row>
    <row r="21" spans="1:6" ht="18.75">
      <c r="A21" s="7">
        <v>17</v>
      </c>
      <c r="B21" s="12" t="s">
        <v>114</v>
      </c>
      <c r="C21" s="15">
        <v>9</v>
      </c>
      <c r="D21" s="11">
        <f t="shared" si="1"/>
        <v>12.80584629569553</v>
      </c>
      <c r="E21" s="16">
        <v>12.81</v>
      </c>
      <c r="F21" s="11">
        <f t="shared" si="0"/>
        <v>0.004153704304471262</v>
      </c>
    </row>
    <row r="22" spans="1:6" ht="18.75">
      <c r="A22" s="7">
        <v>18</v>
      </c>
      <c r="B22" s="12" t="s">
        <v>113</v>
      </c>
      <c r="C22" s="15">
        <v>10</v>
      </c>
      <c r="D22" s="11">
        <f t="shared" si="1"/>
        <v>14.228718106328365</v>
      </c>
      <c r="E22" s="16">
        <v>14.23</v>
      </c>
      <c r="F22" s="11">
        <f t="shared" si="0"/>
        <v>0.0012818936716350038</v>
      </c>
    </row>
    <row r="23" spans="1:6" ht="18.75">
      <c r="A23" s="7">
        <v>19</v>
      </c>
      <c r="B23" s="12" t="s">
        <v>112</v>
      </c>
      <c r="C23" s="15">
        <v>7</v>
      </c>
      <c r="D23" s="11">
        <f t="shared" si="1"/>
        <v>9.960102674429855</v>
      </c>
      <c r="E23" s="16">
        <v>9.96</v>
      </c>
      <c r="F23" s="11">
        <f t="shared" si="0"/>
        <v>-0.00010267442985423259</v>
      </c>
    </row>
    <row r="24" spans="1:6" ht="18.75">
      <c r="A24" s="7">
        <v>20</v>
      </c>
      <c r="B24" s="12" t="s">
        <v>111</v>
      </c>
      <c r="C24" s="15">
        <v>2</v>
      </c>
      <c r="D24" s="11">
        <f t="shared" si="1"/>
        <v>2.845743621265673</v>
      </c>
      <c r="E24" s="16">
        <v>2.85</v>
      </c>
      <c r="F24" s="11">
        <f t="shared" si="0"/>
        <v>0.004256378734327271</v>
      </c>
    </row>
    <row r="25" spans="1:6" ht="18.75">
      <c r="A25" s="7">
        <v>21</v>
      </c>
      <c r="B25" s="12" t="s">
        <v>110</v>
      </c>
      <c r="C25" s="15">
        <v>10</v>
      </c>
      <c r="D25" s="11">
        <f t="shared" si="1"/>
        <v>14.228718106328365</v>
      </c>
      <c r="E25" s="16">
        <v>14.23</v>
      </c>
      <c r="F25" s="11">
        <f t="shared" si="0"/>
        <v>0.0012818936716350038</v>
      </c>
    </row>
    <row r="26" spans="1:6" ht="18.75">
      <c r="A26" s="7">
        <v>22</v>
      </c>
      <c r="B26" s="12" t="s">
        <v>109</v>
      </c>
      <c r="C26" s="15">
        <v>10</v>
      </c>
      <c r="D26" s="11">
        <f t="shared" si="1"/>
        <v>14.228718106328365</v>
      </c>
      <c r="E26" s="16">
        <v>14.23</v>
      </c>
      <c r="F26" s="11">
        <f t="shared" si="0"/>
        <v>0.0012818936716350038</v>
      </c>
    </row>
    <row r="27" spans="1:6" ht="18.75">
      <c r="A27" s="7">
        <v>23</v>
      </c>
      <c r="B27" s="12" t="s">
        <v>108</v>
      </c>
      <c r="C27" s="15">
        <v>1</v>
      </c>
      <c r="D27" s="11">
        <f t="shared" si="1"/>
        <v>1.4228718106328364</v>
      </c>
      <c r="E27" s="16">
        <v>1.42</v>
      </c>
      <c r="F27" s="11">
        <f t="shared" si="0"/>
        <v>-0.00287181063283648</v>
      </c>
    </row>
    <row r="28" spans="1:6" ht="18.75">
      <c r="A28" s="7">
        <v>24</v>
      </c>
      <c r="B28" s="12" t="s">
        <v>107</v>
      </c>
      <c r="C28" s="15">
        <v>2</v>
      </c>
      <c r="D28" s="11">
        <f t="shared" si="1"/>
        <v>2.845743621265673</v>
      </c>
      <c r="E28" s="16">
        <v>2.85</v>
      </c>
      <c r="F28" s="11">
        <f t="shared" si="0"/>
        <v>0.004256378734327271</v>
      </c>
    </row>
    <row r="29" spans="1:6" ht="18.75">
      <c r="A29" s="7">
        <v>25</v>
      </c>
      <c r="B29" s="12" t="s">
        <v>106</v>
      </c>
      <c r="C29" s="15">
        <v>4</v>
      </c>
      <c r="D29" s="11">
        <f t="shared" si="1"/>
        <v>5.691487242531346</v>
      </c>
      <c r="E29" s="16">
        <v>5.69</v>
      </c>
      <c r="F29" s="11">
        <f t="shared" si="0"/>
        <v>-0.0014872425313452453</v>
      </c>
    </row>
    <row r="30" spans="1:6" ht="18.75">
      <c r="A30" s="7">
        <v>26</v>
      </c>
      <c r="B30" s="12" t="s">
        <v>105</v>
      </c>
      <c r="C30" s="15">
        <v>0.3</v>
      </c>
      <c r="D30" s="11">
        <f t="shared" si="1"/>
        <v>0.4268615431898509</v>
      </c>
      <c r="E30" s="16">
        <v>0.43</v>
      </c>
      <c r="F30" s="11">
        <f t="shared" si="0"/>
        <v>0.0031384568101490706</v>
      </c>
    </row>
    <row r="31" spans="1:6" ht="18.75">
      <c r="A31" s="7">
        <v>27</v>
      </c>
      <c r="B31" s="12" t="s">
        <v>104</v>
      </c>
      <c r="C31" s="15">
        <v>0.5</v>
      </c>
      <c r="D31" s="11">
        <f t="shared" si="1"/>
        <v>0.7114359053164182</v>
      </c>
      <c r="E31" s="16">
        <v>0.71</v>
      </c>
      <c r="F31" s="11">
        <f t="shared" si="0"/>
        <v>-0.00143590531641824</v>
      </c>
    </row>
    <row r="32" spans="1:6" ht="18.75">
      <c r="A32" s="7">
        <v>28</v>
      </c>
      <c r="B32" s="12" t="s">
        <v>103</v>
      </c>
      <c r="C32" s="15">
        <v>1</v>
      </c>
      <c r="D32" s="11">
        <f t="shared" si="1"/>
        <v>1.4228718106328364</v>
      </c>
      <c r="E32" s="16">
        <v>1.42</v>
      </c>
      <c r="F32" s="11">
        <f t="shared" si="0"/>
        <v>-0.00287181063283648</v>
      </c>
    </row>
    <row r="33" spans="1:6" ht="18.75">
      <c r="A33" s="7">
        <v>29</v>
      </c>
      <c r="B33" s="12" t="s">
        <v>102</v>
      </c>
      <c r="C33" s="15">
        <v>5</v>
      </c>
      <c r="D33" s="11">
        <f t="shared" si="1"/>
        <v>7.114359053164183</v>
      </c>
      <c r="E33" s="16">
        <v>7.11</v>
      </c>
      <c r="F33" s="11">
        <f t="shared" si="0"/>
        <v>-0.0043590531641823915</v>
      </c>
    </row>
    <row r="34" spans="1:6" ht="18.75">
      <c r="A34" s="7">
        <v>30</v>
      </c>
      <c r="B34" s="12" t="s">
        <v>101</v>
      </c>
      <c r="C34" s="15">
        <v>3</v>
      </c>
      <c r="D34" s="11">
        <f t="shared" si="1"/>
        <v>4.2686154318985094</v>
      </c>
      <c r="E34" s="16">
        <v>4.27</v>
      </c>
      <c r="F34" s="11">
        <f t="shared" si="0"/>
        <v>0.0013845681014901245</v>
      </c>
    </row>
    <row r="35" spans="1:6" ht="18.75">
      <c r="A35" s="7">
        <v>31</v>
      </c>
      <c r="B35" s="12" t="s">
        <v>100</v>
      </c>
      <c r="C35" s="15">
        <v>5</v>
      </c>
      <c r="D35" s="11">
        <f t="shared" si="1"/>
        <v>7.114359053164183</v>
      </c>
      <c r="E35" s="16">
        <v>7.11</v>
      </c>
      <c r="F35" s="11">
        <f t="shared" si="0"/>
        <v>-0.0043590531641823915</v>
      </c>
    </row>
    <row r="36" spans="1:6" ht="18.75">
      <c r="A36" s="7">
        <v>32</v>
      </c>
      <c r="B36" s="12" t="s">
        <v>99</v>
      </c>
      <c r="C36" s="15">
        <v>7</v>
      </c>
      <c r="D36" s="11">
        <f t="shared" si="1"/>
        <v>9.960102674429855</v>
      </c>
      <c r="E36" s="16">
        <v>9.96</v>
      </c>
      <c r="F36" s="11">
        <f t="shared" si="0"/>
        <v>-0.00010267442985423259</v>
      </c>
    </row>
    <row r="37" spans="1:6" ht="18.75">
      <c r="A37" s="7">
        <v>33</v>
      </c>
      <c r="B37" s="12" t="s">
        <v>98</v>
      </c>
      <c r="C37" s="15">
        <v>10</v>
      </c>
      <c r="D37" s="11">
        <f t="shared" si="1"/>
        <v>14.228718106328365</v>
      </c>
      <c r="E37" s="16">
        <v>14.23</v>
      </c>
      <c r="F37" s="11">
        <f t="shared" si="0"/>
        <v>0.0012818936716350038</v>
      </c>
    </row>
    <row r="38" spans="1:6" ht="18.75">
      <c r="A38" s="7">
        <v>34</v>
      </c>
      <c r="B38" s="12" t="s">
        <v>97</v>
      </c>
      <c r="C38" s="15">
        <v>0.5</v>
      </c>
      <c r="D38" s="11">
        <f t="shared" si="1"/>
        <v>0.7114359053164182</v>
      </c>
      <c r="E38" s="16">
        <v>0.71</v>
      </c>
      <c r="F38" s="11">
        <f t="shared" si="0"/>
        <v>-0.00143590531641824</v>
      </c>
    </row>
    <row r="39" spans="1:6" ht="18.75">
      <c r="A39" s="7">
        <v>35</v>
      </c>
      <c r="B39" s="12" t="s">
        <v>96</v>
      </c>
      <c r="C39" s="15">
        <v>0.1</v>
      </c>
      <c r="D39" s="11">
        <f t="shared" si="1"/>
        <v>0.14228718106328367</v>
      </c>
      <c r="E39" s="16">
        <v>0.14</v>
      </c>
      <c r="F39" s="11">
        <f t="shared" si="0"/>
        <v>-0.0022871810632836553</v>
      </c>
    </row>
    <row r="40" spans="1:6" ht="18.75">
      <c r="A40" s="7">
        <v>36</v>
      </c>
      <c r="B40" s="12" t="s">
        <v>95</v>
      </c>
      <c r="C40" s="15">
        <v>5</v>
      </c>
      <c r="D40" s="11">
        <f t="shared" si="1"/>
        <v>7.114359053164183</v>
      </c>
      <c r="E40" s="16">
        <v>7.11</v>
      </c>
      <c r="F40" s="11">
        <f t="shared" si="0"/>
        <v>-0.0043590531641823915</v>
      </c>
    </row>
    <row r="41" spans="1:6" ht="18.75">
      <c r="A41" s="7">
        <v>37</v>
      </c>
      <c r="B41" s="12" t="s">
        <v>94</v>
      </c>
      <c r="C41" s="15">
        <v>10</v>
      </c>
      <c r="D41" s="11">
        <f t="shared" si="1"/>
        <v>14.228718106328365</v>
      </c>
      <c r="E41" s="16">
        <v>14.23</v>
      </c>
      <c r="F41" s="11">
        <f t="shared" si="0"/>
        <v>0.0012818936716350038</v>
      </c>
    </row>
    <row r="42" spans="1:6" ht="18.75">
      <c r="A42" s="7">
        <v>38</v>
      </c>
      <c r="B42" s="12" t="s">
        <v>93</v>
      </c>
      <c r="C42" s="15">
        <v>15</v>
      </c>
      <c r="D42" s="11">
        <f t="shared" si="1"/>
        <v>21.343077159492548</v>
      </c>
      <c r="E42" s="16">
        <v>21.34</v>
      </c>
      <c r="F42" s="11">
        <f t="shared" si="0"/>
        <v>-0.003077159492548276</v>
      </c>
    </row>
    <row r="43" spans="1:6" ht="18.75">
      <c r="A43" s="7">
        <v>39</v>
      </c>
      <c r="B43" s="12" t="s">
        <v>92</v>
      </c>
      <c r="C43" s="15">
        <v>50</v>
      </c>
      <c r="D43" s="11">
        <f t="shared" si="1"/>
        <v>71.14359053164182</v>
      </c>
      <c r="E43" s="16">
        <v>71.14</v>
      </c>
      <c r="F43" s="11">
        <f t="shared" si="0"/>
        <v>-0.003590531641819439</v>
      </c>
    </row>
    <row r="44" spans="1:6" ht="18.75">
      <c r="A44" s="7">
        <v>40</v>
      </c>
      <c r="B44" s="12" t="s">
        <v>91</v>
      </c>
      <c r="C44" s="15">
        <v>100</v>
      </c>
      <c r="D44" s="11">
        <f t="shared" si="1"/>
        <v>142.28718106328364</v>
      </c>
      <c r="E44" s="16">
        <v>142.29</v>
      </c>
      <c r="F44" s="11">
        <f>E44-D44</f>
        <v>0.0028189367163520274</v>
      </c>
    </row>
    <row r="45" spans="1:6" ht="18.75">
      <c r="A45" s="7">
        <v>41</v>
      </c>
      <c r="B45" s="12" t="s">
        <v>90</v>
      </c>
      <c r="C45" s="15">
        <v>150</v>
      </c>
      <c r="D45" s="11">
        <f t="shared" si="1"/>
        <v>213.4307715949255</v>
      </c>
      <c r="E45" s="16">
        <v>213.43</v>
      </c>
      <c r="F45" s="11">
        <f t="shared" si="0"/>
        <v>-0.0007715949254816223</v>
      </c>
    </row>
    <row r="46" spans="1:6" ht="18.75">
      <c r="A46" s="7">
        <v>42</v>
      </c>
      <c r="B46" s="12" t="s">
        <v>89</v>
      </c>
      <c r="C46" s="15">
        <v>5</v>
      </c>
      <c r="D46" s="11">
        <f t="shared" si="1"/>
        <v>7.114359053164183</v>
      </c>
      <c r="E46" s="16">
        <v>7.11</v>
      </c>
      <c r="F46" s="11">
        <f t="shared" si="0"/>
        <v>-0.0043590531641823915</v>
      </c>
    </row>
    <row r="47" spans="1:6" ht="18.75">
      <c r="A47" s="7">
        <v>43</v>
      </c>
      <c r="B47" s="12" t="s">
        <v>88</v>
      </c>
      <c r="C47" s="15">
        <v>10</v>
      </c>
      <c r="D47" s="11">
        <f t="shared" si="1"/>
        <v>14.228718106328365</v>
      </c>
      <c r="E47" s="16">
        <v>14.23</v>
      </c>
      <c r="F47" s="11">
        <f t="shared" si="0"/>
        <v>0.0012818936716350038</v>
      </c>
    </row>
    <row r="48" spans="1:6" ht="18.75">
      <c r="A48" s="7">
        <v>44</v>
      </c>
      <c r="B48" s="12" t="s">
        <v>87</v>
      </c>
      <c r="C48" s="15">
        <v>15</v>
      </c>
      <c r="D48" s="11">
        <f t="shared" si="1"/>
        <v>21.343077159492548</v>
      </c>
      <c r="E48" s="16">
        <v>21.34</v>
      </c>
      <c r="F48" s="11">
        <f t="shared" si="0"/>
        <v>-0.003077159492548276</v>
      </c>
    </row>
    <row r="49" spans="1:6" ht="18.75">
      <c r="A49" s="7">
        <v>45</v>
      </c>
      <c r="B49" s="12" t="s">
        <v>86</v>
      </c>
      <c r="C49" s="15">
        <v>20</v>
      </c>
      <c r="D49" s="11">
        <f t="shared" si="1"/>
        <v>28.45743621265673</v>
      </c>
      <c r="E49" s="16">
        <v>28.46</v>
      </c>
      <c r="F49" s="11">
        <f t="shared" si="0"/>
        <v>0.0025637873432700076</v>
      </c>
    </row>
    <row r="50" spans="1:6" ht="18.75">
      <c r="A50" s="7">
        <v>46</v>
      </c>
      <c r="B50" s="12" t="s">
        <v>85</v>
      </c>
      <c r="C50" s="15">
        <v>10</v>
      </c>
      <c r="D50" s="11">
        <f t="shared" si="1"/>
        <v>14.228718106328365</v>
      </c>
      <c r="E50" s="16">
        <v>14.23</v>
      </c>
      <c r="F50" s="11">
        <f t="shared" si="0"/>
        <v>0.0012818936716350038</v>
      </c>
    </row>
    <row r="51" spans="1:6" ht="18.75">
      <c r="A51" s="7">
        <v>47</v>
      </c>
      <c r="B51" s="12" t="s">
        <v>84</v>
      </c>
      <c r="C51" s="15">
        <v>15</v>
      </c>
      <c r="D51" s="11">
        <f t="shared" si="1"/>
        <v>21.343077159492548</v>
      </c>
      <c r="E51" s="16">
        <v>21.34</v>
      </c>
      <c r="F51" s="11">
        <f t="shared" si="0"/>
        <v>-0.003077159492548276</v>
      </c>
    </row>
    <row r="52" spans="1:6" ht="18.75">
      <c r="A52" s="7">
        <v>48</v>
      </c>
      <c r="B52" s="12" t="s">
        <v>83</v>
      </c>
      <c r="C52" s="15">
        <v>20</v>
      </c>
      <c r="D52" s="11">
        <f t="shared" si="1"/>
        <v>28.45743621265673</v>
      </c>
      <c r="E52" s="16">
        <v>28.46</v>
      </c>
      <c r="F52" s="11">
        <f t="shared" si="0"/>
        <v>0.0025637873432700076</v>
      </c>
    </row>
    <row r="53" spans="1:6" ht="18.75">
      <c r="A53" s="7">
        <v>49</v>
      </c>
      <c r="B53" s="12" t="s">
        <v>82</v>
      </c>
      <c r="C53" s="15">
        <v>60</v>
      </c>
      <c r="D53" s="11">
        <f t="shared" si="1"/>
        <v>85.37230863797019</v>
      </c>
      <c r="E53" s="16">
        <v>85.37</v>
      </c>
      <c r="F53" s="11">
        <f t="shared" si="0"/>
        <v>-0.0023086379701879878</v>
      </c>
    </row>
    <row r="54" spans="1:6" ht="18.75">
      <c r="A54" s="7">
        <v>50</v>
      </c>
      <c r="B54" s="12" t="s">
        <v>81</v>
      </c>
      <c r="C54" s="15">
        <v>10</v>
      </c>
      <c r="D54" s="11">
        <f t="shared" si="1"/>
        <v>14.228718106328365</v>
      </c>
      <c r="E54" s="16">
        <v>14.23</v>
      </c>
      <c r="F54" s="11">
        <f t="shared" si="0"/>
        <v>0.0012818936716350038</v>
      </c>
    </row>
    <row r="55" spans="1:6" ht="18.75">
      <c r="A55" s="7">
        <v>51</v>
      </c>
      <c r="B55" s="12" t="s">
        <v>80</v>
      </c>
      <c r="C55" s="15">
        <v>15</v>
      </c>
      <c r="D55" s="11">
        <f t="shared" si="1"/>
        <v>21.343077159492548</v>
      </c>
      <c r="E55" s="16">
        <v>21.34</v>
      </c>
      <c r="F55" s="11">
        <f t="shared" si="0"/>
        <v>-0.003077159492548276</v>
      </c>
    </row>
    <row r="56" spans="1:6" ht="18.75">
      <c r="A56" s="7">
        <v>52</v>
      </c>
      <c r="B56" s="12" t="s">
        <v>79</v>
      </c>
      <c r="C56" s="15">
        <v>20</v>
      </c>
      <c r="D56" s="11">
        <f t="shared" si="1"/>
        <v>28.45743621265673</v>
      </c>
      <c r="E56" s="16">
        <v>28.46</v>
      </c>
      <c r="F56" s="11">
        <f t="shared" si="0"/>
        <v>0.0025637873432700076</v>
      </c>
    </row>
    <row r="57" spans="1:6" ht="18.75">
      <c r="A57" s="7">
        <v>53</v>
      </c>
      <c r="B57" s="12" t="s">
        <v>78</v>
      </c>
      <c r="C57" s="15">
        <v>20</v>
      </c>
      <c r="D57" s="11">
        <f t="shared" si="1"/>
        <v>28.45743621265673</v>
      </c>
      <c r="E57" s="16">
        <v>28.46</v>
      </c>
      <c r="F57" s="11">
        <f t="shared" si="0"/>
        <v>0.0025637873432700076</v>
      </c>
    </row>
    <row r="58" spans="1:6" ht="18.75">
      <c r="A58" s="7">
        <v>54</v>
      </c>
      <c r="B58" s="12" t="s">
        <v>77</v>
      </c>
      <c r="C58" s="15">
        <v>25</v>
      </c>
      <c r="D58" s="11">
        <f t="shared" si="1"/>
        <v>35.57179526582091</v>
      </c>
      <c r="E58" s="16">
        <v>35.57</v>
      </c>
      <c r="F58" s="11">
        <f t="shared" si="0"/>
        <v>-0.0017952658209097194</v>
      </c>
    </row>
    <row r="59" spans="1:6" ht="18.75">
      <c r="A59" s="7">
        <v>55</v>
      </c>
      <c r="B59" s="12" t="s">
        <v>76</v>
      </c>
      <c r="C59" s="15">
        <v>50</v>
      </c>
      <c r="D59" s="11">
        <f t="shared" si="1"/>
        <v>71.14359053164182</v>
      </c>
      <c r="E59" s="16">
        <v>71.14</v>
      </c>
      <c r="F59" s="11">
        <f t="shared" si="0"/>
        <v>-0.003590531641819439</v>
      </c>
    </row>
    <row r="60" spans="1:6" ht="18.75">
      <c r="A60" s="7">
        <v>56</v>
      </c>
      <c r="B60" s="12" t="s">
        <v>75</v>
      </c>
      <c r="C60" s="15">
        <v>20</v>
      </c>
      <c r="D60" s="11">
        <f t="shared" si="1"/>
        <v>28.45743621265673</v>
      </c>
      <c r="E60" s="16">
        <v>28.46</v>
      </c>
      <c r="F60" s="11">
        <f t="shared" si="0"/>
        <v>0.0025637873432700076</v>
      </c>
    </row>
    <row r="61" spans="1:6" ht="18.75">
      <c r="A61" s="7">
        <v>57</v>
      </c>
      <c r="B61" s="12" t="s">
        <v>74</v>
      </c>
      <c r="C61" s="15">
        <v>25</v>
      </c>
      <c r="D61" s="11">
        <f t="shared" si="1"/>
        <v>35.57179526582091</v>
      </c>
      <c r="E61" s="16">
        <v>35.57</v>
      </c>
      <c r="F61" s="11">
        <f t="shared" si="0"/>
        <v>-0.0017952658209097194</v>
      </c>
    </row>
    <row r="62" spans="1:6" ht="18.75">
      <c r="A62" s="7">
        <v>58</v>
      </c>
      <c r="B62" s="12" t="s">
        <v>73</v>
      </c>
      <c r="C62" s="15">
        <v>12.1</v>
      </c>
      <c r="D62" s="11">
        <f t="shared" si="1"/>
        <v>17.216748908657323</v>
      </c>
      <c r="E62" s="16">
        <v>17.22</v>
      </c>
      <c r="F62" s="11">
        <f t="shared" si="0"/>
        <v>0.0032510913426762045</v>
      </c>
    </row>
    <row r="63" spans="1:6" ht="18.75">
      <c r="A63" s="7">
        <v>59</v>
      </c>
      <c r="B63" s="12" t="s">
        <v>72</v>
      </c>
      <c r="C63" s="15">
        <v>14.52</v>
      </c>
      <c r="D63" s="11">
        <f t="shared" si="1"/>
        <v>20.660098690388786</v>
      </c>
      <c r="E63" s="16">
        <v>20.66</v>
      </c>
      <c r="F63" s="11">
        <f t="shared" si="0"/>
        <v>-9.869038878562719E-05</v>
      </c>
    </row>
    <row r="64" spans="1:6" ht="18.75">
      <c r="A64" s="7">
        <v>60</v>
      </c>
      <c r="B64" s="12" t="s">
        <v>71</v>
      </c>
      <c r="C64" s="15">
        <v>60.5</v>
      </c>
      <c r="D64" s="11">
        <f t="shared" si="1"/>
        <v>86.08374454328661</v>
      </c>
      <c r="E64" s="16">
        <v>86.08</v>
      </c>
      <c r="F64" s="11">
        <f t="shared" si="0"/>
        <v>-0.0037445432866149986</v>
      </c>
    </row>
    <row r="65" spans="1:6" ht="18.75">
      <c r="A65" s="7">
        <v>61</v>
      </c>
      <c r="B65" s="12" t="s">
        <v>70</v>
      </c>
      <c r="C65" s="15">
        <v>90.75</v>
      </c>
      <c r="D65" s="11">
        <f t="shared" si="1"/>
        <v>129.1256168149299</v>
      </c>
      <c r="E65" s="16">
        <v>129.13</v>
      </c>
      <c r="F65" s="11">
        <f t="shared" si="0"/>
        <v>0.004383185070082618</v>
      </c>
    </row>
    <row r="66" spans="1:6" ht="18.75">
      <c r="A66" s="7">
        <v>62</v>
      </c>
      <c r="B66" s="12" t="s">
        <v>69</v>
      </c>
      <c r="C66" s="15">
        <v>8.47</v>
      </c>
      <c r="D66" s="11">
        <f t="shared" si="1"/>
        <v>12.051724236060126</v>
      </c>
      <c r="E66" s="16">
        <v>12.05</v>
      </c>
      <c r="F66" s="11">
        <f t="shared" si="0"/>
        <v>-0.0017242360601255058</v>
      </c>
    </row>
    <row r="67" spans="1:6" ht="18.75">
      <c r="A67" s="7">
        <v>63</v>
      </c>
      <c r="B67" s="12" t="s">
        <v>68</v>
      </c>
      <c r="C67" s="15">
        <v>54.45</v>
      </c>
      <c r="D67" s="11">
        <f t="shared" si="1"/>
        <v>77.47537008895794</v>
      </c>
      <c r="E67" s="16">
        <v>77.48</v>
      </c>
      <c r="F67" s="11">
        <f t="shared" si="0"/>
        <v>0.0046299110420591205</v>
      </c>
    </row>
    <row r="68" spans="1:6" ht="18.75">
      <c r="A68" s="7">
        <v>64</v>
      </c>
      <c r="B68" s="12" t="s">
        <v>67</v>
      </c>
      <c r="C68" s="15">
        <v>72.6</v>
      </c>
      <c r="D68" s="11">
        <f t="shared" si="1"/>
        <v>103.30049345194392</v>
      </c>
      <c r="E68" s="16">
        <v>103.3</v>
      </c>
      <c r="F68" s="11">
        <f t="shared" si="0"/>
        <v>-0.0004934519439245832</v>
      </c>
    </row>
    <row r="69" spans="1:6" ht="18.75">
      <c r="A69" s="7">
        <v>65</v>
      </c>
      <c r="B69" s="12" t="s">
        <v>66</v>
      </c>
      <c r="C69" s="15">
        <v>48.4</v>
      </c>
      <c r="D69" s="11">
        <f t="shared" si="1"/>
        <v>68.86699563462929</v>
      </c>
      <c r="E69" s="16">
        <v>68.87</v>
      </c>
      <c r="F69" s="11">
        <f t="shared" si="0"/>
        <v>0.003004365370713913</v>
      </c>
    </row>
    <row r="70" spans="1:6" ht="18.75">
      <c r="A70" s="7">
        <v>66</v>
      </c>
      <c r="B70" s="12" t="s">
        <v>65</v>
      </c>
      <c r="C70" s="15">
        <v>6.05</v>
      </c>
      <c r="D70" s="11">
        <f>C70/0.702804</f>
        <v>8.608374454328661</v>
      </c>
      <c r="E70" s="16">
        <v>8.61</v>
      </c>
      <c r="F70" s="11">
        <f>E70-D70</f>
        <v>0.0016255456713381022</v>
      </c>
    </row>
    <row r="71" spans="1:6" ht="18.75">
      <c r="A71" s="7">
        <v>67</v>
      </c>
      <c r="B71" s="12" t="s">
        <v>64</v>
      </c>
      <c r="C71" s="15">
        <v>121</v>
      </c>
      <c r="D71" s="11">
        <f>C71/0.702804</f>
        <v>172.16748908657323</v>
      </c>
      <c r="E71" s="16">
        <v>172.17</v>
      </c>
      <c r="F71" s="11">
        <f>E71-D71</f>
        <v>0.002510913426760908</v>
      </c>
    </row>
    <row r="72" spans="1:6" ht="18.75">
      <c r="A72" s="7">
        <v>68</v>
      </c>
      <c r="B72" s="12" t="s">
        <v>63</v>
      </c>
      <c r="C72" s="15">
        <v>12.1</v>
      </c>
      <c r="D72" s="11">
        <f>C72/0.702804</f>
        <v>17.216748908657323</v>
      </c>
      <c r="E72" s="16">
        <v>17.22</v>
      </c>
      <c r="F72" s="11">
        <f>E72-D72</f>
        <v>0.0032510913426762045</v>
      </c>
    </row>
  </sheetData>
  <sheetProtection/>
  <mergeCells count="2">
    <mergeCell ref="C2:F2"/>
    <mergeCell ref="A2:B2"/>
  </mergeCells>
  <printOptions horizontalCentered="1"/>
  <pageMargins left="1.1811023622047245" right="0.7874015748031497" top="0.7874015748031497" bottom="0.7874015748031497" header="0" footer="0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I25" sqref="I25"/>
    </sheetView>
  </sheetViews>
  <sheetFormatPr defaultColWidth="9.140625" defaultRowHeight="15"/>
  <cols>
    <col min="1" max="1" width="5.28125" style="21" customWidth="1"/>
    <col min="2" max="2" width="18.28125" style="21" customWidth="1"/>
    <col min="3" max="3" width="44.8515625" style="21" customWidth="1"/>
    <col min="4" max="4" width="11.57421875" style="21" customWidth="1"/>
    <col min="5" max="5" width="9.140625" style="21" customWidth="1"/>
    <col min="6" max="6" width="5.8515625" style="21" customWidth="1"/>
    <col min="7" max="7" width="8.28125" style="21" customWidth="1"/>
    <col min="8" max="8" width="11.140625" style="21" customWidth="1"/>
    <col min="9" max="9" width="10.7109375" style="21" customWidth="1"/>
    <col min="10" max="10" width="11.57421875" style="21" customWidth="1"/>
    <col min="11" max="11" width="11.7109375" style="21" customWidth="1"/>
    <col min="12" max="12" width="9.140625" style="21" customWidth="1"/>
    <col min="13" max="13" width="11.7109375" style="21" customWidth="1"/>
    <col min="14" max="16384" width="9.140625" style="21" customWidth="1"/>
  </cols>
  <sheetData>
    <row r="1" spans="1:13" ht="25.5">
      <c r="A1" s="19" t="s">
        <v>14</v>
      </c>
      <c r="B1" s="19" t="s">
        <v>8</v>
      </c>
      <c r="C1" s="19" t="s">
        <v>15</v>
      </c>
      <c r="D1" s="19" t="s">
        <v>16</v>
      </c>
      <c r="E1" s="20" t="s">
        <v>17</v>
      </c>
      <c r="F1" s="20" t="s">
        <v>18</v>
      </c>
      <c r="G1" s="20" t="s">
        <v>19</v>
      </c>
      <c r="H1" s="20" t="s">
        <v>17</v>
      </c>
      <c r="I1" s="20" t="s">
        <v>18</v>
      </c>
      <c r="J1" s="20" t="s">
        <v>19</v>
      </c>
      <c r="K1" s="20" t="s">
        <v>20</v>
      </c>
      <c r="L1" s="20" t="s">
        <v>21</v>
      </c>
      <c r="M1" s="20" t="s">
        <v>22</v>
      </c>
    </row>
    <row r="2" spans="1:13" ht="13.5">
      <c r="A2" s="19"/>
      <c r="B2" s="19"/>
      <c r="C2" s="19"/>
      <c r="D2" s="19"/>
      <c r="E2" s="20" t="s">
        <v>23</v>
      </c>
      <c r="F2" s="20" t="s">
        <v>23</v>
      </c>
      <c r="G2" s="20" t="s">
        <v>23</v>
      </c>
      <c r="H2" s="22" t="s">
        <v>24</v>
      </c>
      <c r="I2" s="22" t="s">
        <v>24</v>
      </c>
      <c r="J2" s="22" t="s">
        <v>24</v>
      </c>
      <c r="K2" s="22" t="s">
        <v>24</v>
      </c>
      <c r="L2" s="22" t="s">
        <v>24</v>
      </c>
      <c r="M2" s="22" t="s">
        <v>24</v>
      </c>
    </row>
    <row r="3" spans="1:13" ht="12.75">
      <c r="A3" s="23">
        <v>1</v>
      </c>
      <c r="B3" s="24" t="s">
        <v>59</v>
      </c>
      <c r="C3" s="25" t="s">
        <v>25</v>
      </c>
      <c r="D3" s="25" t="s">
        <v>26</v>
      </c>
      <c r="E3" s="25">
        <v>0.5</v>
      </c>
      <c r="F3" s="25">
        <v>0</v>
      </c>
      <c r="G3" s="26">
        <v>0.5</v>
      </c>
      <c r="H3" s="25">
        <f>J3-I3</f>
        <v>0.7114359053164182</v>
      </c>
      <c r="I3" s="25">
        <v>0</v>
      </c>
      <c r="J3" s="25">
        <f>G3/0.702804</f>
        <v>0.7114359053164182</v>
      </c>
      <c r="K3" s="26">
        <f>M3</f>
        <v>0.71</v>
      </c>
      <c r="L3" s="26">
        <f aca="true" t="shared" si="0" ref="L3:L14">I3</f>
        <v>0</v>
      </c>
      <c r="M3" s="26">
        <v>0.71</v>
      </c>
    </row>
    <row r="4" spans="1:13" ht="12.75">
      <c r="A4" s="23">
        <v>2</v>
      </c>
      <c r="B4" s="24" t="s">
        <v>60</v>
      </c>
      <c r="C4" s="25" t="s">
        <v>27</v>
      </c>
      <c r="D4" s="25" t="s">
        <v>26</v>
      </c>
      <c r="E4" s="25">
        <v>0.8</v>
      </c>
      <c r="F4" s="25">
        <v>0</v>
      </c>
      <c r="G4" s="26">
        <v>0.8</v>
      </c>
      <c r="H4" s="25">
        <f aca="true" t="shared" si="1" ref="H4:H14">J4-I4</f>
        <v>1.1382974485062693</v>
      </c>
      <c r="I4" s="25">
        <v>0</v>
      </c>
      <c r="J4" s="25">
        <f aca="true" t="shared" si="2" ref="J4:J66">G4/0.702804</f>
        <v>1.1382974485062693</v>
      </c>
      <c r="K4" s="26">
        <f aca="true" t="shared" si="3" ref="K4:K14">H4</f>
        <v>1.1382974485062693</v>
      </c>
      <c r="L4" s="26">
        <f t="shared" si="0"/>
        <v>0</v>
      </c>
      <c r="M4" s="26">
        <v>1.14</v>
      </c>
    </row>
    <row r="5" spans="1:13" ht="12.75">
      <c r="A5" s="23">
        <v>3</v>
      </c>
      <c r="B5" s="24" t="s">
        <v>61</v>
      </c>
      <c r="C5" s="25" t="s">
        <v>28</v>
      </c>
      <c r="D5" s="25" t="s">
        <v>26</v>
      </c>
      <c r="E5" s="25">
        <v>1.5</v>
      </c>
      <c r="F5" s="25">
        <v>0</v>
      </c>
      <c r="G5" s="26">
        <v>1.5</v>
      </c>
      <c r="H5" s="25">
        <f t="shared" si="1"/>
        <v>2.1343077159492547</v>
      </c>
      <c r="I5" s="25">
        <v>0</v>
      </c>
      <c r="J5" s="25">
        <f t="shared" si="2"/>
        <v>2.1343077159492547</v>
      </c>
      <c r="K5" s="26">
        <f t="shared" si="3"/>
        <v>2.1343077159492547</v>
      </c>
      <c r="L5" s="26">
        <f t="shared" si="0"/>
        <v>0</v>
      </c>
      <c r="M5" s="26">
        <v>2.13</v>
      </c>
    </row>
    <row r="6" spans="1:13" ht="12.75">
      <c r="A6" s="23">
        <v>4</v>
      </c>
      <c r="B6" s="27" t="s">
        <v>62</v>
      </c>
      <c r="C6" s="25" t="s">
        <v>25</v>
      </c>
      <c r="D6" s="25" t="s">
        <v>26</v>
      </c>
      <c r="E6" s="25">
        <v>0.3</v>
      </c>
      <c r="F6" s="25">
        <v>0</v>
      </c>
      <c r="G6" s="26">
        <v>0.3</v>
      </c>
      <c r="H6" s="25">
        <f t="shared" si="1"/>
        <v>0.4268615431898509</v>
      </c>
      <c r="I6" s="25">
        <v>0</v>
      </c>
      <c r="J6" s="25">
        <f t="shared" si="2"/>
        <v>0.4268615431898509</v>
      </c>
      <c r="K6" s="26">
        <f t="shared" si="3"/>
        <v>0.4268615431898509</v>
      </c>
      <c r="L6" s="26">
        <f t="shared" si="0"/>
        <v>0</v>
      </c>
      <c r="M6" s="26">
        <v>0.43</v>
      </c>
    </row>
    <row r="7" spans="1:13" ht="12.75">
      <c r="A7" s="23">
        <v>5</v>
      </c>
      <c r="B7" s="27" t="s">
        <v>126</v>
      </c>
      <c r="C7" s="25" t="s">
        <v>27</v>
      </c>
      <c r="D7" s="25" t="s">
        <v>26</v>
      </c>
      <c r="E7" s="25">
        <v>0.5</v>
      </c>
      <c r="F7" s="25">
        <v>0</v>
      </c>
      <c r="G7" s="26">
        <v>0.5</v>
      </c>
      <c r="H7" s="25">
        <f t="shared" si="1"/>
        <v>0.7114359053164182</v>
      </c>
      <c r="I7" s="25">
        <v>0</v>
      </c>
      <c r="J7" s="25">
        <f t="shared" si="2"/>
        <v>0.7114359053164182</v>
      </c>
      <c r="K7" s="26">
        <f t="shared" si="3"/>
        <v>0.7114359053164182</v>
      </c>
      <c r="L7" s="26">
        <f t="shared" si="0"/>
        <v>0</v>
      </c>
      <c r="M7" s="26">
        <v>0.71</v>
      </c>
    </row>
    <row r="8" spans="1:13" ht="12.75">
      <c r="A8" s="23">
        <v>6</v>
      </c>
      <c r="B8" s="27" t="s">
        <v>125</v>
      </c>
      <c r="C8" s="25" t="s">
        <v>28</v>
      </c>
      <c r="D8" s="25" t="s">
        <v>26</v>
      </c>
      <c r="E8" s="25">
        <v>0.8</v>
      </c>
      <c r="F8" s="25">
        <v>0</v>
      </c>
      <c r="G8" s="26">
        <v>0.8</v>
      </c>
      <c r="H8" s="25">
        <f t="shared" si="1"/>
        <v>1.1382974485062693</v>
      </c>
      <c r="I8" s="25">
        <v>0</v>
      </c>
      <c r="J8" s="25">
        <f t="shared" si="2"/>
        <v>1.1382974485062693</v>
      </c>
      <c r="K8" s="26">
        <f t="shared" si="3"/>
        <v>1.1382974485062693</v>
      </c>
      <c r="L8" s="26">
        <f t="shared" si="0"/>
        <v>0</v>
      </c>
      <c r="M8" s="26">
        <v>1.14</v>
      </c>
    </row>
    <row r="9" spans="1:13" ht="12.75">
      <c r="A9" s="23">
        <v>7</v>
      </c>
      <c r="B9" s="27" t="s">
        <v>124</v>
      </c>
      <c r="C9" s="25" t="s">
        <v>25</v>
      </c>
      <c r="D9" s="25" t="s">
        <v>26</v>
      </c>
      <c r="E9" s="25">
        <v>0.5</v>
      </c>
      <c r="F9" s="25">
        <v>0</v>
      </c>
      <c r="G9" s="26">
        <v>0.5</v>
      </c>
      <c r="H9" s="25">
        <f t="shared" si="1"/>
        <v>0.7114359053164182</v>
      </c>
      <c r="I9" s="25">
        <v>0</v>
      </c>
      <c r="J9" s="25">
        <f t="shared" si="2"/>
        <v>0.7114359053164182</v>
      </c>
      <c r="K9" s="26">
        <f t="shared" si="3"/>
        <v>0.7114359053164182</v>
      </c>
      <c r="L9" s="26">
        <f t="shared" si="0"/>
        <v>0</v>
      </c>
      <c r="M9" s="26">
        <v>0.71</v>
      </c>
    </row>
    <row r="10" spans="1:13" ht="12.75">
      <c r="A10" s="23">
        <v>8</v>
      </c>
      <c r="B10" s="27" t="s">
        <v>123</v>
      </c>
      <c r="C10" s="25" t="s">
        <v>27</v>
      </c>
      <c r="D10" s="25" t="s">
        <v>26</v>
      </c>
      <c r="E10" s="25">
        <v>0.8</v>
      </c>
      <c r="F10" s="25">
        <v>0</v>
      </c>
      <c r="G10" s="26">
        <v>0.8</v>
      </c>
      <c r="H10" s="25">
        <f t="shared" si="1"/>
        <v>1.1382974485062693</v>
      </c>
      <c r="I10" s="25">
        <v>0</v>
      </c>
      <c r="J10" s="25">
        <f t="shared" si="2"/>
        <v>1.1382974485062693</v>
      </c>
      <c r="K10" s="26">
        <f t="shared" si="3"/>
        <v>1.1382974485062693</v>
      </c>
      <c r="L10" s="26">
        <f t="shared" si="0"/>
        <v>0</v>
      </c>
      <c r="M10" s="26">
        <v>1.14</v>
      </c>
    </row>
    <row r="11" spans="1:13" ht="12.75">
      <c r="A11" s="23">
        <v>9</v>
      </c>
      <c r="B11" s="24" t="s">
        <v>122</v>
      </c>
      <c r="C11" s="25" t="s">
        <v>28</v>
      </c>
      <c r="D11" s="25" t="s">
        <v>26</v>
      </c>
      <c r="E11" s="25">
        <v>1.2</v>
      </c>
      <c r="F11" s="25">
        <v>0</v>
      </c>
      <c r="G11" s="26">
        <v>1.2</v>
      </c>
      <c r="H11" s="25">
        <f t="shared" si="1"/>
        <v>1.7074461727594037</v>
      </c>
      <c r="I11" s="25">
        <v>0</v>
      </c>
      <c r="J11" s="25">
        <f t="shared" si="2"/>
        <v>1.7074461727594037</v>
      </c>
      <c r="K11" s="26">
        <f t="shared" si="3"/>
        <v>1.7074461727594037</v>
      </c>
      <c r="L11" s="26">
        <f t="shared" si="0"/>
        <v>0</v>
      </c>
      <c r="M11" s="26">
        <v>1.71</v>
      </c>
    </row>
    <row r="12" spans="1:13" ht="12.75">
      <c r="A12" s="23">
        <v>10</v>
      </c>
      <c r="B12" s="24" t="s">
        <v>121</v>
      </c>
      <c r="C12" s="25" t="s">
        <v>25</v>
      </c>
      <c r="D12" s="25" t="s">
        <v>26</v>
      </c>
      <c r="E12" s="25">
        <v>5</v>
      </c>
      <c r="F12" s="25">
        <v>0</v>
      </c>
      <c r="G12" s="26">
        <v>5</v>
      </c>
      <c r="H12" s="25">
        <f t="shared" si="1"/>
        <v>7.114359053164183</v>
      </c>
      <c r="I12" s="25">
        <v>0</v>
      </c>
      <c r="J12" s="25">
        <f t="shared" si="2"/>
        <v>7.114359053164183</v>
      </c>
      <c r="K12" s="26">
        <f t="shared" si="3"/>
        <v>7.114359053164183</v>
      </c>
      <c r="L12" s="26">
        <f t="shared" si="0"/>
        <v>0</v>
      </c>
      <c r="M12" s="26">
        <v>7.11</v>
      </c>
    </row>
    <row r="13" spans="1:13" ht="12.75">
      <c r="A13" s="23">
        <v>11</v>
      </c>
      <c r="B13" s="24" t="s">
        <v>120</v>
      </c>
      <c r="C13" s="25" t="s">
        <v>27</v>
      </c>
      <c r="D13" s="25" t="s">
        <v>26</v>
      </c>
      <c r="E13" s="25">
        <v>9</v>
      </c>
      <c r="F13" s="25">
        <v>0</v>
      </c>
      <c r="G13" s="26">
        <v>9</v>
      </c>
      <c r="H13" s="25">
        <f t="shared" si="1"/>
        <v>12.80584629569553</v>
      </c>
      <c r="I13" s="25">
        <v>0</v>
      </c>
      <c r="J13" s="25">
        <f t="shared" si="2"/>
        <v>12.80584629569553</v>
      </c>
      <c r="K13" s="26">
        <f t="shared" si="3"/>
        <v>12.80584629569553</v>
      </c>
      <c r="L13" s="26">
        <f t="shared" si="0"/>
        <v>0</v>
      </c>
      <c r="M13" s="26">
        <v>12.81</v>
      </c>
    </row>
    <row r="14" spans="1:13" ht="12.75">
      <c r="A14" s="23">
        <v>12</v>
      </c>
      <c r="B14" s="24" t="s">
        <v>119</v>
      </c>
      <c r="C14" s="25" t="s">
        <v>28</v>
      </c>
      <c r="D14" s="25" t="s">
        <v>26</v>
      </c>
      <c r="E14" s="25">
        <v>14</v>
      </c>
      <c r="F14" s="25">
        <v>0</v>
      </c>
      <c r="G14" s="26">
        <v>14</v>
      </c>
      <c r="H14" s="25">
        <f t="shared" si="1"/>
        <v>19.92020534885971</v>
      </c>
      <c r="I14" s="25">
        <v>0</v>
      </c>
      <c r="J14" s="25">
        <f t="shared" si="2"/>
        <v>19.92020534885971</v>
      </c>
      <c r="K14" s="26">
        <f t="shared" si="3"/>
        <v>19.92020534885971</v>
      </c>
      <c r="L14" s="26">
        <f t="shared" si="0"/>
        <v>0</v>
      </c>
      <c r="M14" s="26">
        <v>19.92</v>
      </c>
    </row>
    <row r="15" spans="1:13" ht="41.25">
      <c r="A15" s="23">
        <v>13</v>
      </c>
      <c r="B15" s="24" t="s">
        <v>118</v>
      </c>
      <c r="C15" s="28" t="s">
        <v>128</v>
      </c>
      <c r="D15" s="28" t="s">
        <v>29</v>
      </c>
      <c r="E15" s="28">
        <v>4.96</v>
      </c>
      <c r="F15" s="28">
        <v>1.04</v>
      </c>
      <c r="G15" s="26">
        <v>6</v>
      </c>
      <c r="H15" s="29">
        <f>J15*100/121</f>
        <v>7.055562697352908</v>
      </c>
      <c r="I15" s="29">
        <f>J15-H15</f>
        <v>1.481668166444111</v>
      </c>
      <c r="J15" s="29">
        <f>G15/0.702804</f>
        <v>8.537230863797019</v>
      </c>
      <c r="K15" s="30">
        <v>7.06</v>
      </c>
      <c r="L15" s="26">
        <v>1.48</v>
      </c>
      <c r="M15" s="26">
        <v>8.54</v>
      </c>
    </row>
    <row r="16" spans="1:13" ht="28.5">
      <c r="A16" s="23">
        <v>14</v>
      </c>
      <c r="B16" s="24" t="s">
        <v>117</v>
      </c>
      <c r="C16" s="28" t="s">
        <v>129</v>
      </c>
      <c r="D16" s="28" t="s">
        <v>29</v>
      </c>
      <c r="E16" s="28">
        <v>9.92</v>
      </c>
      <c r="F16" s="28">
        <v>2.08</v>
      </c>
      <c r="G16" s="26">
        <v>12</v>
      </c>
      <c r="H16" s="29">
        <f aca="true" t="shared" si="4" ref="H16:H70">J16*100/121</f>
        <v>14.111125394705816</v>
      </c>
      <c r="I16" s="29">
        <f aca="true" t="shared" si="5" ref="I16:I70">J16-H16</f>
        <v>2.963336332888222</v>
      </c>
      <c r="J16" s="29">
        <f t="shared" si="2"/>
        <v>17.074461727594038</v>
      </c>
      <c r="K16" s="30">
        <v>14.11</v>
      </c>
      <c r="L16" s="26">
        <v>2.96</v>
      </c>
      <c r="M16" s="26">
        <v>17.07</v>
      </c>
    </row>
    <row r="17" spans="1:13" ht="41.25">
      <c r="A17" s="23">
        <v>15</v>
      </c>
      <c r="B17" s="24" t="s">
        <v>116</v>
      </c>
      <c r="C17" s="28" t="s">
        <v>130</v>
      </c>
      <c r="D17" s="28" t="s">
        <v>29</v>
      </c>
      <c r="E17" s="28">
        <v>7.44</v>
      </c>
      <c r="F17" s="28">
        <v>1.56</v>
      </c>
      <c r="G17" s="26">
        <v>9</v>
      </c>
      <c r="H17" s="29">
        <f t="shared" si="4"/>
        <v>10.583344046029362</v>
      </c>
      <c r="I17" s="29">
        <f t="shared" si="5"/>
        <v>2.2225022496661673</v>
      </c>
      <c r="J17" s="29">
        <f t="shared" si="2"/>
        <v>12.80584629569553</v>
      </c>
      <c r="K17" s="30">
        <v>10.59</v>
      </c>
      <c r="L17" s="26">
        <v>2.22</v>
      </c>
      <c r="M17" s="26">
        <v>12.81</v>
      </c>
    </row>
    <row r="18" spans="1:13" ht="28.5">
      <c r="A18" s="23">
        <v>16</v>
      </c>
      <c r="B18" s="24" t="s">
        <v>115</v>
      </c>
      <c r="C18" s="28" t="s">
        <v>131</v>
      </c>
      <c r="D18" s="28" t="s">
        <v>29</v>
      </c>
      <c r="E18" s="28">
        <v>12.4</v>
      </c>
      <c r="F18" s="28">
        <v>2.6</v>
      </c>
      <c r="G18" s="26">
        <v>15</v>
      </c>
      <c r="H18" s="29">
        <f t="shared" si="4"/>
        <v>17.63890674338227</v>
      </c>
      <c r="I18" s="29">
        <f t="shared" si="5"/>
        <v>3.7041704161102764</v>
      </c>
      <c r="J18" s="29">
        <f t="shared" si="2"/>
        <v>21.343077159492548</v>
      </c>
      <c r="K18" s="30">
        <v>17.64</v>
      </c>
      <c r="L18" s="26">
        <v>3.7</v>
      </c>
      <c r="M18" s="26">
        <v>21.34</v>
      </c>
    </row>
    <row r="19" spans="1:13" ht="28.5">
      <c r="A19" s="23">
        <v>17</v>
      </c>
      <c r="B19" s="24" t="s">
        <v>114</v>
      </c>
      <c r="C19" s="28" t="s">
        <v>132</v>
      </c>
      <c r="D19" s="28" t="s">
        <v>30</v>
      </c>
      <c r="E19" s="28">
        <v>7.44</v>
      </c>
      <c r="F19" s="28">
        <v>1.56</v>
      </c>
      <c r="G19" s="26">
        <v>9</v>
      </c>
      <c r="H19" s="29">
        <f t="shared" si="4"/>
        <v>10.583344046029362</v>
      </c>
      <c r="I19" s="29">
        <f t="shared" si="5"/>
        <v>2.2225022496661673</v>
      </c>
      <c r="J19" s="29">
        <f t="shared" si="2"/>
        <v>12.80584629569553</v>
      </c>
      <c r="K19" s="30">
        <v>10.59</v>
      </c>
      <c r="L19" s="26">
        <v>2.22</v>
      </c>
      <c r="M19" s="26">
        <v>12.81</v>
      </c>
    </row>
    <row r="20" spans="1:13" ht="28.5">
      <c r="A20" s="23">
        <v>18</v>
      </c>
      <c r="B20" s="24" t="s">
        <v>113</v>
      </c>
      <c r="C20" s="28" t="s">
        <v>133</v>
      </c>
      <c r="D20" s="28" t="s">
        <v>30</v>
      </c>
      <c r="E20" s="28">
        <v>8.26</v>
      </c>
      <c r="F20" s="28">
        <v>1.74</v>
      </c>
      <c r="G20" s="26">
        <v>10</v>
      </c>
      <c r="H20" s="29">
        <f t="shared" si="4"/>
        <v>11.759271162254848</v>
      </c>
      <c r="I20" s="29">
        <f t="shared" si="5"/>
        <v>2.4694469440735176</v>
      </c>
      <c r="J20" s="29">
        <f t="shared" si="2"/>
        <v>14.228718106328365</v>
      </c>
      <c r="K20" s="30">
        <v>11.76</v>
      </c>
      <c r="L20" s="26">
        <v>2.47</v>
      </c>
      <c r="M20" s="26">
        <v>14.23</v>
      </c>
    </row>
    <row r="21" spans="1:13" ht="28.5">
      <c r="A21" s="23">
        <v>19</v>
      </c>
      <c r="B21" s="24" t="s">
        <v>112</v>
      </c>
      <c r="C21" s="28" t="s">
        <v>134</v>
      </c>
      <c r="D21" s="28" t="s">
        <v>30</v>
      </c>
      <c r="E21" s="28">
        <v>5.79</v>
      </c>
      <c r="F21" s="28">
        <v>1.21</v>
      </c>
      <c r="G21" s="26">
        <v>7</v>
      </c>
      <c r="H21" s="29">
        <f t="shared" si="4"/>
        <v>8.231489813578392</v>
      </c>
      <c r="I21" s="29">
        <f t="shared" si="5"/>
        <v>1.728612860851463</v>
      </c>
      <c r="J21" s="29">
        <f t="shared" si="2"/>
        <v>9.960102674429855</v>
      </c>
      <c r="K21" s="30">
        <v>8.23</v>
      </c>
      <c r="L21" s="26">
        <v>1.73</v>
      </c>
      <c r="M21" s="26">
        <v>9.96</v>
      </c>
    </row>
    <row r="22" spans="1:13" ht="28.5">
      <c r="A22" s="23">
        <v>20</v>
      </c>
      <c r="B22" s="24" t="s">
        <v>111</v>
      </c>
      <c r="C22" s="28" t="s">
        <v>135</v>
      </c>
      <c r="D22" s="28" t="s">
        <v>30</v>
      </c>
      <c r="E22" s="28">
        <v>1.65</v>
      </c>
      <c r="F22" s="28">
        <v>0.35</v>
      </c>
      <c r="G22" s="26">
        <v>2</v>
      </c>
      <c r="H22" s="29">
        <f t="shared" si="4"/>
        <v>2.3518542324509695</v>
      </c>
      <c r="I22" s="29">
        <f t="shared" si="5"/>
        <v>0.49388938881470335</v>
      </c>
      <c r="J22" s="29">
        <f t="shared" si="2"/>
        <v>2.845743621265673</v>
      </c>
      <c r="K22" s="30">
        <v>2.36</v>
      </c>
      <c r="L22" s="26">
        <v>0.49</v>
      </c>
      <c r="M22" s="26">
        <v>2.85</v>
      </c>
    </row>
    <row r="23" spans="1:13" ht="12.75">
      <c r="A23" s="23">
        <v>21</v>
      </c>
      <c r="B23" s="24" t="s">
        <v>110</v>
      </c>
      <c r="C23" s="28" t="s">
        <v>31</v>
      </c>
      <c r="D23" s="28" t="s">
        <v>32</v>
      </c>
      <c r="E23" s="28">
        <v>8.26</v>
      </c>
      <c r="F23" s="28">
        <v>1.74</v>
      </c>
      <c r="G23" s="26">
        <v>10</v>
      </c>
      <c r="H23" s="29">
        <f t="shared" si="4"/>
        <v>11.759271162254848</v>
      </c>
      <c r="I23" s="29">
        <f t="shared" si="5"/>
        <v>2.4694469440735176</v>
      </c>
      <c r="J23" s="29">
        <f t="shared" si="2"/>
        <v>14.228718106328365</v>
      </c>
      <c r="K23" s="30">
        <v>11.76</v>
      </c>
      <c r="L23" s="26">
        <v>2.47</v>
      </c>
      <c r="M23" s="26">
        <v>14.23</v>
      </c>
    </row>
    <row r="24" spans="1:13" ht="15.75">
      <c r="A24" s="23">
        <v>22</v>
      </c>
      <c r="B24" s="24" t="s">
        <v>109</v>
      </c>
      <c r="C24" s="28" t="s">
        <v>136</v>
      </c>
      <c r="D24" s="28" t="s">
        <v>33</v>
      </c>
      <c r="E24" s="28">
        <v>8.26</v>
      </c>
      <c r="F24" s="28">
        <v>1.74</v>
      </c>
      <c r="G24" s="26">
        <v>10</v>
      </c>
      <c r="H24" s="29">
        <f t="shared" si="4"/>
        <v>11.759271162254848</v>
      </c>
      <c r="I24" s="29">
        <f t="shared" si="5"/>
        <v>2.4694469440735176</v>
      </c>
      <c r="J24" s="29">
        <f t="shared" si="2"/>
        <v>14.228718106328365</v>
      </c>
      <c r="K24" s="30">
        <v>11.76</v>
      </c>
      <c r="L24" s="26">
        <v>2.47</v>
      </c>
      <c r="M24" s="26">
        <v>14.23</v>
      </c>
    </row>
    <row r="25" spans="1:13" ht="15.75">
      <c r="A25" s="23">
        <v>23</v>
      </c>
      <c r="B25" s="24" t="s">
        <v>108</v>
      </c>
      <c r="C25" s="28" t="s">
        <v>137</v>
      </c>
      <c r="D25" s="28" t="s">
        <v>26</v>
      </c>
      <c r="E25" s="28">
        <v>1</v>
      </c>
      <c r="F25" s="28">
        <v>0</v>
      </c>
      <c r="G25" s="26">
        <v>1</v>
      </c>
      <c r="H25" s="29">
        <f>J25</f>
        <v>1.4228718106328364</v>
      </c>
      <c r="I25" s="29">
        <v>0</v>
      </c>
      <c r="J25" s="29">
        <f t="shared" si="2"/>
        <v>1.4228718106328364</v>
      </c>
      <c r="K25" s="30">
        <v>1.42</v>
      </c>
      <c r="L25" s="26">
        <v>0</v>
      </c>
      <c r="M25" s="26">
        <v>1.42</v>
      </c>
    </row>
    <row r="26" spans="1:13" ht="12.75">
      <c r="A26" s="23">
        <v>24</v>
      </c>
      <c r="B26" s="24" t="s">
        <v>107</v>
      </c>
      <c r="C26" s="28" t="s">
        <v>34</v>
      </c>
      <c r="D26" s="28" t="s">
        <v>35</v>
      </c>
      <c r="E26" s="28">
        <v>1.65</v>
      </c>
      <c r="F26" s="28">
        <v>0.35</v>
      </c>
      <c r="G26" s="26">
        <v>2</v>
      </c>
      <c r="H26" s="29">
        <f t="shared" si="4"/>
        <v>2.3518542324509695</v>
      </c>
      <c r="I26" s="29">
        <f t="shared" si="5"/>
        <v>0.49388938881470335</v>
      </c>
      <c r="J26" s="29">
        <f t="shared" si="2"/>
        <v>2.845743621265673</v>
      </c>
      <c r="K26" s="30">
        <v>2.36</v>
      </c>
      <c r="L26" s="30">
        <v>0.49</v>
      </c>
      <c r="M26" s="26">
        <v>2.85</v>
      </c>
    </row>
    <row r="27" spans="1:13" ht="12.75">
      <c r="A27" s="23">
        <v>25</v>
      </c>
      <c r="B27" s="24" t="s">
        <v>106</v>
      </c>
      <c r="C27" s="28" t="s">
        <v>36</v>
      </c>
      <c r="D27" s="28" t="s">
        <v>35</v>
      </c>
      <c r="E27" s="28">
        <v>3.31</v>
      </c>
      <c r="F27" s="28">
        <v>0.69</v>
      </c>
      <c r="G27" s="26">
        <v>4</v>
      </c>
      <c r="H27" s="29">
        <f t="shared" si="4"/>
        <v>4.703708464901939</v>
      </c>
      <c r="I27" s="29">
        <f t="shared" si="5"/>
        <v>0.9877787776294067</v>
      </c>
      <c r="J27" s="29">
        <f t="shared" si="2"/>
        <v>5.691487242531346</v>
      </c>
      <c r="K27" s="30">
        <v>4.7</v>
      </c>
      <c r="L27" s="30">
        <v>0.99</v>
      </c>
      <c r="M27" s="26">
        <v>5.69</v>
      </c>
    </row>
    <row r="28" spans="1:13" ht="12.75">
      <c r="A28" s="23">
        <v>26</v>
      </c>
      <c r="B28" s="24" t="s">
        <v>105</v>
      </c>
      <c r="C28" s="28" t="s">
        <v>37</v>
      </c>
      <c r="D28" s="28" t="s">
        <v>38</v>
      </c>
      <c r="E28" s="28">
        <v>0.25</v>
      </c>
      <c r="F28" s="28">
        <v>0.05</v>
      </c>
      <c r="G28" s="26">
        <v>0.3</v>
      </c>
      <c r="H28" s="29">
        <f t="shared" si="4"/>
        <v>0.35277813486764537</v>
      </c>
      <c r="I28" s="29">
        <f t="shared" si="5"/>
        <v>0.07408340832220556</v>
      </c>
      <c r="J28" s="29">
        <f t="shared" si="2"/>
        <v>0.4268615431898509</v>
      </c>
      <c r="K28" s="30">
        <v>0.36</v>
      </c>
      <c r="L28" s="30">
        <v>0.07</v>
      </c>
      <c r="M28" s="26">
        <v>0.43</v>
      </c>
    </row>
    <row r="29" spans="1:13" ht="25.5">
      <c r="A29" s="23">
        <v>27</v>
      </c>
      <c r="B29" s="24" t="s">
        <v>104</v>
      </c>
      <c r="C29" s="28" t="s">
        <v>39</v>
      </c>
      <c r="D29" s="28" t="s">
        <v>38</v>
      </c>
      <c r="E29" s="28">
        <v>0.41</v>
      </c>
      <c r="F29" s="28">
        <v>0.09</v>
      </c>
      <c r="G29" s="26">
        <v>0.5</v>
      </c>
      <c r="H29" s="29">
        <f t="shared" si="4"/>
        <v>0.5879635581127424</v>
      </c>
      <c r="I29" s="29">
        <f t="shared" si="5"/>
        <v>0.12347234720367584</v>
      </c>
      <c r="J29" s="29">
        <f t="shared" si="2"/>
        <v>0.7114359053164182</v>
      </c>
      <c r="K29" s="30">
        <v>0.59</v>
      </c>
      <c r="L29" s="30">
        <v>0.12</v>
      </c>
      <c r="M29" s="26">
        <v>0.71</v>
      </c>
    </row>
    <row r="30" spans="1:13" ht="12.75">
      <c r="A30" s="23">
        <v>28</v>
      </c>
      <c r="B30" s="24" t="s">
        <v>103</v>
      </c>
      <c r="C30" s="28" t="s">
        <v>40</v>
      </c>
      <c r="D30" s="28" t="s">
        <v>38</v>
      </c>
      <c r="E30" s="28">
        <v>0.82</v>
      </c>
      <c r="F30" s="28">
        <v>0.18</v>
      </c>
      <c r="G30" s="26">
        <v>1</v>
      </c>
      <c r="H30" s="29">
        <f t="shared" si="4"/>
        <v>1.1759271162254847</v>
      </c>
      <c r="I30" s="29">
        <f t="shared" si="5"/>
        <v>0.24694469440735167</v>
      </c>
      <c r="J30" s="29">
        <f t="shared" si="2"/>
        <v>1.4228718106328364</v>
      </c>
      <c r="K30" s="30">
        <v>1.17</v>
      </c>
      <c r="L30" s="30">
        <v>0.25</v>
      </c>
      <c r="M30" s="26">
        <v>1.42</v>
      </c>
    </row>
    <row r="31" spans="1:13" ht="25.5">
      <c r="A31" s="23">
        <v>29</v>
      </c>
      <c r="B31" s="24" t="s">
        <v>102</v>
      </c>
      <c r="C31" s="28" t="s">
        <v>41</v>
      </c>
      <c r="D31" s="28" t="s">
        <v>38</v>
      </c>
      <c r="E31" s="28">
        <v>4.13</v>
      </c>
      <c r="F31" s="28">
        <v>0.87</v>
      </c>
      <c r="G31" s="26">
        <v>5</v>
      </c>
      <c r="H31" s="29">
        <f t="shared" si="4"/>
        <v>5.879635581127424</v>
      </c>
      <c r="I31" s="29">
        <f t="shared" si="5"/>
        <v>1.2347234720367588</v>
      </c>
      <c r="J31" s="29">
        <f t="shared" si="2"/>
        <v>7.114359053164183</v>
      </c>
      <c r="K31" s="30">
        <v>5.88</v>
      </c>
      <c r="L31" s="30">
        <v>1.23</v>
      </c>
      <c r="M31" s="26">
        <v>7.11</v>
      </c>
    </row>
    <row r="32" spans="1:13" ht="25.5">
      <c r="A32" s="23">
        <v>30</v>
      </c>
      <c r="B32" s="24" t="s">
        <v>101</v>
      </c>
      <c r="C32" s="28" t="s">
        <v>42</v>
      </c>
      <c r="D32" s="28" t="s">
        <v>38</v>
      </c>
      <c r="E32" s="28">
        <v>2.48</v>
      </c>
      <c r="F32" s="28">
        <v>0.52</v>
      </c>
      <c r="G32" s="26">
        <v>3</v>
      </c>
      <c r="H32" s="29">
        <f t="shared" si="4"/>
        <v>3.527781348676454</v>
      </c>
      <c r="I32" s="29">
        <f t="shared" si="5"/>
        <v>0.7408340832220555</v>
      </c>
      <c r="J32" s="29">
        <f t="shared" si="2"/>
        <v>4.2686154318985094</v>
      </c>
      <c r="K32" s="30">
        <v>3.53</v>
      </c>
      <c r="L32" s="30">
        <v>0.74</v>
      </c>
      <c r="M32" s="26">
        <v>4.27</v>
      </c>
    </row>
    <row r="33" spans="1:13" ht="15.75">
      <c r="A33" s="23">
        <v>31</v>
      </c>
      <c r="B33" s="24" t="s">
        <v>100</v>
      </c>
      <c r="C33" s="28" t="s">
        <v>138</v>
      </c>
      <c r="D33" s="28" t="s">
        <v>43</v>
      </c>
      <c r="E33" s="28">
        <v>4.13</v>
      </c>
      <c r="F33" s="28">
        <v>0.87</v>
      </c>
      <c r="G33" s="26">
        <v>5</v>
      </c>
      <c r="H33" s="29">
        <f t="shared" si="4"/>
        <v>5.879635581127424</v>
      </c>
      <c r="I33" s="29">
        <f t="shared" si="5"/>
        <v>1.2347234720367588</v>
      </c>
      <c r="J33" s="29">
        <f t="shared" si="2"/>
        <v>7.114359053164183</v>
      </c>
      <c r="K33" s="30">
        <v>5.88</v>
      </c>
      <c r="L33" s="30">
        <v>1.23</v>
      </c>
      <c r="M33" s="26">
        <v>7.11</v>
      </c>
    </row>
    <row r="34" spans="1:13" ht="28.5">
      <c r="A34" s="23">
        <v>32</v>
      </c>
      <c r="B34" s="24" t="s">
        <v>99</v>
      </c>
      <c r="C34" s="28" t="s">
        <v>139</v>
      </c>
      <c r="D34" s="28" t="s">
        <v>43</v>
      </c>
      <c r="E34" s="28">
        <v>5.79</v>
      </c>
      <c r="F34" s="28">
        <v>1.21</v>
      </c>
      <c r="G34" s="26">
        <v>7</v>
      </c>
      <c r="H34" s="29">
        <f t="shared" si="4"/>
        <v>8.231489813578392</v>
      </c>
      <c r="I34" s="29">
        <f t="shared" si="5"/>
        <v>1.728612860851463</v>
      </c>
      <c r="J34" s="29">
        <f t="shared" si="2"/>
        <v>9.960102674429855</v>
      </c>
      <c r="K34" s="30">
        <v>8.23</v>
      </c>
      <c r="L34" s="30">
        <v>1.73</v>
      </c>
      <c r="M34" s="26">
        <v>9.96</v>
      </c>
    </row>
    <row r="35" spans="1:13" ht="15.75">
      <c r="A35" s="23">
        <v>33</v>
      </c>
      <c r="B35" s="24" t="s">
        <v>98</v>
      </c>
      <c r="C35" s="28" t="s">
        <v>140</v>
      </c>
      <c r="D35" s="28" t="s">
        <v>32</v>
      </c>
      <c r="E35" s="28">
        <v>8.26</v>
      </c>
      <c r="F35" s="28">
        <v>1.74</v>
      </c>
      <c r="G35" s="26">
        <v>10</v>
      </c>
      <c r="H35" s="29">
        <f t="shared" si="4"/>
        <v>11.759271162254848</v>
      </c>
      <c r="I35" s="29">
        <f t="shared" si="5"/>
        <v>2.4694469440735176</v>
      </c>
      <c r="J35" s="29">
        <f t="shared" si="2"/>
        <v>14.228718106328365</v>
      </c>
      <c r="K35" s="30">
        <v>11.76</v>
      </c>
      <c r="L35" s="30">
        <v>2.47</v>
      </c>
      <c r="M35" s="26">
        <v>14.23</v>
      </c>
    </row>
    <row r="36" spans="1:13" ht="28.5">
      <c r="A36" s="23">
        <v>34</v>
      </c>
      <c r="B36" s="24" t="s">
        <v>97</v>
      </c>
      <c r="C36" s="28" t="s">
        <v>141</v>
      </c>
      <c r="D36" s="28" t="s">
        <v>43</v>
      </c>
      <c r="E36" s="28">
        <v>0.41</v>
      </c>
      <c r="F36" s="28">
        <v>0.09</v>
      </c>
      <c r="G36" s="26">
        <v>0.5</v>
      </c>
      <c r="H36" s="29">
        <f t="shared" si="4"/>
        <v>0.5879635581127424</v>
      </c>
      <c r="I36" s="29">
        <f t="shared" si="5"/>
        <v>0.12347234720367584</v>
      </c>
      <c r="J36" s="29">
        <f t="shared" si="2"/>
        <v>0.7114359053164182</v>
      </c>
      <c r="K36" s="30">
        <v>0.59</v>
      </c>
      <c r="L36" s="30">
        <v>0.12</v>
      </c>
      <c r="M36" s="26">
        <v>0.71</v>
      </c>
    </row>
    <row r="37" spans="1:13" ht="15.75">
      <c r="A37" s="23">
        <v>35</v>
      </c>
      <c r="B37" s="24" t="s">
        <v>96</v>
      </c>
      <c r="C37" s="28" t="s">
        <v>142</v>
      </c>
      <c r="D37" s="28" t="s">
        <v>44</v>
      </c>
      <c r="E37" s="28">
        <v>0.08</v>
      </c>
      <c r="F37" s="28">
        <v>0.02</v>
      </c>
      <c r="G37" s="26">
        <v>0.1</v>
      </c>
      <c r="H37" s="29">
        <f t="shared" si="4"/>
        <v>0.11759271162254849</v>
      </c>
      <c r="I37" s="29">
        <f t="shared" si="5"/>
        <v>0.02469446944073518</v>
      </c>
      <c r="J37" s="29">
        <f t="shared" si="2"/>
        <v>0.14228718106328367</v>
      </c>
      <c r="K37" s="30">
        <v>0.12</v>
      </c>
      <c r="L37" s="30">
        <v>0.02</v>
      </c>
      <c r="M37" s="26">
        <v>0.14</v>
      </c>
    </row>
    <row r="38" spans="1:13" ht="25.5">
      <c r="A38" s="23">
        <v>36</v>
      </c>
      <c r="B38" s="24" t="s">
        <v>95</v>
      </c>
      <c r="C38" s="28" t="s">
        <v>45</v>
      </c>
      <c r="D38" s="28" t="s">
        <v>43</v>
      </c>
      <c r="E38" s="28">
        <v>4.13</v>
      </c>
      <c r="F38" s="28">
        <v>0.87</v>
      </c>
      <c r="G38" s="26">
        <v>5</v>
      </c>
      <c r="H38" s="29">
        <f t="shared" si="4"/>
        <v>5.879635581127424</v>
      </c>
      <c r="I38" s="29">
        <f t="shared" si="5"/>
        <v>1.2347234720367588</v>
      </c>
      <c r="J38" s="29">
        <f t="shared" si="2"/>
        <v>7.114359053164183</v>
      </c>
      <c r="K38" s="30">
        <v>5.88</v>
      </c>
      <c r="L38" s="30">
        <v>1.23</v>
      </c>
      <c r="M38" s="26">
        <v>7.11</v>
      </c>
    </row>
    <row r="39" spans="1:13" ht="25.5">
      <c r="A39" s="23">
        <v>37</v>
      </c>
      <c r="B39" s="24" t="s">
        <v>94</v>
      </c>
      <c r="C39" s="28" t="s">
        <v>46</v>
      </c>
      <c r="D39" s="28" t="s">
        <v>43</v>
      </c>
      <c r="E39" s="28">
        <v>8.26</v>
      </c>
      <c r="F39" s="28">
        <v>1.74</v>
      </c>
      <c r="G39" s="26">
        <v>10</v>
      </c>
      <c r="H39" s="29">
        <f t="shared" si="4"/>
        <v>11.759271162254848</v>
      </c>
      <c r="I39" s="29">
        <f t="shared" si="5"/>
        <v>2.4694469440735176</v>
      </c>
      <c r="J39" s="29">
        <f t="shared" si="2"/>
        <v>14.228718106328365</v>
      </c>
      <c r="K39" s="30">
        <v>11.76</v>
      </c>
      <c r="L39" s="30">
        <v>2.47</v>
      </c>
      <c r="M39" s="26">
        <v>14.23</v>
      </c>
    </row>
    <row r="40" spans="1:13" ht="12.75">
      <c r="A40" s="23">
        <v>38</v>
      </c>
      <c r="B40" s="24" t="s">
        <v>93</v>
      </c>
      <c r="C40" s="28" t="s">
        <v>47</v>
      </c>
      <c r="D40" s="28" t="s">
        <v>43</v>
      </c>
      <c r="E40" s="28">
        <v>12.4</v>
      </c>
      <c r="F40" s="28">
        <v>2.6</v>
      </c>
      <c r="G40" s="26">
        <v>15</v>
      </c>
      <c r="H40" s="29">
        <f t="shared" si="4"/>
        <v>17.63890674338227</v>
      </c>
      <c r="I40" s="29">
        <f t="shared" si="5"/>
        <v>3.7041704161102764</v>
      </c>
      <c r="J40" s="29">
        <f t="shared" si="2"/>
        <v>21.343077159492548</v>
      </c>
      <c r="K40" s="30">
        <v>17.64</v>
      </c>
      <c r="L40" s="30">
        <v>3.7</v>
      </c>
      <c r="M40" s="26">
        <v>21.34</v>
      </c>
    </row>
    <row r="41" spans="1:13" ht="25.5">
      <c r="A41" s="23">
        <v>39</v>
      </c>
      <c r="B41" s="24" t="s">
        <v>92</v>
      </c>
      <c r="C41" s="28" t="s">
        <v>45</v>
      </c>
      <c r="D41" s="28" t="s">
        <v>43</v>
      </c>
      <c r="E41" s="28">
        <v>41.32</v>
      </c>
      <c r="F41" s="28">
        <v>8.68</v>
      </c>
      <c r="G41" s="26">
        <v>50</v>
      </c>
      <c r="H41" s="29">
        <f t="shared" si="4"/>
        <v>58.79635581127423</v>
      </c>
      <c r="I41" s="29">
        <f t="shared" si="5"/>
        <v>12.347234720367588</v>
      </c>
      <c r="J41" s="29">
        <f t="shared" si="2"/>
        <v>71.14359053164182</v>
      </c>
      <c r="K41" s="30">
        <v>58.79</v>
      </c>
      <c r="L41" s="30">
        <v>12.35</v>
      </c>
      <c r="M41" s="26">
        <v>71.14</v>
      </c>
    </row>
    <row r="42" spans="1:13" ht="25.5">
      <c r="A42" s="23">
        <v>40</v>
      </c>
      <c r="B42" s="24" t="s">
        <v>91</v>
      </c>
      <c r="C42" s="28" t="s">
        <v>46</v>
      </c>
      <c r="D42" s="28" t="s">
        <v>43</v>
      </c>
      <c r="E42" s="28">
        <v>82.64</v>
      </c>
      <c r="F42" s="28">
        <v>17.35</v>
      </c>
      <c r="G42" s="26">
        <v>100</v>
      </c>
      <c r="H42" s="29">
        <f t="shared" si="4"/>
        <v>117.59271162254846</v>
      </c>
      <c r="I42" s="29">
        <f t="shared" si="5"/>
        <v>24.694469440735176</v>
      </c>
      <c r="J42" s="29">
        <f t="shared" si="2"/>
        <v>142.28718106328364</v>
      </c>
      <c r="K42" s="30">
        <v>117.6</v>
      </c>
      <c r="L42" s="30">
        <v>24.69</v>
      </c>
      <c r="M42" s="26">
        <v>142.29</v>
      </c>
    </row>
    <row r="43" spans="1:13" ht="12.75">
      <c r="A43" s="23">
        <v>41</v>
      </c>
      <c r="B43" s="24" t="s">
        <v>90</v>
      </c>
      <c r="C43" s="28" t="s">
        <v>47</v>
      </c>
      <c r="D43" s="28" t="s">
        <v>43</v>
      </c>
      <c r="E43" s="28">
        <v>123.97</v>
      </c>
      <c r="F43" s="28">
        <v>26.03</v>
      </c>
      <c r="G43" s="26">
        <v>150</v>
      </c>
      <c r="H43" s="29">
        <f t="shared" si="4"/>
        <v>176.38906743382273</v>
      </c>
      <c r="I43" s="29">
        <f t="shared" si="5"/>
        <v>37.04170416110276</v>
      </c>
      <c r="J43" s="29">
        <f t="shared" si="2"/>
        <v>213.4307715949255</v>
      </c>
      <c r="K43" s="30">
        <v>176.39</v>
      </c>
      <c r="L43" s="30">
        <v>37.04</v>
      </c>
      <c r="M43" s="26">
        <v>213.43</v>
      </c>
    </row>
    <row r="44" spans="1:13" ht="25.5">
      <c r="A44" s="23">
        <v>42</v>
      </c>
      <c r="B44" s="24" t="s">
        <v>89</v>
      </c>
      <c r="C44" s="28" t="s">
        <v>45</v>
      </c>
      <c r="D44" s="28" t="s">
        <v>43</v>
      </c>
      <c r="E44" s="28">
        <v>4.13</v>
      </c>
      <c r="F44" s="28">
        <v>0.87</v>
      </c>
      <c r="G44" s="26">
        <v>5</v>
      </c>
      <c r="H44" s="29">
        <f t="shared" si="4"/>
        <v>5.879635581127424</v>
      </c>
      <c r="I44" s="29">
        <f t="shared" si="5"/>
        <v>1.2347234720367588</v>
      </c>
      <c r="J44" s="29">
        <f t="shared" si="2"/>
        <v>7.114359053164183</v>
      </c>
      <c r="K44" s="30">
        <v>5.88</v>
      </c>
      <c r="L44" s="30">
        <v>1.23</v>
      </c>
      <c r="M44" s="26">
        <v>7.11</v>
      </c>
    </row>
    <row r="45" spans="1:13" ht="12.75">
      <c r="A45" s="23">
        <v>43</v>
      </c>
      <c r="B45" s="24" t="s">
        <v>88</v>
      </c>
      <c r="C45" s="28" t="s">
        <v>48</v>
      </c>
      <c r="D45" s="28" t="s">
        <v>43</v>
      </c>
      <c r="E45" s="28">
        <v>8.26</v>
      </c>
      <c r="F45" s="28">
        <v>1.74</v>
      </c>
      <c r="G45" s="26">
        <v>10</v>
      </c>
      <c r="H45" s="29">
        <f t="shared" si="4"/>
        <v>11.759271162254848</v>
      </c>
      <c r="I45" s="29">
        <f t="shared" si="5"/>
        <v>2.4694469440735176</v>
      </c>
      <c r="J45" s="29">
        <f t="shared" si="2"/>
        <v>14.228718106328365</v>
      </c>
      <c r="K45" s="30">
        <v>11.76</v>
      </c>
      <c r="L45" s="30">
        <v>2.47</v>
      </c>
      <c r="M45" s="26">
        <v>14.23</v>
      </c>
    </row>
    <row r="46" spans="1:13" ht="12.75">
      <c r="A46" s="23">
        <v>44</v>
      </c>
      <c r="B46" s="24" t="s">
        <v>87</v>
      </c>
      <c r="C46" s="28" t="s">
        <v>49</v>
      </c>
      <c r="D46" s="28" t="s">
        <v>43</v>
      </c>
      <c r="E46" s="28">
        <v>12.4</v>
      </c>
      <c r="F46" s="28">
        <v>2.6</v>
      </c>
      <c r="G46" s="26">
        <v>15</v>
      </c>
      <c r="H46" s="29">
        <f t="shared" si="4"/>
        <v>17.63890674338227</v>
      </c>
      <c r="I46" s="29">
        <f t="shared" si="5"/>
        <v>3.7041704161102764</v>
      </c>
      <c r="J46" s="29">
        <f t="shared" si="2"/>
        <v>21.343077159492548</v>
      </c>
      <c r="K46" s="30">
        <v>17.64</v>
      </c>
      <c r="L46" s="30">
        <v>3.7</v>
      </c>
      <c r="M46" s="26">
        <v>21.34</v>
      </c>
    </row>
    <row r="47" spans="1:13" ht="12.75">
      <c r="A47" s="23">
        <v>45</v>
      </c>
      <c r="B47" s="24" t="s">
        <v>86</v>
      </c>
      <c r="C47" s="28" t="s">
        <v>50</v>
      </c>
      <c r="D47" s="28" t="s">
        <v>43</v>
      </c>
      <c r="E47" s="28">
        <v>16.53</v>
      </c>
      <c r="F47" s="28">
        <v>3.47</v>
      </c>
      <c r="G47" s="26">
        <v>20</v>
      </c>
      <c r="H47" s="29">
        <f t="shared" si="4"/>
        <v>23.518542324509696</v>
      </c>
      <c r="I47" s="29">
        <f t="shared" si="5"/>
        <v>4.938893888147035</v>
      </c>
      <c r="J47" s="29">
        <f t="shared" si="2"/>
        <v>28.45743621265673</v>
      </c>
      <c r="K47" s="30">
        <v>23.52</v>
      </c>
      <c r="L47" s="30">
        <v>4.94</v>
      </c>
      <c r="M47" s="26">
        <v>28.46</v>
      </c>
    </row>
    <row r="48" spans="1:13" ht="25.5">
      <c r="A48" s="23">
        <v>46</v>
      </c>
      <c r="B48" s="24" t="s">
        <v>85</v>
      </c>
      <c r="C48" s="28" t="s">
        <v>45</v>
      </c>
      <c r="D48" s="28" t="s">
        <v>43</v>
      </c>
      <c r="E48" s="28">
        <v>8.26</v>
      </c>
      <c r="F48" s="28">
        <v>1.74</v>
      </c>
      <c r="G48" s="26">
        <v>10</v>
      </c>
      <c r="H48" s="29">
        <f t="shared" si="4"/>
        <v>11.759271162254848</v>
      </c>
      <c r="I48" s="29">
        <f t="shared" si="5"/>
        <v>2.4694469440735176</v>
      </c>
      <c r="J48" s="29">
        <f t="shared" si="2"/>
        <v>14.228718106328365</v>
      </c>
      <c r="K48" s="30">
        <v>11.76</v>
      </c>
      <c r="L48" s="30">
        <v>2.47</v>
      </c>
      <c r="M48" s="26">
        <v>14.23</v>
      </c>
    </row>
    <row r="49" spans="1:13" ht="12.75">
      <c r="A49" s="23">
        <v>47</v>
      </c>
      <c r="B49" s="24" t="s">
        <v>84</v>
      </c>
      <c r="C49" s="28" t="s">
        <v>48</v>
      </c>
      <c r="D49" s="28" t="s">
        <v>43</v>
      </c>
      <c r="E49" s="28">
        <v>12.4</v>
      </c>
      <c r="F49" s="28">
        <v>2.6</v>
      </c>
      <c r="G49" s="26">
        <v>15</v>
      </c>
      <c r="H49" s="29">
        <f t="shared" si="4"/>
        <v>17.63890674338227</v>
      </c>
      <c r="I49" s="29">
        <f t="shared" si="5"/>
        <v>3.7041704161102764</v>
      </c>
      <c r="J49" s="29">
        <f t="shared" si="2"/>
        <v>21.343077159492548</v>
      </c>
      <c r="K49" s="30">
        <v>17.64</v>
      </c>
      <c r="L49" s="30">
        <v>3.7</v>
      </c>
      <c r="M49" s="26">
        <v>21.34</v>
      </c>
    </row>
    <row r="50" spans="1:13" ht="12.75">
      <c r="A50" s="23">
        <v>48</v>
      </c>
      <c r="B50" s="24" t="s">
        <v>83</v>
      </c>
      <c r="C50" s="28" t="s">
        <v>49</v>
      </c>
      <c r="D50" s="28" t="s">
        <v>43</v>
      </c>
      <c r="E50" s="28">
        <v>16.53</v>
      </c>
      <c r="F50" s="28">
        <v>3.47</v>
      </c>
      <c r="G50" s="26">
        <v>20</v>
      </c>
      <c r="H50" s="29">
        <f t="shared" si="4"/>
        <v>23.518542324509696</v>
      </c>
      <c r="I50" s="29">
        <f t="shared" si="5"/>
        <v>4.938893888147035</v>
      </c>
      <c r="J50" s="29">
        <f t="shared" si="2"/>
        <v>28.45743621265673</v>
      </c>
      <c r="K50" s="30">
        <v>23.52</v>
      </c>
      <c r="L50" s="30">
        <v>4.94</v>
      </c>
      <c r="M50" s="26">
        <v>28.46</v>
      </c>
    </row>
    <row r="51" spans="1:13" ht="12.75">
      <c r="A51" s="23">
        <v>49</v>
      </c>
      <c r="B51" s="24" t="s">
        <v>82</v>
      </c>
      <c r="C51" s="28" t="s">
        <v>50</v>
      </c>
      <c r="D51" s="28" t="s">
        <v>43</v>
      </c>
      <c r="E51" s="28">
        <v>49.59</v>
      </c>
      <c r="F51" s="28">
        <v>10.41</v>
      </c>
      <c r="G51" s="26">
        <v>60</v>
      </c>
      <c r="H51" s="29">
        <f t="shared" si="4"/>
        <v>70.55562697352909</v>
      </c>
      <c r="I51" s="29">
        <f t="shared" si="5"/>
        <v>14.816681664441106</v>
      </c>
      <c r="J51" s="29">
        <f t="shared" si="2"/>
        <v>85.37230863797019</v>
      </c>
      <c r="K51" s="30">
        <v>70.55</v>
      </c>
      <c r="L51" s="30">
        <v>14.82</v>
      </c>
      <c r="M51" s="26">
        <v>85.37</v>
      </c>
    </row>
    <row r="52" spans="1:13" ht="25.5">
      <c r="A52" s="23">
        <v>50</v>
      </c>
      <c r="B52" s="24" t="s">
        <v>81</v>
      </c>
      <c r="C52" s="28" t="s">
        <v>45</v>
      </c>
      <c r="D52" s="28" t="s">
        <v>51</v>
      </c>
      <c r="E52" s="28">
        <v>8.26</v>
      </c>
      <c r="F52" s="28">
        <v>1.74</v>
      </c>
      <c r="G52" s="26">
        <v>10</v>
      </c>
      <c r="H52" s="29">
        <f t="shared" si="4"/>
        <v>11.759271162254848</v>
      </c>
      <c r="I52" s="29">
        <f t="shared" si="5"/>
        <v>2.4694469440735176</v>
      </c>
      <c r="J52" s="29">
        <f>G52/0.702804</f>
        <v>14.228718106328365</v>
      </c>
      <c r="K52" s="30">
        <f>H52</f>
        <v>11.759271162254848</v>
      </c>
      <c r="L52" s="30">
        <f>I52</f>
        <v>2.4694469440735176</v>
      </c>
      <c r="M52" s="26">
        <v>14.23</v>
      </c>
    </row>
    <row r="53" spans="1:13" ht="25.5">
      <c r="A53" s="23">
        <v>51</v>
      </c>
      <c r="B53" s="24" t="s">
        <v>80</v>
      </c>
      <c r="C53" s="28" t="s">
        <v>48</v>
      </c>
      <c r="D53" s="28" t="s">
        <v>51</v>
      </c>
      <c r="E53" s="28">
        <v>12.4</v>
      </c>
      <c r="F53" s="28">
        <v>2.6</v>
      </c>
      <c r="G53" s="26">
        <v>15</v>
      </c>
      <c r="H53" s="29">
        <f t="shared" si="4"/>
        <v>17.63890674338227</v>
      </c>
      <c r="I53" s="29">
        <f t="shared" si="5"/>
        <v>3.7041704161102764</v>
      </c>
      <c r="J53" s="29">
        <f t="shared" si="2"/>
        <v>21.343077159492548</v>
      </c>
      <c r="K53" s="30">
        <v>17.64</v>
      </c>
      <c r="L53" s="30">
        <v>3.7</v>
      </c>
      <c r="M53" s="26">
        <v>21.34</v>
      </c>
    </row>
    <row r="54" spans="1:13" ht="25.5">
      <c r="A54" s="23">
        <v>52</v>
      </c>
      <c r="B54" s="24" t="s">
        <v>79</v>
      </c>
      <c r="C54" s="28" t="s">
        <v>49</v>
      </c>
      <c r="D54" s="28" t="s">
        <v>51</v>
      </c>
      <c r="E54" s="28">
        <v>16.53</v>
      </c>
      <c r="F54" s="28">
        <v>3.47</v>
      </c>
      <c r="G54" s="26">
        <v>20</v>
      </c>
      <c r="H54" s="29">
        <f t="shared" si="4"/>
        <v>23.518542324509696</v>
      </c>
      <c r="I54" s="29">
        <f t="shared" si="5"/>
        <v>4.938893888147035</v>
      </c>
      <c r="J54" s="29">
        <f t="shared" si="2"/>
        <v>28.45743621265673</v>
      </c>
      <c r="K54" s="30">
        <v>23.52</v>
      </c>
      <c r="L54" s="30">
        <v>4.94</v>
      </c>
      <c r="M54" s="26">
        <v>28.46</v>
      </c>
    </row>
    <row r="55" spans="1:13" ht="25.5">
      <c r="A55" s="23">
        <v>53</v>
      </c>
      <c r="B55" s="24" t="s">
        <v>78</v>
      </c>
      <c r="C55" s="28" t="s">
        <v>45</v>
      </c>
      <c r="D55" s="28" t="s">
        <v>51</v>
      </c>
      <c r="E55" s="28">
        <v>16.39</v>
      </c>
      <c r="F55" s="28">
        <v>3.44</v>
      </c>
      <c r="G55" s="26">
        <v>20</v>
      </c>
      <c r="H55" s="29">
        <f t="shared" si="4"/>
        <v>23.518542324509696</v>
      </c>
      <c r="I55" s="29">
        <f t="shared" si="5"/>
        <v>4.938893888147035</v>
      </c>
      <c r="J55" s="29">
        <f t="shared" si="2"/>
        <v>28.45743621265673</v>
      </c>
      <c r="K55" s="30">
        <v>23.52</v>
      </c>
      <c r="L55" s="30">
        <v>4.94</v>
      </c>
      <c r="M55" s="26">
        <v>28.46</v>
      </c>
    </row>
    <row r="56" spans="1:13" ht="25.5">
      <c r="A56" s="23">
        <v>54</v>
      </c>
      <c r="B56" s="24" t="s">
        <v>77</v>
      </c>
      <c r="C56" s="28" t="s">
        <v>48</v>
      </c>
      <c r="D56" s="28" t="s">
        <v>51</v>
      </c>
      <c r="E56" s="28">
        <v>20.66</v>
      </c>
      <c r="F56" s="28">
        <v>4.34</v>
      </c>
      <c r="G56" s="26">
        <v>25</v>
      </c>
      <c r="H56" s="29">
        <f t="shared" si="4"/>
        <v>29.398177905637116</v>
      </c>
      <c r="I56" s="29">
        <f t="shared" si="5"/>
        <v>6.173617360183794</v>
      </c>
      <c r="J56" s="29">
        <f t="shared" si="2"/>
        <v>35.57179526582091</v>
      </c>
      <c r="K56" s="30">
        <v>29.4</v>
      </c>
      <c r="L56" s="30">
        <v>6.17</v>
      </c>
      <c r="M56" s="26">
        <v>35.57</v>
      </c>
    </row>
    <row r="57" spans="1:13" ht="25.5">
      <c r="A57" s="23">
        <v>55</v>
      </c>
      <c r="B57" s="24" t="s">
        <v>76</v>
      </c>
      <c r="C57" s="28" t="s">
        <v>49</v>
      </c>
      <c r="D57" s="28" t="s">
        <v>51</v>
      </c>
      <c r="E57" s="28">
        <v>41.32</v>
      </c>
      <c r="F57" s="28">
        <v>8.68</v>
      </c>
      <c r="G57" s="26">
        <v>50</v>
      </c>
      <c r="H57" s="29">
        <f t="shared" si="4"/>
        <v>58.79635581127423</v>
      </c>
      <c r="I57" s="29">
        <f t="shared" si="5"/>
        <v>12.347234720367588</v>
      </c>
      <c r="J57" s="29">
        <f t="shared" si="2"/>
        <v>71.14359053164182</v>
      </c>
      <c r="K57" s="30">
        <v>58.79</v>
      </c>
      <c r="L57" s="30">
        <v>12.35</v>
      </c>
      <c r="M57" s="26">
        <v>71.14</v>
      </c>
    </row>
    <row r="58" spans="1:13" ht="25.5">
      <c r="A58" s="23">
        <v>56</v>
      </c>
      <c r="B58" s="24" t="s">
        <v>75</v>
      </c>
      <c r="C58" s="28" t="s">
        <v>52</v>
      </c>
      <c r="D58" s="28" t="s">
        <v>32</v>
      </c>
      <c r="E58" s="28">
        <v>16.39</v>
      </c>
      <c r="F58" s="28">
        <v>3.44</v>
      </c>
      <c r="G58" s="26">
        <v>20</v>
      </c>
      <c r="H58" s="29">
        <f t="shared" si="4"/>
        <v>23.518542324509696</v>
      </c>
      <c r="I58" s="29">
        <f t="shared" si="5"/>
        <v>4.938893888147035</v>
      </c>
      <c r="J58" s="29">
        <f t="shared" si="2"/>
        <v>28.45743621265673</v>
      </c>
      <c r="K58" s="30">
        <v>23.52</v>
      </c>
      <c r="L58" s="30">
        <v>4.94</v>
      </c>
      <c r="M58" s="26">
        <v>28.46</v>
      </c>
    </row>
    <row r="59" spans="1:13" ht="25.5">
      <c r="A59" s="23">
        <v>57</v>
      </c>
      <c r="B59" s="24" t="s">
        <v>74</v>
      </c>
      <c r="C59" s="28" t="s">
        <v>53</v>
      </c>
      <c r="D59" s="28" t="s">
        <v>32</v>
      </c>
      <c r="E59" s="28">
        <v>20.66</v>
      </c>
      <c r="F59" s="28">
        <v>4.34</v>
      </c>
      <c r="G59" s="26">
        <v>25</v>
      </c>
      <c r="H59" s="29">
        <f t="shared" si="4"/>
        <v>29.398177905637116</v>
      </c>
      <c r="I59" s="29">
        <f t="shared" si="5"/>
        <v>6.173617360183794</v>
      </c>
      <c r="J59" s="29">
        <f t="shared" si="2"/>
        <v>35.57179526582091</v>
      </c>
      <c r="K59" s="30">
        <v>29.4</v>
      </c>
      <c r="L59" s="30">
        <v>6.17</v>
      </c>
      <c r="M59" s="26">
        <v>35.57</v>
      </c>
    </row>
    <row r="60" spans="1:13" ht="12.75">
      <c r="A60" s="23">
        <v>58</v>
      </c>
      <c r="B60" s="24" t="s">
        <v>73</v>
      </c>
      <c r="C60" s="28" t="s">
        <v>54</v>
      </c>
      <c r="D60" s="28" t="s">
        <v>32</v>
      </c>
      <c r="E60" s="28">
        <v>10</v>
      </c>
      <c r="F60" s="28">
        <v>2.1</v>
      </c>
      <c r="G60" s="26">
        <v>12.1</v>
      </c>
      <c r="H60" s="29">
        <f t="shared" si="4"/>
        <v>14.228718106328365</v>
      </c>
      <c r="I60" s="29">
        <f t="shared" si="5"/>
        <v>2.9880308023289572</v>
      </c>
      <c r="J60" s="29">
        <f t="shared" si="2"/>
        <v>17.216748908657323</v>
      </c>
      <c r="K60" s="30">
        <v>14.23</v>
      </c>
      <c r="L60" s="30">
        <v>2.99</v>
      </c>
      <c r="M60" s="26">
        <v>17.22</v>
      </c>
    </row>
    <row r="61" spans="1:13" ht="12.75">
      <c r="A61" s="23">
        <v>59</v>
      </c>
      <c r="B61" s="24" t="s">
        <v>72</v>
      </c>
      <c r="C61" s="28" t="s">
        <v>55</v>
      </c>
      <c r="D61" s="28" t="s">
        <v>32</v>
      </c>
      <c r="E61" s="28">
        <v>12</v>
      </c>
      <c r="F61" s="28">
        <v>2.52</v>
      </c>
      <c r="G61" s="26">
        <v>14.52</v>
      </c>
      <c r="H61" s="29">
        <f t="shared" si="4"/>
        <v>17.074461727594038</v>
      </c>
      <c r="I61" s="29">
        <f t="shared" si="5"/>
        <v>3.585636962794748</v>
      </c>
      <c r="J61" s="29">
        <f t="shared" si="2"/>
        <v>20.660098690388786</v>
      </c>
      <c r="K61" s="30">
        <v>17.07</v>
      </c>
      <c r="L61" s="30">
        <v>3.59</v>
      </c>
      <c r="M61" s="26">
        <v>20.66</v>
      </c>
    </row>
    <row r="62" spans="1:13" ht="12.75">
      <c r="A62" s="23">
        <v>60</v>
      </c>
      <c r="B62" s="24" t="s">
        <v>71</v>
      </c>
      <c r="C62" s="28" t="s">
        <v>54</v>
      </c>
      <c r="D62" s="28" t="s">
        <v>56</v>
      </c>
      <c r="E62" s="28">
        <v>50</v>
      </c>
      <c r="F62" s="28">
        <v>10.5</v>
      </c>
      <c r="G62" s="26">
        <v>60.5</v>
      </c>
      <c r="H62" s="29">
        <f t="shared" si="4"/>
        <v>71.14359053164183</v>
      </c>
      <c r="I62" s="29">
        <f t="shared" si="5"/>
        <v>14.940154011644779</v>
      </c>
      <c r="J62" s="29">
        <f t="shared" si="2"/>
        <v>86.08374454328661</v>
      </c>
      <c r="K62" s="30">
        <v>71.14</v>
      </c>
      <c r="L62" s="30">
        <v>14.94</v>
      </c>
      <c r="M62" s="26">
        <v>86.08</v>
      </c>
    </row>
    <row r="63" spans="1:13" ht="12.75">
      <c r="A63" s="23">
        <v>61</v>
      </c>
      <c r="B63" s="24" t="s">
        <v>70</v>
      </c>
      <c r="C63" s="28" t="s">
        <v>55</v>
      </c>
      <c r="D63" s="28" t="s">
        <v>56</v>
      </c>
      <c r="E63" s="28">
        <v>75</v>
      </c>
      <c r="F63" s="28">
        <v>15.75</v>
      </c>
      <c r="G63" s="26">
        <v>90.75</v>
      </c>
      <c r="H63" s="29">
        <f t="shared" si="4"/>
        <v>106.71538579746273</v>
      </c>
      <c r="I63" s="29">
        <f t="shared" si="5"/>
        <v>22.410231017467183</v>
      </c>
      <c r="J63" s="29">
        <f t="shared" si="2"/>
        <v>129.1256168149299</v>
      </c>
      <c r="K63" s="30">
        <v>106.72</v>
      </c>
      <c r="L63" s="30">
        <v>22.41</v>
      </c>
      <c r="M63" s="26">
        <v>129.13</v>
      </c>
    </row>
    <row r="64" spans="1:13" ht="15.75">
      <c r="A64" s="23">
        <v>62</v>
      </c>
      <c r="B64" s="24" t="s">
        <v>69</v>
      </c>
      <c r="C64" s="28" t="s">
        <v>143</v>
      </c>
      <c r="D64" s="28" t="s">
        <v>32</v>
      </c>
      <c r="E64" s="28">
        <v>7</v>
      </c>
      <c r="F64" s="28">
        <v>1.47</v>
      </c>
      <c r="G64" s="26">
        <v>8.47</v>
      </c>
      <c r="H64" s="29">
        <f t="shared" si="4"/>
        <v>9.960102674429857</v>
      </c>
      <c r="I64" s="29">
        <f t="shared" si="5"/>
        <v>2.0916215616302694</v>
      </c>
      <c r="J64" s="29">
        <f t="shared" si="2"/>
        <v>12.051724236060126</v>
      </c>
      <c r="K64" s="30">
        <v>9.96</v>
      </c>
      <c r="L64" s="30">
        <v>2.09</v>
      </c>
      <c r="M64" s="26">
        <v>12.05</v>
      </c>
    </row>
    <row r="65" spans="1:13" ht="15.75">
      <c r="A65" s="23">
        <v>63</v>
      </c>
      <c r="B65" s="24" t="s">
        <v>68</v>
      </c>
      <c r="C65" s="28" t="s">
        <v>143</v>
      </c>
      <c r="D65" s="28" t="s">
        <v>56</v>
      </c>
      <c r="E65" s="28">
        <v>45</v>
      </c>
      <c r="F65" s="28">
        <v>9.45</v>
      </c>
      <c r="G65" s="26">
        <v>54.45</v>
      </c>
      <c r="H65" s="29">
        <f t="shared" si="4"/>
        <v>64.02923147847764</v>
      </c>
      <c r="I65" s="29">
        <f t="shared" si="5"/>
        <v>13.446138610480304</v>
      </c>
      <c r="J65" s="29">
        <f t="shared" si="2"/>
        <v>77.47537008895794</v>
      </c>
      <c r="K65" s="30">
        <v>64.03</v>
      </c>
      <c r="L65" s="30">
        <v>13.45</v>
      </c>
      <c r="M65" s="26">
        <v>77.48</v>
      </c>
    </row>
    <row r="66" spans="1:13" ht="15.75">
      <c r="A66" s="23">
        <v>64</v>
      </c>
      <c r="B66" s="24" t="s">
        <v>67</v>
      </c>
      <c r="C66" s="28" t="s">
        <v>144</v>
      </c>
      <c r="D66" s="28" t="s">
        <v>56</v>
      </c>
      <c r="E66" s="28">
        <v>60</v>
      </c>
      <c r="F66" s="28">
        <v>12.6</v>
      </c>
      <c r="G66" s="26">
        <v>72.6</v>
      </c>
      <c r="H66" s="29">
        <f t="shared" si="4"/>
        <v>85.37230863797019</v>
      </c>
      <c r="I66" s="29">
        <f t="shared" si="5"/>
        <v>17.92818481397373</v>
      </c>
      <c r="J66" s="29">
        <f t="shared" si="2"/>
        <v>103.30049345194392</v>
      </c>
      <c r="K66" s="30">
        <v>85.37</v>
      </c>
      <c r="L66" s="30">
        <v>17.93</v>
      </c>
      <c r="M66" s="26">
        <v>103.3</v>
      </c>
    </row>
    <row r="67" spans="1:13" ht="15.75">
      <c r="A67" s="23">
        <v>65</v>
      </c>
      <c r="B67" s="24" t="s">
        <v>66</v>
      </c>
      <c r="C67" s="28" t="s">
        <v>145</v>
      </c>
      <c r="D67" s="28" t="s">
        <v>56</v>
      </c>
      <c r="E67" s="28">
        <v>40</v>
      </c>
      <c r="F67" s="28">
        <v>8.4</v>
      </c>
      <c r="G67" s="26">
        <v>48.4</v>
      </c>
      <c r="H67" s="29">
        <f t="shared" si="4"/>
        <v>56.91487242531346</v>
      </c>
      <c r="I67" s="29">
        <f t="shared" si="5"/>
        <v>11.952123209315829</v>
      </c>
      <c r="J67" s="29">
        <f>G67/0.702804</f>
        <v>68.86699563462929</v>
      </c>
      <c r="K67" s="30">
        <v>56.92</v>
      </c>
      <c r="L67" s="30">
        <v>11.95</v>
      </c>
      <c r="M67" s="26">
        <v>68.87</v>
      </c>
    </row>
    <row r="68" spans="1:13" ht="15.75">
      <c r="A68" s="23">
        <v>66</v>
      </c>
      <c r="B68" s="24" t="s">
        <v>65</v>
      </c>
      <c r="C68" s="28" t="s">
        <v>57</v>
      </c>
      <c r="D68" s="28" t="s">
        <v>146</v>
      </c>
      <c r="E68" s="28">
        <v>5</v>
      </c>
      <c r="F68" s="28">
        <v>1.05</v>
      </c>
      <c r="G68" s="26">
        <v>6.05</v>
      </c>
      <c r="H68" s="29">
        <f t="shared" si="4"/>
        <v>7.114359053164183</v>
      </c>
      <c r="I68" s="29">
        <f t="shared" si="5"/>
        <v>1.4940154011644786</v>
      </c>
      <c r="J68" s="29">
        <f>G68/0.702804</f>
        <v>8.608374454328661</v>
      </c>
      <c r="K68" s="30">
        <v>7.12</v>
      </c>
      <c r="L68" s="30">
        <v>1.49</v>
      </c>
      <c r="M68" s="26">
        <v>8.61</v>
      </c>
    </row>
    <row r="69" spans="1:13" ht="12.75">
      <c r="A69" s="23">
        <v>67</v>
      </c>
      <c r="B69" s="24" t="s">
        <v>64</v>
      </c>
      <c r="C69" s="28" t="s">
        <v>58</v>
      </c>
      <c r="D69" s="28" t="s">
        <v>32</v>
      </c>
      <c r="E69" s="28">
        <v>100</v>
      </c>
      <c r="F69" s="28">
        <v>21</v>
      </c>
      <c r="G69" s="26">
        <v>121</v>
      </c>
      <c r="H69" s="29">
        <f t="shared" si="4"/>
        <v>142.28718106328367</v>
      </c>
      <c r="I69" s="29">
        <f t="shared" si="5"/>
        <v>29.880308023289558</v>
      </c>
      <c r="J69" s="29">
        <f>G69/0.702804</f>
        <v>172.16748908657323</v>
      </c>
      <c r="K69" s="30">
        <v>142.29</v>
      </c>
      <c r="L69" s="30">
        <v>29.88</v>
      </c>
      <c r="M69" s="26">
        <v>172.17</v>
      </c>
    </row>
    <row r="70" spans="1:13" ht="15.75">
      <c r="A70" s="23">
        <v>68</v>
      </c>
      <c r="B70" s="24" t="s">
        <v>63</v>
      </c>
      <c r="C70" s="28" t="s">
        <v>147</v>
      </c>
      <c r="D70" s="28" t="s">
        <v>32</v>
      </c>
      <c r="E70" s="28">
        <v>10</v>
      </c>
      <c r="F70" s="28">
        <v>2.1</v>
      </c>
      <c r="G70" s="26">
        <v>12.1</v>
      </c>
      <c r="H70" s="29">
        <f t="shared" si="4"/>
        <v>14.228718106328365</v>
      </c>
      <c r="I70" s="29">
        <f t="shared" si="5"/>
        <v>2.9880308023289572</v>
      </c>
      <c r="J70" s="29">
        <f>G70/0.702804</f>
        <v>17.216748908657323</v>
      </c>
      <c r="K70" s="30">
        <v>14.23</v>
      </c>
      <c r="L70" s="30">
        <v>2.99</v>
      </c>
      <c r="M70" s="26">
        <v>17.22</v>
      </c>
    </row>
  </sheetData>
  <mergeCells count="4">
    <mergeCell ref="A1:A2"/>
    <mergeCell ref="C1:C2"/>
    <mergeCell ref="D1:D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2013-08-14T08:22:55Z</dcterms:modified>
  <cp:category/>
  <cp:version/>
  <cp:contentType/>
  <cp:contentStatus/>
</cp:coreProperties>
</file>