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90" windowWidth="17400" windowHeight="10530"/>
  </bookViews>
  <sheets>
    <sheet name="2015" sheetId="1" r:id="rId1"/>
  </sheets>
  <definedNames>
    <definedName name="_xlnm.Print_Titles" localSheetId="0">'2015'!$11:$12</definedName>
  </definedNames>
  <calcPr calcId="145621"/>
</workbook>
</file>

<file path=xl/calcChain.xml><?xml version="1.0" encoding="utf-8"?>
<calcChain xmlns="http://schemas.openxmlformats.org/spreadsheetml/2006/main">
  <c r="H211" i="1" l="1"/>
  <c r="F211" i="1"/>
  <c r="I211" i="1" s="1"/>
  <c r="H210" i="1"/>
  <c r="F210" i="1"/>
  <c r="I210" i="1" s="1"/>
  <c r="H209" i="1"/>
  <c r="F209" i="1"/>
  <c r="I209" i="1" s="1"/>
  <c r="H208" i="1"/>
  <c r="F208" i="1"/>
  <c r="I208" i="1" s="1"/>
  <c r="H207" i="1"/>
  <c r="F207" i="1"/>
  <c r="I207" i="1" s="1"/>
  <c r="I214" i="1" l="1"/>
  <c r="H129" i="1"/>
  <c r="F48" i="1" l="1"/>
  <c r="F168" i="1" l="1"/>
  <c r="F167" i="1"/>
  <c r="F166" i="1"/>
  <c r="F165" i="1"/>
  <c r="F164" i="1"/>
  <c r="F162" i="1"/>
  <c r="F161" i="1"/>
  <c r="F160" i="1"/>
  <c r="F159" i="1"/>
  <c r="F157" i="1"/>
  <c r="F156" i="1"/>
  <c r="F155" i="1"/>
  <c r="F153" i="1"/>
  <c r="F152" i="1"/>
  <c r="F151" i="1"/>
  <c r="F150" i="1"/>
  <c r="F149" i="1"/>
  <c r="F148" i="1"/>
  <c r="F200" i="1"/>
  <c r="F199" i="1"/>
  <c r="F198" i="1"/>
  <c r="F197" i="1"/>
  <c r="F196" i="1"/>
  <c r="F195" i="1"/>
  <c r="F194" i="1"/>
  <c r="F193" i="1"/>
  <c r="F192" i="1"/>
  <c r="F191" i="1"/>
  <c r="F190" i="1"/>
  <c r="F187" i="1"/>
  <c r="F186" i="1"/>
  <c r="F185" i="1"/>
  <c r="F184" i="1"/>
  <c r="F183" i="1"/>
  <c r="F182" i="1"/>
  <c r="F181" i="1"/>
  <c r="F180" i="1"/>
  <c r="F176" i="1"/>
  <c r="F175" i="1"/>
  <c r="F174" i="1"/>
  <c r="F173" i="1"/>
  <c r="F172" i="1"/>
  <c r="F179" i="1"/>
  <c r="F178" i="1"/>
  <c r="F171" i="1"/>
  <c r="I139" i="1"/>
  <c r="H139" i="1"/>
  <c r="I133" i="1"/>
  <c r="H133" i="1"/>
  <c r="I127" i="1"/>
  <c r="H127" i="1"/>
  <c r="H46" i="1"/>
  <c r="H45" i="1"/>
  <c r="H44" i="1"/>
  <c r="H43" i="1"/>
  <c r="H42" i="1"/>
  <c r="H40" i="1"/>
  <c r="H39" i="1"/>
  <c r="H38" i="1"/>
  <c r="H37" i="1"/>
  <c r="H36" i="1"/>
  <c r="H35" i="1"/>
  <c r="F40" i="1"/>
  <c r="I40" i="1" s="1"/>
  <c r="I136" i="1"/>
  <c r="H136" i="1"/>
  <c r="I130" i="1"/>
  <c r="H130" i="1"/>
  <c r="F81" i="1"/>
  <c r="F46" i="1"/>
  <c r="I46" i="1" s="1"/>
  <c r="F45" i="1"/>
  <c r="I45" i="1" s="1"/>
  <c r="F44" i="1"/>
  <c r="I44" i="1" s="1"/>
  <c r="F43" i="1"/>
  <c r="I43" i="1" s="1"/>
  <c r="F42" i="1"/>
  <c r="I42" i="1" s="1"/>
  <c r="F39" i="1"/>
  <c r="I39" i="1" s="1"/>
  <c r="F38" i="1"/>
  <c r="I38" i="1" s="1"/>
  <c r="F37" i="1"/>
  <c r="I37" i="1" s="1"/>
  <c r="F36" i="1"/>
  <c r="I36" i="1" s="1"/>
  <c r="F35" i="1"/>
  <c r="I35" i="1" s="1"/>
  <c r="F19" i="1"/>
  <c r="H214" i="1" l="1"/>
  <c r="H190" i="1" l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62" i="1"/>
  <c r="I162" i="1"/>
  <c r="H164" i="1"/>
  <c r="I164" i="1"/>
  <c r="H165" i="1"/>
  <c r="I165" i="1"/>
  <c r="H166" i="1"/>
  <c r="I166" i="1"/>
  <c r="H167" i="1"/>
  <c r="I167" i="1"/>
  <c r="H168" i="1"/>
  <c r="I168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8" i="1"/>
  <c r="I178" i="1"/>
  <c r="H179" i="1"/>
  <c r="I179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5" i="1"/>
  <c r="I155" i="1"/>
  <c r="H156" i="1"/>
  <c r="I156" i="1"/>
  <c r="H157" i="1"/>
  <c r="I157" i="1"/>
  <c r="H159" i="1"/>
  <c r="I159" i="1"/>
  <c r="H160" i="1"/>
  <c r="I160" i="1"/>
  <c r="H161" i="1"/>
  <c r="I161" i="1"/>
  <c r="H145" i="1"/>
  <c r="I145" i="1"/>
  <c r="H144" i="1"/>
  <c r="I144" i="1"/>
  <c r="H126" i="1"/>
  <c r="I126" i="1"/>
  <c r="I129" i="1"/>
  <c r="H132" i="1"/>
  <c r="I132" i="1"/>
  <c r="H135" i="1"/>
  <c r="I135" i="1"/>
  <c r="H138" i="1"/>
  <c r="I138" i="1"/>
  <c r="H140" i="1"/>
  <c r="I140" i="1"/>
  <c r="H141" i="1"/>
  <c r="I141" i="1"/>
  <c r="H142" i="1"/>
  <c r="I142" i="1"/>
  <c r="H143" i="1"/>
  <c r="I143" i="1"/>
  <c r="H123" i="1"/>
  <c r="H122" i="1"/>
  <c r="H121" i="1"/>
  <c r="H120" i="1"/>
  <c r="H119" i="1"/>
  <c r="H118" i="1"/>
  <c r="H117" i="1"/>
  <c r="H111" i="1"/>
  <c r="H112" i="1"/>
  <c r="H113" i="1"/>
  <c r="H114" i="1"/>
  <c r="H115" i="1"/>
  <c r="H116" i="1"/>
  <c r="H104" i="1"/>
  <c r="H105" i="1"/>
  <c r="H106" i="1"/>
  <c r="H107" i="1"/>
  <c r="H108" i="1"/>
  <c r="H109" i="1"/>
  <c r="H100" i="1"/>
  <c r="H101" i="1"/>
  <c r="H102" i="1"/>
  <c r="H103" i="1"/>
  <c r="H96" i="1"/>
  <c r="H97" i="1"/>
  <c r="H203" i="1"/>
  <c r="H204" i="1"/>
  <c r="H99" i="1"/>
  <c r="H89" i="1"/>
  <c r="H90" i="1"/>
  <c r="H91" i="1"/>
  <c r="H92" i="1"/>
  <c r="H93" i="1"/>
  <c r="H94" i="1"/>
  <c r="H95" i="1"/>
  <c r="H85" i="1"/>
  <c r="H86" i="1"/>
  <c r="H87" i="1"/>
  <c r="H83" i="1"/>
  <c r="H82" i="1"/>
  <c r="H76" i="1"/>
  <c r="H77" i="1"/>
  <c r="H78" i="1"/>
  <c r="H79" i="1"/>
  <c r="H80" i="1"/>
  <c r="H81" i="1"/>
  <c r="H65" i="1"/>
  <c r="H67" i="1"/>
  <c r="H68" i="1"/>
  <c r="H69" i="1"/>
  <c r="H70" i="1"/>
  <c r="H72" i="1"/>
  <c r="H73" i="1"/>
  <c r="H75" i="1"/>
  <c r="H56" i="1"/>
  <c r="H57" i="1"/>
  <c r="H202" i="1"/>
  <c r="H59" i="1"/>
  <c r="H60" i="1"/>
  <c r="H61" i="1"/>
  <c r="H62" i="1"/>
  <c r="H63" i="1"/>
  <c r="H64" i="1"/>
  <c r="I48" i="1"/>
  <c r="H48" i="1"/>
  <c r="H49" i="1"/>
  <c r="H52" i="1"/>
  <c r="H53" i="1"/>
  <c r="H55" i="1"/>
  <c r="H24" i="1"/>
  <c r="H25" i="1"/>
  <c r="H27" i="1"/>
  <c r="H28" i="1"/>
  <c r="H29" i="1"/>
  <c r="H30" i="1"/>
  <c r="H31" i="1"/>
  <c r="H15" i="1"/>
  <c r="H16" i="1"/>
  <c r="H19" i="1"/>
  <c r="H20" i="1"/>
  <c r="H21" i="1"/>
  <c r="H14" i="1"/>
  <c r="H205" i="1" s="1"/>
  <c r="H215" i="1" l="1"/>
  <c r="F97" i="1"/>
  <c r="I97" i="1" s="1"/>
  <c r="F123" i="1"/>
  <c r="I123" i="1" s="1"/>
  <c r="F49" i="1"/>
  <c r="I49" i="1" s="1"/>
  <c r="F31" i="1" l="1"/>
  <c r="I31" i="1" s="1"/>
  <c r="F24" i="1" l="1"/>
  <c r="I24" i="1" s="1"/>
  <c r="F25" i="1"/>
  <c r="I25" i="1" s="1"/>
  <c r="F27" i="1"/>
  <c r="I27" i="1" s="1"/>
  <c r="F28" i="1"/>
  <c r="I28" i="1" s="1"/>
  <c r="F29" i="1"/>
  <c r="I29" i="1" s="1"/>
  <c r="F30" i="1"/>
  <c r="I30" i="1" s="1"/>
  <c r="F109" i="1"/>
  <c r="I109" i="1" s="1"/>
  <c r="F108" i="1"/>
  <c r="I108" i="1" s="1"/>
  <c r="F107" i="1"/>
  <c r="I107" i="1" s="1"/>
  <c r="F106" i="1"/>
  <c r="I106" i="1" s="1"/>
  <c r="F105" i="1"/>
  <c r="I105" i="1" s="1"/>
  <c r="F99" i="1"/>
  <c r="I99" i="1" s="1"/>
  <c r="F100" i="1"/>
  <c r="I100" i="1" s="1"/>
  <c r="F101" i="1"/>
  <c r="I101" i="1" s="1"/>
  <c r="F102" i="1"/>
  <c r="I102" i="1" s="1"/>
  <c r="F103" i="1"/>
  <c r="I103" i="1" s="1"/>
  <c r="F104" i="1"/>
  <c r="I104" i="1" s="1"/>
  <c r="F89" i="1"/>
  <c r="I89" i="1" s="1"/>
  <c r="F90" i="1"/>
  <c r="I90" i="1" s="1"/>
  <c r="F91" i="1"/>
  <c r="I91" i="1" s="1"/>
  <c r="F92" i="1"/>
  <c r="I92" i="1" s="1"/>
  <c r="F93" i="1"/>
  <c r="I93" i="1" s="1"/>
  <c r="F94" i="1"/>
  <c r="I94" i="1" s="1"/>
  <c r="F95" i="1"/>
  <c r="I95" i="1" s="1"/>
  <c r="F96" i="1"/>
  <c r="I96" i="1" s="1"/>
  <c r="F203" i="1"/>
  <c r="I203" i="1" s="1"/>
  <c r="F204" i="1"/>
  <c r="I204" i="1" s="1"/>
  <c r="F85" i="1"/>
  <c r="I85" i="1" s="1"/>
  <c r="F86" i="1"/>
  <c r="I86" i="1" s="1"/>
  <c r="F87" i="1"/>
  <c r="I87" i="1" s="1"/>
  <c r="F83" i="1"/>
  <c r="I83" i="1" s="1"/>
  <c r="F82" i="1"/>
  <c r="I82" i="1" s="1"/>
  <c r="I81" i="1"/>
  <c r="F80" i="1"/>
  <c r="I80" i="1" s="1"/>
  <c r="F79" i="1"/>
  <c r="I79" i="1" s="1"/>
  <c r="F72" i="1"/>
  <c r="I72" i="1" s="1"/>
  <c r="F73" i="1"/>
  <c r="I73" i="1" s="1"/>
  <c r="F75" i="1"/>
  <c r="I75" i="1" s="1"/>
  <c r="F76" i="1"/>
  <c r="I76" i="1" s="1"/>
  <c r="F77" i="1"/>
  <c r="I77" i="1" s="1"/>
  <c r="F78" i="1"/>
  <c r="I78" i="1" s="1"/>
  <c r="F67" i="1"/>
  <c r="I67" i="1" s="1"/>
  <c r="F68" i="1"/>
  <c r="I68" i="1" s="1"/>
  <c r="F69" i="1"/>
  <c r="I69" i="1" s="1"/>
  <c r="F70" i="1"/>
  <c r="I70" i="1" s="1"/>
  <c r="F65" i="1"/>
  <c r="I65" i="1" s="1"/>
  <c r="F64" i="1"/>
  <c r="I64" i="1" s="1"/>
  <c r="F63" i="1"/>
  <c r="I63" i="1" s="1"/>
  <c r="F62" i="1"/>
  <c r="I62" i="1" s="1"/>
  <c r="F53" i="1"/>
  <c r="I53" i="1" s="1"/>
  <c r="F55" i="1"/>
  <c r="I55" i="1" s="1"/>
  <c r="F56" i="1"/>
  <c r="I56" i="1" s="1"/>
  <c r="F57" i="1"/>
  <c r="I57" i="1" s="1"/>
  <c r="F202" i="1"/>
  <c r="I202" i="1" s="1"/>
  <c r="F59" i="1"/>
  <c r="I59" i="1" s="1"/>
  <c r="F60" i="1"/>
  <c r="I60" i="1" s="1"/>
  <c r="F61" i="1"/>
  <c r="I61" i="1" s="1"/>
  <c r="F52" i="1"/>
  <c r="I52" i="1" s="1"/>
  <c r="F21" i="1"/>
  <c r="I21" i="1" s="1"/>
  <c r="F20" i="1"/>
  <c r="I20" i="1" s="1"/>
  <c r="I19" i="1"/>
  <c r="F122" i="1"/>
  <c r="I122" i="1" s="1"/>
  <c r="F121" i="1"/>
  <c r="I121" i="1" s="1"/>
  <c r="F120" i="1"/>
  <c r="I120" i="1" s="1"/>
  <c r="F119" i="1"/>
  <c r="I119" i="1" s="1"/>
  <c r="F112" i="1"/>
  <c r="I112" i="1" s="1"/>
  <c r="F113" i="1"/>
  <c r="I113" i="1" s="1"/>
  <c r="F114" i="1"/>
  <c r="I114" i="1" s="1"/>
  <c r="F115" i="1"/>
  <c r="I115" i="1" s="1"/>
  <c r="F116" i="1"/>
  <c r="I116" i="1" s="1"/>
  <c r="F117" i="1"/>
  <c r="I117" i="1" s="1"/>
  <c r="F118" i="1"/>
  <c r="I118" i="1" s="1"/>
  <c r="F111" i="1"/>
  <c r="I111" i="1" s="1"/>
  <c r="F15" i="1"/>
  <c r="I15" i="1" s="1"/>
  <c r="F16" i="1"/>
  <c r="I16" i="1" s="1"/>
  <c r="F14" i="1"/>
  <c r="I14" i="1" s="1"/>
  <c r="I205" i="1" l="1"/>
  <c r="I215" i="1" s="1"/>
</calcChain>
</file>

<file path=xl/sharedStrings.xml><?xml version="1.0" encoding="utf-8"?>
<sst xmlns="http://schemas.openxmlformats.org/spreadsheetml/2006/main" count="646" uniqueCount="466">
  <si>
    <t>Mērvienība</t>
  </si>
  <si>
    <t>Modulārās apmācības un profesionālās pilnveides kursi</t>
  </si>
  <si>
    <t>1.1.</t>
  </si>
  <si>
    <t>120 stundu programma</t>
  </si>
  <si>
    <t>0,00*</t>
  </si>
  <si>
    <t>1.2.</t>
  </si>
  <si>
    <t>150 stundu programma</t>
  </si>
  <si>
    <t>2.1.</t>
  </si>
  <si>
    <t>2.2.</t>
  </si>
  <si>
    <t>Profesionālās vidusskolas izglītības programmas</t>
  </si>
  <si>
    <t>3.1.</t>
  </si>
  <si>
    <t>Izglītības programmas dienas nodaļā</t>
  </si>
  <si>
    <t>3.1.1.</t>
  </si>
  <si>
    <t>mācību maksa gadā</t>
  </si>
  <si>
    <t>3.1.2.</t>
  </si>
  <si>
    <t>1 darbs</t>
  </si>
  <si>
    <t>3.2.</t>
  </si>
  <si>
    <t>3.2.2.</t>
  </si>
  <si>
    <t>Koledžas studiju programmas</t>
  </si>
  <si>
    <t>4.1.</t>
  </si>
  <si>
    <t>1 kvalifikācijas darbs</t>
  </si>
  <si>
    <t>4.2.</t>
  </si>
  <si>
    <t>4.2.1.</t>
  </si>
  <si>
    <t>4.2.2.</t>
  </si>
  <si>
    <t>Rehabilitācijas pakalpojumi</t>
  </si>
  <si>
    <t>5.2.</t>
  </si>
  <si>
    <t>5.2.6.</t>
  </si>
  <si>
    <t>5.2.7.</t>
  </si>
  <si>
    <t>5.3.</t>
  </si>
  <si>
    <t>5.3.1.</t>
  </si>
  <si>
    <t>5.3.2.</t>
  </si>
  <si>
    <t>5.3.3.</t>
  </si>
  <si>
    <t>5.3.4.</t>
  </si>
  <si>
    <t>5.4.</t>
  </si>
  <si>
    <t>5.4.2.</t>
  </si>
  <si>
    <t>1 diennakts</t>
  </si>
  <si>
    <t>Ārstniecības pakalpojumi</t>
  </si>
  <si>
    <t>6.1.</t>
  </si>
  <si>
    <t>Ārstu un speciālistu konsultācijas</t>
  </si>
  <si>
    <t>ārsta konsultācija</t>
  </si>
  <si>
    <t>ārsta konsultācija (atkārtota vizīte)</t>
  </si>
  <si>
    <t>fizioterapeita konsultācija</t>
  </si>
  <si>
    <t>ergoterapeita konsultācija</t>
  </si>
  <si>
    <t>psihologa konsultācija</t>
  </si>
  <si>
    <t>6.2.</t>
  </si>
  <si>
    <t>Hidroterapija</t>
  </si>
  <si>
    <t>ķermeņa zemūdens masāža</t>
  </si>
  <si>
    <t>1 procedūra, 20 min</t>
  </si>
  <si>
    <t>1 procedūra, 15 min</t>
  </si>
  <si>
    <t xml:space="preserve">cirkulārā duša </t>
  </si>
  <si>
    <t>1 procedūra, 10 min</t>
  </si>
  <si>
    <t>šarko duša</t>
  </si>
  <si>
    <t>ascendējošā (augšupejošā) duša</t>
  </si>
  <si>
    <t>1 reize, līdz 1 stundai</t>
  </si>
  <si>
    <t>6.3.</t>
  </si>
  <si>
    <t>6.4.</t>
  </si>
  <si>
    <t>Fizikālā terapija</t>
  </si>
  <si>
    <t>sāls istaba</t>
  </si>
  <si>
    <t>1 procedūra, 30 min</t>
  </si>
  <si>
    <t>6.5.</t>
  </si>
  <si>
    <t>Klasiskā masāža</t>
  </si>
  <si>
    <t>1 procedūra, 60 min</t>
  </si>
  <si>
    <t>6.6.</t>
  </si>
  <si>
    <t>Nodarbības funkcionālā speciālista vadībā</t>
  </si>
  <si>
    <t>1 nodarbība, 30 min</t>
  </si>
  <si>
    <t>1 stunda</t>
  </si>
  <si>
    <t>katra nākamā stunda</t>
  </si>
  <si>
    <t>6.7.</t>
  </si>
  <si>
    <t>6.8.</t>
  </si>
  <si>
    <t>Medicīniskās manipulācijas (cenā nav iekļautas medikamentu, vienreiz lietojamo sistēmu un pārsienamā materiāla izmaksas)</t>
  </si>
  <si>
    <t>intravenozā injekcija</t>
  </si>
  <si>
    <t>intramuskulārā, zemādas injekcija</t>
  </si>
  <si>
    <t>elektrokardiogrammas pieraksts</t>
  </si>
  <si>
    <t>elektrokardiogrammas apraksts</t>
  </si>
  <si>
    <t>7.1.</t>
  </si>
  <si>
    <t>automašīna</t>
  </si>
  <si>
    <t>7.2.</t>
  </si>
  <si>
    <t>7.3.</t>
  </si>
  <si>
    <t>7.4.</t>
  </si>
  <si>
    <t>7.5.</t>
  </si>
  <si>
    <t>7.6.</t>
  </si>
  <si>
    <t>7.7.</t>
  </si>
  <si>
    <t>izziņa</t>
  </si>
  <si>
    <t>Viesu izmitināšana</t>
  </si>
  <si>
    <t>8.1.</t>
  </si>
  <si>
    <t>8.2.</t>
  </si>
  <si>
    <t>8.3.</t>
  </si>
  <si>
    <t>8.4.</t>
  </si>
  <si>
    <t>8.5.</t>
  </si>
  <si>
    <t>8.6.</t>
  </si>
  <si>
    <t>8.7.</t>
  </si>
  <si>
    <t>8.8.</t>
  </si>
  <si>
    <t>1 personai mēnesī</t>
  </si>
  <si>
    <t>1 personai dienā</t>
  </si>
  <si>
    <t>Ēdināšanas pakalpojumi</t>
  </si>
  <si>
    <t>9.1.</t>
  </si>
  <si>
    <t>1 ēdienreize</t>
  </si>
  <si>
    <t>9.2.</t>
  </si>
  <si>
    <t>pirmais ēdiens</t>
  </si>
  <si>
    <t>1 porcija</t>
  </si>
  <si>
    <t>otrais ēdiens</t>
  </si>
  <si>
    <t>dzēriens</t>
  </si>
  <si>
    <t>deserts</t>
  </si>
  <si>
    <t>9.3.</t>
  </si>
  <si>
    <t>9.4.</t>
  </si>
  <si>
    <t>3 ēdienreizes</t>
  </si>
  <si>
    <t>brokastis</t>
  </si>
  <si>
    <t>pusdienas</t>
  </si>
  <si>
    <t>vakariņas</t>
  </si>
  <si>
    <t>Ēdināšana trīs reizes dienā (vienai personai)</t>
  </si>
  <si>
    <t>Konditorejas izstrādājumi</t>
  </si>
  <si>
    <t>100 g</t>
  </si>
  <si>
    <t>Kafija</t>
  </si>
  <si>
    <t>150 g</t>
  </si>
  <si>
    <t>Tējas (dažādas)</t>
  </si>
  <si>
    <t>Galda/ārstnieciskie minerālūdeņi</t>
  </si>
  <si>
    <t>0,5 l</t>
  </si>
  <si>
    <t>Telpu iznomāšana</t>
  </si>
  <si>
    <t>10.1.</t>
  </si>
  <si>
    <t>10.2.</t>
  </si>
  <si>
    <t>Autotransports un autotransporta stāvvietas</t>
  </si>
  <si>
    <t>11.1.</t>
  </si>
  <si>
    <t>11.2.</t>
  </si>
  <si>
    <t>11.3.</t>
  </si>
  <si>
    <t>1 mēnesis</t>
  </si>
  <si>
    <t>11.4.</t>
  </si>
  <si>
    <t>11.5.</t>
  </si>
  <si>
    <t>Viena vieta autobusam maksas stāvvietā</t>
  </si>
  <si>
    <t>11.6.</t>
  </si>
  <si>
    <t>Papildus par katru kilometru virs 100 km</t>
  </si>
  <si>
    <t>1 km</t>
  </si>
  <si>
    <t>11.7.</t>
  </si>
  <si>
    <t>1 automašīna</t>
  </si>
  <si>
    <t>Papildus par katru kilometru virs 50 km</t>
  </si>
  <si>
    <t>Pārējie maksas pakalpojumi</t>
  </si>
  <si>
    <t>1 lappuse A4 formātā</t>
  </si>
  <si>
    <t>2 kg</t>
  </si>
  <si>
    <t>Klienta veļas žāvēšana</t>
  </si>
  <si>
    <t>Gultas veļas papildu maiņa</t>
  </si>
  <si>
    <t>1 reize</t>
  </si>
  <si>
    <t>Pārcelšana no viena numura uz citu numuru pēc klienta vēlēšanās</t>
  </si>
  <si>
    <t>1.3.</t>
  </si>
  <si>
    <t xml:space="preserve">1 kurss </t>
  </si>
  <si>
    <t>570 stundu programma</t>
  </si>
  <si>
    <t>2.1.1.</t>
  </si>
  <si>
    <t>2.1.2.</t>
  </si>
  <si>
    <t>atkārtota zināšanu pārbaude (ieskaite, eksāmens)</t>
  </si>
  <si>
    <t>Studiju programmu virzieni pilna laika studijām</t>
  </si>
  <si>
    <t>Informācijas tehnoloģija, datortehnika, elektronika, telekomunikācijas, datorvadība un datorzinātnes</t>
  </si>
  <si>
    <t>Studiju programmu virzieni nepilna laika studijām</t>
  </si>
  <si>
    <t>3.2.1.</t>
  </si>
  <si>
    <t>5.1.</t>
  </si>
  <si>
    <t>5.1.1.</t>
  </si>
  <si>
    <t>5.1.2.</t>
  </si>
  <si>
    <t>5.1.3.</t>
  </si>
  <si>
    <t>1 reize, līdz 30 min</t>
  </si>
  <si>
    <t>5.1.3.1.</t>
  </si>
  <si>
    <t>5.1.3.2.</t>
  </si>
  <si>
    <t>5.1.3.3.</t>
  </si>
  <si>
    <t>5.2.1.</t>
  </si>
  <si>
    <t>5.2.3.</t>
  </si>
  <si>
    <t>5.2.4.</t>
  </si>
  <si>
    <t>5.2.5.</t>
  </si>
  <si>
    <t>5.2.2.</t>
  </si>
  <si>
    <t>ārstnieciskā baseina un termoterapijas izmantošana vienai personai</t>
  </si>
  <si>
    <t xml:space="preserve">ārstnieciskās aplikācijas </t>
  </si>
  <si>
    <t>1 procedūra līdz 40 min</t>
  </si>
  <si>
    <t>5.3.5.</t>
  </si>
  <si>
    <t>5.3.5.1.</t>
  </si>
  <si>
    <t>5.3.5.2.</t>
  </si>
  <si>
    <t>5.4.1.</t>
  </si>
  <si>
    <t>5.4.3.</t>
  </si>
  <si>
    <t>5.4.4.</t>
  </si>
  <si>
    <t>5.4.5.</t>
  </si>
  <si>
    <t>5.4.6.</t>
  </si>
  <si>
    <t>5.4.7.</t>
  </si>
  <si>
    <t>5.4.8.</t>
  </si>
  <si>
    <t>5.4.9.</t>
  </si>
  <si>
    <t>grūtnieču masāža</t>
  </si>
  <si>
    <t>1 procedūra, 40 min</t>
  </si>
  <si>
    <t>1 procedūra, 45 min</t>
  </si>
  <si>
    <t>5.4.10.</t>
  </si>
  <si>
    <t>vispārējā masāža bērniem</t>
  </si>
  <si>
    <t>1-5 gadiem</t>
  </si>
  <si>
    <t>5.4.10.2.</t>
  </si>
  <si>
    <t>5.4.10.1.</t>
  </si>
  <si>
    <t>6-10 gadiem</t>
  </si>
  <si>
    <t>5.4.10.3.</t>
  </si>
  <si>
    <t>11-14 gadiem</t>
  </si>
  <si>
    <t>1 procedūra, 50 min</t>
  </si>
  <si>
    <t>5.5.</t>
  </si>
  <si>
    <t>5.5.1.</t>
  </si>
  <si>
    <t>5.5.2.</t>
  </si>
  <si>
    <t>5.5.3.</t>
  </si>
  <si>
    <t>1 nodarbība, 45 min</t>
  </si>
  <si>
    <t>5.5.4.</t>
  </si>
  <si>
    <t>5.5.5.</t>
  </si>
  <si>
    <t>1 nodarbība, 60 min</t>
  </si>
  <si>
    <t>5.5.6.</t>
  </si>
  <si>
    <t>5.5.7.</t>
  </si>
  <si>
    <t>5.5.8.</t>
  </si>
  <si>
    <t>slinga terapija</t>
  </si>
  <si>
    <t>5.6.</t>
  </si>
  <si>
    <t>5.6.1.</t>
  </si>
  <si>
    <t>5.6.2.</t>
  </si>
  <si>
    <t>medikamentu ievadīšana vēnā pilienu veidā un pacienta novērošana</t>
  </si>
  <si>
    <t>cukura līmeņa noteikšana ar ekspresdiagnostiku</t>
  </si>
  <si>
    <t>Rokas bremze un akselerators transportlīdzeklim ar automātisko ātrumkārbu, stiprinājums pie grīdas (RBA-1)</t>
  </si>
  <si>
    <t>Rokas bremze un akselerators transportlīdzeklim ar automātisko ātrumkārbu, stiprinājums pie stūres (RBA-3)</t>
  </si>
  <si>
    <t>Rokas bremze un akselerators transportlīdzeklim ar mehānisko ātrumkārbu, stiprinājums pie grīdas (RBA-4)</t>
  </si>
  <si>
    <t>Rokas bremze un akselerators transportlīdzeklim ar mehānisko ātrumkārbu, stiprinājums pie stūres (RBA-6)</t>
  </si>
  <si>
    <t>Kreisais akseleratora pedālis transportlīdzeklim ar automātisko ātrumkārbu, stiprinājums pie grīdas (KAP-1)</t>
  </si>
  <si>
    <t>Kreisais akseleratora pedālis transportlīdzeklim ar automātisko ātrumkārbu, stiprinājums pie stūres (KAP-2)</t>
  </si>
  <si>
    <t>6.9.</t>
  </si>
  <si>
    <t>Rokas sajūgs ar sviru stūres labajā pusē (RS-1)</t>
  </si>
  <si>
    <t>6.10.</t>
  </si>
  <si>
    <t>Rokas sajūgs ar sviru stūres kreisajā pusē (RS-2)</t>
  </si>
  <si>
    <t>6.11.</t>
  </si>
  <si>
    <t>Palīgroktura uzstādīšana uz stūres rata (PR)</t>
  </si>
  <si>
    <t>6.12.</t>
  </si>
  <si>
    <t>Pagrieziena slēdža pārnešana uz stūres otru pusi (PSL)</t>
  </si>
  <si>
    <t>6.13.</t>
  </si>
  <si>
    <t>Jūrmalā, Dubultu pr.59 (četras vietas trīsistabu numurā) - 1.stāvs</t>
  </si>
  <si>
    <t>1 numurs diennaktī</t>
  </si>
  <si>
    <t>7.8.</t>
  </si>
  <si>
    <t>1numurs diennaktī</t>
  </si>
  <si>
    <t>7.9.</t>
  </si>
  <si>
    <t>7.10.</t>
  </si>
  <si>
    <t>7.11.</t>
  </si>
  <si>
    <t>Diētiskā ēdināšana (izglītojamiem un darbiniekiem)</t>
  </si>
  <si>
    <t>8.1.1.</t>
  </si>
  <si>
    <t>8.1.2.</t>
  </si>
  <si>
    <t>8.1.3.</t>
  </si>
  <si>
    <t>8.1.4.</t>
  </si>
  <si>
    <t>8.1.5.</t>
  </si>
  <si>
    <t>8.2.1.</t>
  </si>
  <si>
    <t>8.2.3.</t>
  </si>
  <si>
    <t>8.2.2.</t>
  </si>
  <si>
    <t>8.3.1.</t>
  </si>
  <si>
    <t>8.3.2.</t>
  </si>
  <si>
    <t>8.3.3.</t>
  </si>
  <si>
    <t>Konditorejas izstrādājumi veids Nr.1</t>
  </si>
  <si>
    <t>Konditorejas izstrādājumi veids Nr.2</t>
  </si>
  <si>
    <t>8.5.1.</t>
  </si>
  <si>
    <t>8.5.2.</t>
  </si>
  <si>
    <t>Konferenču zāles noma</t>
  </si>
  <si>
    <t>9.1.1.</t>
  </si>
  <si>
    <t>9.1.2.</t>
  </si>
  <si>
    <t>9.1.3.</t>
  </si>
  <si>
    <t xml:space="preserve">Viena vieta automašīnai maksas stāvvietā </t>
  </si>
  <si>
    <t>Autobusa (astoņas vietas) iznomāšana  ar šoferi vismaz uz četrām stundām</t>
  </si>
  <si>
    <t>10.5.</t>
  </si>
  <si>
    <t>Vieglās automašīnas (līdz 3,5 t) iznomāšana ar šoferi klientiem nobraukumam līdz 50 km, līdz 2 stundām</t>
  </si>
  <si>
    <t>Laiks virs 2 stundām</t>
  </si>
  <si>
    <t>10.6.</t>
  </si>
  <si>
    <t>Autovadītāju kursu teorijas apmācība</t>
  </si>
  <si>
    <t>Autovadītāju kursu praktiskā braukšana (vienas braukšanas mācību stundas ilgums 45min)</t>
  </si>
  <si>
    <t>Fitnesa pakalpojumi</t>
  </si>
  <si>
    <t>11.1.1.</t>
  </si>
  <si>
    <t>11.1.2.</t>
  </si>
  <si>
    <t>Trenažieru zāles apmeklējums (vienai personai)</t>
  </si>
  <si>
    <t>1 reize līdz 1 stundai</t>
  </si>
  <si>
    <t>11.1.3.</t>
  </si>
  <si>
    <t>Aerobika zālē grupā (vienai personai)</t>
  </si>
  <si>
    <t>Kopēšana vai dokumenta ieskenēšana un nosūtīšana vai drukāšana</t>
  </si>
  <si>
    <t>Nozaudētās atslēgas dublikāta izgatavošana vai slēdzamas mantu glabātavas izmantošana</t>
  </si>
  <si>
    <t>Nūjošanas inventāra noma 1.stunda</t>
  </si>
  <si>
    <t>rehabilitācijas kurss bērnam no 2 līdz 14 gadu vecumam (papildu gultasvieta)</t>
  </si>
  <si>
    <t>1 reize, līdz 15 min</t>
  </si>
  <si>
    <t>ārstnieciskā vanna</t>
  </si>
  <si>
    <t>ārstnieciskā baseina un termoterapijas izmantošana bērnam no 7 līdz 14 gadu vecumam (vienai personai)</t>
  </si>
  <si>
    <t>1 procedūra, 20min</t>
  </si>
  <si>
    <t>inhalācijas (bez medikamentiem)</t>
  </si>
  <si>
    <t>limfodrenāžas aparātprocedūra</t>
  </si>
  <si>
    <t>visam ķermenim</t>
  </si>
  <si>
    <t>vienai ķermeņa daļai (vēderam, kājām vai rokām)</t>
  </si>
  <si>
    <t>kakla un apkakles zonas masāža (2 vienības)</t>
  </si>
  <si>
    <t>muguras (C2-S5) masāža (3,5 vienības)</t>
  </si>
  <si>
    <t>rokas un pleca zonas masāža (2 vienības)</t>
  </si>
  <si>
    <t>kājas un gūžas zonas masāža (2,5 vienības)</t>
  </si>
  <si>
    <t>muguras jostas - krustu daļas masāža (1,5 vienības)</t>
  </si>
  <si>
    <t>galvas masāža (1 vienība)</t>
  </si>
  <si>
    <t>visa ķermeņa masāža (6 vienības)</t>
  </si>
  <si>
    <t>ārstnieciskā vingrošana grupā - zālē (vienai personai)</t>
  </si>
  <si>
    <t>nūjošana  (veinai personai) grupā līdz 8 cilvēkiem</t>
  </si>
  <si>
    <t>fizioterapija individuāli</t>
  </si>
  <si>
    <t>ergoterapija individuāli</t>
  </si>
  <si>
    <t>fizioterapija individuāli ar individuālu vingrojumu kompleksa izstrādi</t>
  </si>
  <si>
    <t>ārstnieciskā vingrošana grupā - baseinā   (vienai personai)</t>
  </si>
  <si>
    <t>1 nodarbība, līdz 30 min</t>
  </si>
  <si>
    <t>psihologa nodarbība grupā (līdz 6 cilvēkiem)</t>
  </si>
  <si>
    <t>psihologa nodarbība  individuāli</t>
  </si>
  <si>
    <t>1 nodarbība,1 stunda</t>
  </si>
  <si>
    <t>1 manipulācija, 5 min</t>
  </si>
  <si>
    <t>1 manipulācija, līdz 2,5 stundām</t>
  </si>
  <si>
    <t>1 manipulācija, 5min</t>
  </si>
  <si>
    <t>1 manipulācija, 15min</t>
  </si>
  <si>
    <t xml:space="preserve">1 manipulācija, 15 min </t>
  </si>
  <si>
    <t>pārsiešana</t>
  </si>
  <si>
    <t>1 manipulācija, 20 min</t>
  </si>
  <si>
    <t>urīnpūšļa kateterizācija ar vienreizējo kateteri</t>
  </si>
  <si>
    <t>urīnpūšļa skalošana ielikta patstāvīgā katetera gadījumā</t>
  </si>
  <si>
    <t>izgulējumu apstrāde</t>
  </si>
  <si>
    <t>1 manipulācija, 40 min</t>
  </si>
  <si>
    <t>asinsspiediena mērīšana bez ārsta nozīmējuma</t>
  </si>
  <si>
    <t>1 nodarbība līdz 45min</t>
  </si>
  <si>
    <t>1 nodarbība līdz 1 stundai</t>
  </si>
  <si>
    <t>piemaksa par uzturēšanos numurā vienam personai, kura saņem sociālās rehabilitācijas pakalpojumus par valsts budžeta līdzekļiem</t>
  </si>
  <si>
    <t>Funkcionālo speciālistu konsultācijas:</t>
  </si>
  <si>
    <t>Datorsistēmas</t>
  </si>
  <si>
    <t>3.3.</t>
  </si>
  <si>
    <t>3.4.</t>
  </si>
  <si>
    <t>Atkārtota zināšanu pārbaude (ieskaite, eksāmens, kursa darbs)</t>
  </si>
  <si>
    <t>3.5.</t>
  </si>
  <si>
    <t>Aerobika ūdenī grupā (vienai personai)</t>
  </si>
  <si>
    <t>Viesnīcu un restorānu serviss, tūrisma un atpūtas organizācija</t>
  </si>
  <si>
    <t>Klienta veļas mazgāšana (bez veļas pulvera)</t>
  </si>
  <si>
    <t>5.5.9.</t>
  </si>
  <si>
    <t>fiziskās aktivitātes trenažieru zālē ar dozētu slodzi (ar ārsta norīkojumu)</t>
  </si>
  <si>
    <t>8.1.6.</t>
  </si>
  <si>
    <t>2 porcija</t>
  </si>
  <si>
    <t>Ēdināšana trīs reizes dienā bērniem no 2 līdz 14 gadu vecumam (vienai personai)</t>
  </si>
  <si>
    <t>Kafijas galda klāšana (vienai personai)</t>
  </si>
  <si>
    <t xml:space="preserve">Datorklases/auditorijas noma </t>
  </si>
  <si>
    <t>10.3.1.</t>
  </si>
  <si>
    <t>10.3.2.</t>
  </si>
  <si>
    <t>11.8.1.</t>
  </si>
  <si>
    <t>10.4.1.</t>
  </si>
  <si>
    <t>10.4.2.</t>
  </si>
  <si>
    <t>bez PVN</t>
  </si>
  <si>
    <t>ar PVN</t>
  </si>
  <si>
    <t>Pārējie pašu ieņēmumi</t>
  </si>
  <si>
    <t>pavadošās personas rehabilitācija (pavada valsts budžeta klientu)</t>
  </si>
  <si>
    <t>N.p.k. maksas pakalpojuma cenrādī</t>
  </si>
  <si>
    <t>Maksas pakalpojuma veids</t>
  </si>
  <si>
    <t>Telpu noma Slokas ielā 61 (Saskaņā ar MK Nr. 515 noteikumiem " Noteikumi par valsts un pašvaldību mantas iznomāšanas kārtību, nomas maksas noteikšanas metodiku un nomas līguma tipveida nosacījumiem" Iznomātājs SIA " Dr.Leopolds")</t>
  </si>
  <si>
    <t>Telpu noma Dubultu pr.71 (Saskaņā ar MK Nr. 515 noteikumiem " Noteikumi par valsts un pašvaldību mantas iznomāšanas kārtību, nomas maksas noteikšanas metodiku un nomas līguma tipveida nosacījumiem" Iznomātājs SIA "DSB")</t>
  </si>
  <si>
    <t>Telpu noma Dubultu pr.71 (Saskaņā ar MK Nr. 515 noteikumiem " Noteikumi par valsts un pašvaldību mantas iznomāšanas kārtību, nomas maksas noteikšanas metodiku un nomas līguma tipveida nosacījumiem" Iznomātājs SIA "I.Henkuzenas privātprakse")</t>
  </si>
  <si>
    <t>Telpu noma Amulas iela 6  (Saskaņā ar MK Nr. 515 noteikumiem " Noteikumi par valsts un pašvaldību mantas iznomāšanas kārtību, nomas maksas noteikšanas metodiku un nomas līguma tipveida nosacījumiem" Iznomātājs SIA "DSB")</t>
  </si>
  <si>
    <t>Telpu noma Dubultu pr.71 (Saskaņā ar MK Nr. 515 noteikumiem " Noteikumi par valsts un pašvaldību mantas iznomāšanas kārtību, nomas maksas noteikšanas metodiku un nomas līguma tipveida nosacījumiem" Iznomātājs SIA "Lavin")</t>
  </si>
  <si>
    <t>NVA bezdarbnieku apmācības ( Saskaņā ar noslēgajieme līgumiem par bezdarbnieku/ darba meklētāju neformālās izglītības programmu īstenošanu)</t>
  </si>
  <si>
    <t>Ieņēmumi no pārējiem pašu ieņēmumiem kopā</t>
  </si>
  <si>
    <t>Pavisam kopā ieņēmumi no maksas pakalpojumiem un citiem pašu ieņēmumiem</t>
  </si>
  <si>
    <t>Ieņēmumi no maksas pakalpojumiem kopā</t>
  </si>
  <si>
    <t>10.3.</t>
  </si>
  <si>
    <t>10.4.</t>
  </si>
  <si>
    <t>sākotnējās ietekmes novērtējuma ziņojumam (anotācijai)</t>
  </si>
  <si>
    <t>11.8.</t>
  </si>
  <si>
    <t xml:space="preserve">Autobusa (astoņas vietas) iznomāšana  ar šoferi </t>
  </si>
  <si>
    <t xml:space="preserve">Plānotais vienību  skaits </t>
  </si>
  <si>
    <t xml:space="preserve">4.1.1. </t>
  </si>
  <si>
    <t>4.1.1.3.</t>
  </si>
  <si>
    <t>rehabilitācijas kurss (viena vieta divvietīgā istabā)</t>
  </si>
  <si>
    <t>4.1.1.4.</t>
  </si>
  <si>
    <t>rehabilitācijas kurss (viena vieta divvietīgā divistabu numurā)</t>
  </si>
  <si>
    <t>4.1.1.5.</t>
  </si>
  <si>
    <t>4.1.1.6.</t>
  </si>
  <si>
    <t>rehabilitācijas programma "Harmonija" (viena vieta divvietīgā istabā)</t>
  </si>
  <si>
    <t>rehabilitācijas kurss (viena vieta vienvietīgā istabā)</t>
  </si>
  <si>
    <t>4.1.1.1.</t>
  </si>
  <si>
    <t>4.1.1.2.</t>
  </si>
  <si>
    <t>rehabilitācijas kurss (viena vieta vienvietīgā pielāgotā istabā)</t>
  </si>
  <si>
    <t xml:space="preserve">4.1.2. </t>
  </si>
  <si>
    <t>4.1.2.1.</t>
  </si>
  <si>
    <t>4.1.2.2.</t>
  </si>
  <si>
    <t>4.1.2.3.</t>
  </si>
  <si>
    <t>4.1.2.4.</t>
  </si>
  <si>
    <t>4.1.2.5.</t>
  </si>
  <si>
    <t>Cena par vienu vienību (euro)</t>
  </si>
  <si>
    <t>Cena ar  PVN (euro)</t>
  </si>
  <si>
    <t>Ieņēmumi kopā (euro)</t>
  </si>
  <si>
    <t>Plānotie ieņēmumi no sniegtajiem maksas pakalpojumiem un citiem pašu ieņēmumiem 2015. gadā un turpmākajos gados</t>
  </si>
  <si>
    <t>citi pakalpojumi</t>
  </si>
  <si>
    <t>7.</t>
  </si>
  <si>
    <t>7.1.1.</t>
  </si>
  <si>
    <t>7.1.2.</t>
  </si>
  <si>
    <t>Viesu izmitināšana Dubultu prospektā 71, 2.korpusā, Jūrmalā (vienai vietai vienvietīgā numurā)</t>
  </si>
  <si>
    <t>7.2.1.</t>
  </si>
  <si>
    <t>7.2.2.</t>
  </si>
  <si>
    <t>7.3.1.</t>
  </si>
  <si>
    <t>7.4.1.</t>
  </si>
  <si>
    <t>7.4.2.</t>
  </si>
  <si>
    <t xml:space="preserve">Viesu izmitināšana Dubultu prospektā 71, Jūrmalā (Papildu vieta bērnam līdz 14 gadu vecumam)                                                                                                                                                                                             </t>
  </si>
  <si>
    <t xml:space="preserve">Viesu izmitināšana Dubultu prospektā 71, 2.korpusā, Jūrmalā (viena vieta divvietīgā numurā)                                                                                                                                                                                             </t>
  </si>
  <si>
    <t xml:space="preserve">Viesu izmitināšana Dubultu prospektā 71, 1.korpusā, Jūrmalā (viena vieta vienvietīgā numurā)                                                                                                                                                                                             </t>
  </si>
  <si>
    <t xml:space="preserve">Viesu izmitināšana Dubultu prospektā 71, 1.korpusā, Jūrmalā (viena vieta  divvietīgā numurā)                                                                                                                                                                                             </t>
  </si>
  <si>
    <t>7.5.1.</t>
  </si>
  <si>
    <t>8,05**</t>
  </si>
  <si>
    <t>5,61**</t>
  </si>
  <si>
    <t>Aģentūras, citu izglītības iestāžu izglītojamo izmitināšana dienesta viesnīcā Dubultu prospektā 59 un Slokas ielā 68, Jūrmalā</t>
  </si>
  <si>
    <t xml:space="preserve">Rehabilitācijas kurss Dubultu prospektā 71, Jūrmalā </t>
  </si>
  <si>
    <t xml:space="preserve">Rehabilitācijas kurss Dubultu prospektā 71, 2.korpuss, Jūrmalā  </t>
  </si>
  <si>
    <t xml:space="preserve">Rehabilitācijas kurss Dubultu prospektā 71, 1.korpuss,  Jūrmalā  </t>
  </si>
  <si>
    <t>7.3.2.</t>
  </si>
  <si>
    <t>3,81**</t>
  </si>
  <si>
    <t>1,4**</t>
  </si>
  <si>
    <t>8,53**</t>
  </si>
  <si>
    <t>0,34**</t>
  </si>
  <si>
    <t xml:space="preserve">21% PVN (vai 12%) (euro) </t>
  </si>
  <si>
    <t>4,81**</t>
  </si>
  <si>
    <t>5,68**</t>
  </si>
  <si>
    <t>2,45**</t>
  </si>
  <si>
    <t>3,31**</t>
  </si>
  <si>
    <t>2,65**</t>
  </si>
  <si>
    <t>3,52**</t>
  </si>
  <si>
    <t>1,91**</t>
  </si>
  <si>
    <t>2,78**</t>
  </si>
  <si>
    <t>Papildu vieta bērnam līdz 14 gadu vecumam Dubultu pr.71, Jūrmala (ar brokastīm)</t>
  </si>
  <si>
    <t>Papildu vieta bērnam līdz 14 gadu vecumam Dubultu pr.71, Jūrmala (ar trīsreizēju ēdināšanu)</t>
  </si>
  <si>
    <t>Papildu vieta vienai personai Dubultu pr.59, Jūrmalā</t>
  </si>
  <si>
    <t>Dubultu pr.59, Jūrmalā (divas vietas vienistabas numurā) - 3.stāvs</t>
  </si>
  <si>
    <t xml:space="preserve"> Dubultu pr.59, Jūrmalā  (četras vietasdivistabu numurā) - 2.stāvs</t>
  </si>
  <si>
    <t>Slokas ielā 68, Jūrmalā (126,4 kv.m)</t>
  </si>
  <si>
    <t>Slokas iela 61, Jūrmalā  (271,6 kv.m)</t>
  </si>
  <si>
    <t>Dubultu pr.71, Jūrmalā  (183,3 kv.m)</t>
  </si>
  <si>
    <t>Sporta zāles noma Slokas ielā 61, Jūrmalā</t>
  </si>
  <si>
    <t>Fizioterapijas lielās zāles noma Dubultu pr.71, Jūrmalā</t>
  </si>
  <si>
    <t>2,10**</t>
  </si>
  <si>
    <t>7.5.2.</t>
  </si>
  <si>
    <t>1,66**</t>
  </si>
  <si>
    <t xml:space="preserve"> </t>
  </si>
  <si>
    <t>fizikālā terapija (magnetoterapija, lāzerterapija, diadinamika, amplipulsterapija, ultraskaņa, darsonvalizācija)</t>
  </si>
  <si>
    <t xml:space="preserve">Ministru kabineta noteikumu projekta "Grozījumi Ministru kabineta   </t>
  </si>
  <si>
    <t xml:space="preserve">2013.gada 24.septembra noteikumos Nr.1002 "Sociālās </t>
  </si>
  <si>
    <t xml:space="preserve">integrācijas valstas aģentūras sniegto maksas  pakalpojumu cenrādis"" </t>
  </si>
  <si>
    <r>
      <t>segmentārā masāža (</t>
    </r>
    <r>
      <rPr>
        <sz val="12"/>
        <rFont val="Times New Roman"/>
        <family val="1"/>
        <charset val="186"/>
      </rPr>
      <t>1 vienība</t>
    </r>
    <r>
      <rPr>
        <sz val="12"/>
        <color theme="1"/>
        <rFont val="Times New Roman"/>
        <family val="1"/>
        <charset val="186"/>
      </rPr>
      <t>)</t>
    </r>
  </si>
  <si>
    <r>
      <t xml:space="preserve">fizioterapija </t>
    </r>
    <r>
      <rPr>
        <sz val="12"/>
        <rFont val="Times New Roman"/>
        <family val="1"/>
        <charset val="186"/>
      </rPr>
      <t>individuāli</t>
    </r>
    <r>
      <rPr>
        <sz val="12"/>
        <color theme="1"/>
        <rFont val="Times New Roman"/>
        <family val="1"/>
        <charset val="186"/>
      </rPr>
      <t xml:space="preserve"> bērnam no 4-14 gadu vecumam</t>
    </r>
  </si>
  <si>
    <r>
      <t xml:space="preserve">1 manipulācija, </t>
    </r>
    <r>
      <rPr>
        <sz val="12"/>
        <rFont val="Times New Roman"/>
        <family val="1"/>
        <charset val="186"/>
      </rPr>
      <t>15</t>
    </r>
    <r>
      <rPr>
        <sz val="12"/>
        <color theme="1"/>
        <rFont val="Times New Roman"/>
        <family val="1"/>
        <charset val="186"/>
      </rPr>
      <t xml:space="preserve"> min</t>
    </r>
  </si>
  <si>
    <t>Ekonomika, vadība, administrēšana un nekustamo īpašumu pārvaldība</t>
  </si>
  <si>
    <t>Imatrikulācija un kvalifikācijas darba aizstāvēšana</t>
  </si>
  <si>
    <t>Labklājības ministrs</t>
  </si>
  <si>
    <t>U.Augulis</t>
  </si>
  <si>
    <t xml:space="preserve"> I.Ķīse, 67021651</t>
  </si>
  <si>
    <t>Inese.Kise@lm.gov.lv,</t>
  </si>
  <si>
    <t>fakss 67021678</t>
  </si>
  <si>
    <t>Citi pašu ieņēmumi</t>
  </si>
  <si>
    <t>Transportlīdzekļu pielāgošana</t>
  </si>
  <si>
    <t>Rokas bremze un akselerators transportlīdzeklim ar automātisko ātrumkārbu, stiprinājums pie grīdas (RBA-2) (personām ar satveršanas problēmām)</t>
  </si>
  <si>
    <t>Rokas bremze un akselerators transportlīdzeklim ar mehānisko ātrumkārbu, stiprinājums pie grīdas (RBA-5) (personām ar satveršanas problēmām)</t>
  </si>
  <si>
    <t>Atzinums pielāgota transportlīdzekļa lietošani</t>
  </si>
  <si>
    <t>Atkārtota pārbaude, ja konstatēts autortiesību pārkāpums mācību darbā (kursa darbs, kvalifikācijas darbs)</t>
  </si>
  <si>
    <t>audiologopēda konsultācija</t>
  </si>
  <si>
    <t>11.9.</t>
  </si>
  <si>
    <t>11.9.1.</t>
  </si>
  <si>
    <t>11.9.2.</t>
  </si>
  <si>
    <t>11.9.3.</t>
  </si>
  <si>
    <t>5.6.3.</t>
  </si>
  <si>
    <t>5.6.5.</t>
  </si>
  <si>
    <t>5.6.4.</t>
  </si>
  <si>
    <t>5.6.6.</t>
  </si>
  <si>
    <t>5.6.8.</t>
  </si>
  <si>
    <t>5.6.7.</t>
  </si>
  <si>
    <t>5.6.9.</t>
  </si>
  <si>
    <t>5.6.10.</t>
  </si>
  <si>
    <t>5.6.11.</t>
  </si>
  <si>
    <t>Psihologa pakalpojumi</t>
  </si>
  <si>
    <t>10.pielikums</t>
  </si>
  <si>
    <t xml:space="preserve"> Dubultu prospektā 71, 2.korpusā, Jūrmalā (ar brokastīm)</t>
  </si>
  <si>
    <t xml:space="preserve"> Dubultu prospektā 71, 2.korpusā, Jūrmalā (trīsreizēju ēdināšanu)</t>
  </si>
  <si>
    <t>Dubultu prospektā 71, 2.korpus, Jūrmalā (ar brokastīm)</t>
  </si>
  <si>
    <t>Dubultu prospektā 71, 2.korpusā, Jūrmalā (ar trīsreizēju ēdināšanu)</t>
  </si>
  <si>
    <t>Dubultu prospektā 71, 1.korpusā, Jūrmalā (ar brokastīm)</t>
  </si>
  <si>
    <t>Dubultu prospektā 71, 1.korpusā, Jūrmalā  (ar trīsreizēju ēdināšanu)</t>
  </si>
  <si>
    <t xml:space="preserve"> Dubultu prospektā 71, 1.korpusā, Jūrmalā  (ar brokastīm)</t>
  </si>
  <si>
    <t>Dubultu prospektā 71, 1.korpusā, Jūrmalā (ar trīsreizēju ēdināšanu)</t>
  </si>
  <si>
    <t>08.08.2014. 15:03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</si>
</sst>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name val="Arial"/>
      <family val="2"/>
      <charset val="186"/>
    </font>
    <font>
      <b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6"/>
      <name val="Times New Roman"/>
      <family val="1"/>
      <charset val="186"/>
    </font>
    <font>
      <sz val="16"/>
      <name val="Arial"/>
      <family val="2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204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2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/>
    </xf>
    <xf numFmtId="2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2" fontId="11" fillId="2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top" wrapText="1"/>
    </xf>
    <xf numFmtId="2" fontId="11" fillId="0" borderId="1" xfId="0" applyNumberFormat="1" applyFont="1" applyBorder="1" applyAlignment="1">
      <alignment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2" fontId="11" fillId="0" borderId="1" xfId="0" applyNumberFormat="1" applyFont="1" applyBorder="1" applyAlignment="1">
      <alignment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/>
    <xf numFmtId="0" fontId="8" fillId="2" borderId="1" xfId="0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vertical="top"/>
    </xf>
    <xf numFmtId="0" fontId="8" fillId="2" borderId="1" xfId="0" applyFont="1" applyFill="1" applyBorder="1" applyAlignment="1"/>
    <xf numFmtId="0" fontId="11" fillId="2" borderId="1" xfId="0" applyFont="1" applyFill="1" applyBorder="1"/>
    <xf numFmtId="2" fontId="1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/>
    </xf>
    <xf numFmtId="0" fontId="11" fillId="0" borderId="0" xfId="0" applyFont="1"/>
    <xf numFmtId="0" fontId="11" fillId="0" borderId="0" xfId="0" applyFont="1" applyFill="1" applyBorder="1" applyAlignment="1">
      <alignment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/>
    <xf numFmtId="0" fontId="11" fillId="0" borderId="0" xfId="0" applyFont="1" applyFill="1" applyBorder="1" applyAlignment="1">
      <alignment horizontal="center" vertical="center" wrapText="1"/>
    </xf>
    <xf numFmtId="2" fontId="13" fillId="0" borderId="0" xfId="0" applyNumberFormat="1" applyFont="1"/>
    <xf numFmtId="0" fontId="13" fillId="0" borderId="0" xfId="0" applyFont="1"/>
    <xf numFmtId="0" fontId="11" fillId="2" borderId="1" xfId="0" applyFont="1" applyFill="1" applyBorder="1" applyAlignment="1">
      <alignment vertical="top" wrapText="1"/>
    </xf>
    <xf numFmtId="4" fontId="6" fillId="0" borderId="0" xfId="0" applyNumberFormat="1" applyFont="1" applyAlignment="1">
      <alignment horizontal="right"/>
    </xf>
    <xf numFmtId="0" fontId="15" fillId="0" borderId="0" xfId="0" applyFont="1"/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18" fillId="0" borderId="0" xfId="0" applyFont="1"/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2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2" fillId="2" borderId="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2" fontId="11" fillId="0" borderId="2" xfId="0" applyNumberFormat="1" applyFont="1" applyBorder="1" applyAlignment="1">
      <alignment horizontal="left" vertical="center"/>
    </xf>
    <xf numFmtId="2" fontId="13" fillId="0" borderId="3" xfId="0" applyNumberFormat="1" applyFont="1" applyBorder="1" applyAlignment="1">
      <alignment horizontal="left" vertical="center"/>
    </xf>
    <xf numFmtId="2" fontId="13" fillId="0" borderId="4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11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2" applyFont="1" applyAlignment="1" applyProtection="1">
      <alignment horizontal="left"/>
    </xf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ese.Kise@lm.gov.lv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30"/>
  <sheetViews>
    <sheetView tabSelected="1" view="pageLayout" zoomScaleNormal="100" workbookViewId="0">
      <selection activeCell="D230" sqref="D230"/>
    </sheetView>
  </sheetViews>
  <sheetFormatPr defaultRowHeight="15" x14ac:dyDescent="0.25"/>
  <cols>
    <col min="1" max="1" width="12" style="1" customWidth="1"/>
    <col min="2" max="2" width="94.7109375" style="1" customWidth="1"/>
    <col min="3" max="3" width="1.7109375" style="1" hidden="1" customWidth="1"/>
    <col min="4" max="4" width="9.140625" style="2" customWidth="1"/>
    <col min="5" max="5" width="9.28515625" style="1" customWidth="1"/>
    <col min="6" max="6" width="10.140625" style="2" customWidth="1"/>
    <col min="7" max="7" width="8.85546875" style="1" customWidth="1"/>
    <col min="8" max="8" width="11" style="1" customWidth="1"/>
    <col min="9" max="9" width="11.85546875" style="1" customWidth="1"/>
    <col min="10" max="10" width="1.140625" customWidth="1"/>
  </cols>
  <sheetData>
    <row r="1" spans="1:10" x14ac:dyDescent="0.25">
      <c r="A1" s="9"/>
      <c r="B1" s="9"/>
      <c r="C1" s="88" t="s">
        <v>456</v>
      </c>
      <c r="D1" s="88"/>
      <c r="E1" s="88"/>
      <c r="F1" s="88"/>
      <c r="G1" s="88"/>
      <c r="H1" s="88"/>
      <c r="I1" s="88"/>
      <c r="J1" s="88"/>
    </row>
    <row r="2" spans="1:10" x14ac:dyDescent="0.25">
      <c r="A2" s="9"/>
      <c r="B2" s="88" t="s">
        <v>422</v>
      </c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88" t="s">
        <v>423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x14ac:dyDescent="0.25">
      <c r="A4" s="9"/>
      <c r="B4" s="88" t="s">
        <v>424</v>
      </c>
      <c r="C4" s="88"/>
      <c r="D4" s="88"/>
      <c r="E4" s="88"/>
      <c r="F4" s="88"/>
      <c r="G4" s="88"/>
      <c r="H4" s="88"/>
      <c r="I4" s="88"/>
      <c r="J4" s="88"/>
    </row>
    <row r="5" spans="1:10" x14ac:dyDescent="0.25">
      <c r="A5" s="9"/>
      <c r="B5" s="9"/>
      <c r="C5" s="9"/>
      <c r="D5" s="88" t="s">
        <v>346</v>
      </c>
      <c r="E5" s="88"/>
      <c r="F5" s="88"/>
      <c r="G5" s="88"/>
      <c r="H5" s="88"/>
      <c r="I5" s="88"/>
      <c r="J5" s="88"/>
    </row>
    <row r="6" spans="1:10" x14ac:dyDescent="0.25">
      <c r="A6" s="9"/>
      <c r="B6" s="9"/>
      <c r="C6" s="9"/>
      <c r="D6" s="68"/>
      <c r="E6" s="68"/>
      <c r="F6" s="68"/>
      <c r="G6" s="68"/>
      <c r="H6" s="68"/>
      <c r="I6" s="68"/>
      <c r="J6" s="68"/>
    </row>
    <row r="7" spans="1:10" x14ac:dyDescent="0.25">
      <c r="A7" s="3"/>
      <c r="B7" s="87"/>
      <c r="C7" s="87"/>
      <c r="D7" s="87"/>
      <c r="E7" s="87"/>
      <c r="F7" s="87"/>
      <c r="G7" s="3"/>
      <c r="H7" s="3"/>
      <c r="I7" s="3"/>
    </row>
    <row r="8" spans="1:10" ht="33.75" customHeight="1" x14ac:dyDescent="0.25">
      <c r="A8" s="102" t="s">
        <v>371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0" ht="15.75" hidden="1" x14ac:dyDescent="0.25">
      <c r="A9" s="5"/>
      <c r="B9" s="5"/>
      <c r="C9" s="5"/>
      <c r="D9" s="6"/>
      <c r="E9" s="5"/>
      <c r="F9" s="6"/>
      <c r="G9" s="5"/>
      <c r="H9" s="5"/>
      <c r="I9" s="5"/>
    </row>
    <row r="10" spans="1:10" ht="17.25" customHeight="1" x14ac:dyDescent="0.25">
      <c r="B10" s="114" t="s">
        <v>420</v>
      </c>
      <c r="C10" s="114"/>
      <c r="D10" s="114"/>
      <c r="E10" s="114"/>
      <c r="F10" s="114"/>
    </row>
    <row r="11" spans="1:10" ht="15.75" x14ac:dyDescent="0.25">
      <c r="A11" s="109" t="s">
        <v>333</v>
      </c>
      <c r="B11" s="109" t="s">
        <v>334</v>
      </c>
      <c r="C11" s="77"/>
      <c r="D11" s="111" t="s">
        <v>368</v>
      </c>
      <c r="E11" s="109" t="s">
        <v>398</v>
      </c>
      <c r="F11" s="111" t="s">
        <v>369</v>
      </c>
      <c r="G11" s="109" t="s">
        <v>349</v>
      </c>
      <c r="H11" s="109" t="s">
        <v>370</v>
      </c>
      <c r="I11" s="109"/>
    </row>
    <row r="12" spans="1:10" ht="50.25" customHeight="1" x14ac:dyDescent="0.25">
      <c r="A12" s="110"/>
      <c r="B12" s="110"/>
      <c r="C12" s="78" t="s">
        <v>0</v>
      </c>
      <c r="D12" s="112"/>
      <c r="E12" s="113"/>
      <c r="F12" s="112"/>
      <c r="G12" s="113"/>
      <c r="H12" s="79" t="s">
        <v>329</v>
      </c>
      <c r="I12" s="79" t="s">
        <v>330</v>
      </c>
    </row>
    <row r="13" spans="1:10" ht="16.5" customHeight="1" x14ac:dyDescent="0.25">
      <c r="A13" s="11">
        <v>1</v>
      </c>
      <c r="B13" s="95" t="s">
        <v>1</v>
      </c>
      <c r="C13" s="95"/>
      <c r="D13" s="95"/>
      <c r="E13" s="95"/>
      <c r="F13" s="95"/>
      <c r="G13" s="95"/>
      <c r="H13" s="95"/>
      <c r="I13" s="95"/>
    </row>
    <row r="14" spans="1:10" ht="13.5" customHeight="1" x14ac:dyDescent="0.25">
      <c r="A14" s="12" t="s">
        <v>2</v>
      </c>
      <c r="B14" s="13" t="s">
        <v>3</v>
      </c>
      <c r="C14" s="13" t="s">
        <v>142</v>
      </c>
      <c r="D14" s="14">
        <v>137.46</v>
      </c>
      <c r="E14" s="10" t="s">
        <v>4</v>
      </c>
      <c r="F14" s="14">
        <f>D14</f>
        <v>137.46</v>
      </c>
      <c r="G14" s="10">
        <v>15</v>
      </c>
      <c r="H14" s="14">
        <f>D14*G14</f>
        <v>2061.9</v>
      </c>
      <c r="I14" s="14">
        <f>G14*F14</f>
        <v>2061.9</v>
      </c>
    </row>
    <row r="15" spans="1:10" ht="13.5" customHeight="1" x14ac:dyDescent="0.25">
      <c r="A15" s="12" t="s">
        <v>5</v>
      </c>
      <c r="B15" s="13" t="s">
        <v>6</v>
      </c>
      <c r="C15" s="13" t="s">
        <v>142</v>
      </c>
      <c r="D15" s="14">
        <v>169.02</v>
      </c>
      <c r="E15" s="10" t="s">
        <v>4</v>
      </c>
      <c r="F15" s="14">
        <f t="shared" ref="F15:F16" si="0">D15</f>
        <v>169.02</v>
      </c>
      <c r="G15" s="10">
        <v>15</v>
      </c>
      <c r="H15" s="14">
        <f t="shared" ref="H15:H21" si="1">D15*G15</f>
        <v>2535.3000000000002</v>
      </c>
      <c r="I15" s="14">
        <f t="shared" ref="I15:I21" si="2">G15*F15</f>
        <v>2535.3000000000002</v>
      </c>
    </row>
    <row r="16" spans="1:10" ht="13.5" customHeight="1" x14ac:dyDescent="0.25">
      <c r="A16" s="12" t="s">
        <v>141</v>
      </c>
      <c r="B16" s="13" t="s">
        <v>143</v>
      </c>
      <c r="C16" s="13" t="s">
        <v>142</v>
      </c>
      <c r="D16" s="14">
        <v>630.19000000000005</v>
      </c>
      <c r="E16" s="10" t="s">
        <v>4</v>
      </c>
      <c r="F16" s="14">
        <f t="shared" si="0"/>
        <v>630.19000000000005</v>
      </c>
      <c r="G16" s="10">
        <v>5</v>
      </c>
      <c r="H16" s="14">
        <f t="shared" si="1"/>
        <v>3150.9500000000003</v>
      </c>
      <c r="I16" s="14">
        <f t="shared" si="2"/>
        <v>3150.9500000000003</v>
      </c>
    </row>
    <row r="17" spans="1:13" ht="15" customHeight="1" x14ac:dyDescent="0.25">
      <c r="A17" s="15">
        <v>2</v>
      </c>
      <c r="B17" s="95" t="s">
        <v>9</v>
      </c>
      <c r="C17" s="95"/>
      <c r="D17" s="95"/>
      <c r="E17" s="95"/>
      <c r="F17" s="95"/>
      <c r="G17" s="95"/>
      <c r="H17" s="95"/>
      <c r="I17" s="95"/>
    </row>
    <row r="18" spans="1:13" ht="13.5" customHeight="1" x14ac:dyDescent="0.25">
      <c r="A18" s="12" t="s">
        <v>7</v>
      </c>
      <c r="B18" s="98" t="s">
        <v>11</v>
      </c>
      <c r="C18" s="98"/>
      <c r="D18" s="98"/>
      <c r="E18" s="98"/>
      <c r="F18" s="98"/>
      <c r="G18" s="98"/>
      <c r="H18" s="98"/>
      <c r="I18" s="98"/>
    </row>
    <row r="19" spans="1:13" ht="13.5" customHeight="1" x14ac:dyDescent="0.25">
      <c r="A19" s="12" t="s">
        <v>144</v>
      </c>
      <c r="B19" s="13" t="s">
        <v>94</v>
      </c>
      <c r="C19" s="13" t="s">
        <v>13</v>
      </c>
      <c r="D19" s="14">
        <v>1807.73</v>
      </c>
      <c r="E19" s="10" t="s">
        <v>4</v>
      </c>
      <c r="F19" s="14">
        <f>D19</f>
        <v>1807.73</v>
      </c>
      <c r="G19" s="10">
        <v>4</v>
      </c>
      <c r="H19" s="14">
        <f t="shared" si="1"/>
        <v>7230.92</v>
      </c>
      <c r="I19" s="14">
        <f t="shared" si="2"/>
        <v>7230.92</v>
      </c>
    </row>
    <row r="20" spans="1:13" ht="13.5" customHeight="1" x14ac:dyDescent="0.25">
      <c r="A20" s="12" t="s">
        <v>145</v>
      </c>
      <c r="B20" s="13" t="s">
        <v>309</v>
      </c>
      <c r="C20" s="13" t="s">
        <v>13</v>
      </c>
      <c r="D20" s="14">
        <v>1730.45</v>
      </c>
      <c r="E20" s="10" t="s">
        <v>4</v>
      </c>
      <c r="F20" s="14">
        <f>D20</f>
        <v>1730.45</v>
      </c>
      <c r="G20" s="10">
        <v>4</v>
      </c>
      <c r="H20" s="14">
        <f t="shared" si="1"/>
        <v>6921.8</v>
      </c>
      <c r="I20" s="14">
        <f t="shared" si="2"/>
        <v>6921.8</v>
      </c>
    </row>
    <row r="21" spans="1:13" ht="15" customHeight="1" x14ac:dyDescent="0.25">
      <c r="A21" s="12" t="s">
        <v>8</v>
      </c>
      <c r="B21" s="13" t="s">
        <v>146</v>
      </c>
      <c r="C21" s="13" t="s">
        <v>15</v>
      </c>
      <c r="D21" s="14">
        <v>12.17</v>
      </c>
      <c r="E21" s="10" t="s">
        <v>4</v>
      </c>
      <c r="F21" s="14">
        <f>D21</f>
        <v>12.17</v>
      </c>
      <c r="G21" s="10">
        <v>20</v>
      </c>
      <c r="H21" s="14">
        <f t="shared" si="1"/>
        <v>243.4</v>
      </c>
      <c r="I21" s="14">
        <f t="shared" si="2"/>
        <v>243.4</v>
      </c>
    </row>
    <row r="22" spans="1:13" ht="16.5" customHeight="1" x14ac:dyDescent="0.25">
      <c r="A22" s="15">
        <v>3</v>
      </c>
      <c r="B22" s="95" t="s">
        <v>18</v>
      </c>
      <c r="C22" s="95"/>
      <c r="D22" s="95"/>
      <c r="E22" s="95"/>
      <c r="F22" s="95"/>
      <c r="G22" s="95"/>
      <c r="H22" s="95"/>
      <c r="I22" s="95"/>
    </row>
    <row r="23" spans="1:13" ht="15" customHeight="1" x14ac:dyDescent="0.25">
      <c r="A23" s="12" t="s">
        <v>10</v>
      </c>
      <c r="B23" s="98" t="s">
        <v>147</v>
      </c>
      <c r="C23" s="98"/>
      <c r="D23" s="98"/>
      <c r="E23" s="98"/>
      <c r="F23" s="98"/>
      <c r="G23" s="98"/>
      <c r="H23" s="98"/>
      <c r="I23" s="98"/>
    </row>
    <row r="24" spans="1:13" ht="13.5" customHeight="1" x14ac:dyDescent="0.25">
      <c r="A24" s="12" t="s">
        <v>12</v>
      </c>
      <c r="B24" s="13" t="s">
        <v>428</v>
      </c>
      <c r="C24" s="13" t="s">
        <v>13</v>
      </c>
      <c r="D24" s="14">
        <v>1366.11</v>
      </c>
      <c r="E24" s="10" t="s">
        <v>4</v>
      </c>
      <c r="F24" s="14">
        <f t="shared" ref="F24:F31" si="3">D24</f>
        <v>1366.11</v>
      </c>
      <c r="G24" s="10">
        <v>4</v>
      </c>
      <c r="H24" s="14">
        <f t="shared" ref="H24:H55" si="4">D24*G24</f>
        <v>5464.44</v>
      </c>
      <c r="I24" s="14">
        <f t="shared" ref="I24:I55" si="5">G24*F24</f>
        <v>5464.44</v>
      </c>
    </row>
    <row r="25" spans="1:13" ht="15" customHeight="1" x14ac:dyDescent="0.25">
      <c r="A25" s="16" t="s">
        <v>14</v>
      </c>
      <c r="B25" s="17" t="s">
        <v>148</v>
      </c>
      <c r="C25" s="17" t="s">
        <v>13</v>
      </c>
      <c r="D25" s="18">
        <v>1351.53</v>
      </c>
      <c r="E25" s="19" t="s">
        <v>4</v>
      </c>
      <c r="F25" s="18">
        <f t="shared" si="3"/>
        <v>1351.53</v>
      </c>
      <c r="G25" s="19">
        <v>4</v>
      </c>
      <c r="H25" s="18">
        <f t="shared" si="4"/>
        <v>5406.12</v>
      </c>
      <c r="I25" s="18">
        <f t="shared" si="5"/>
        <v>5406.12</v>
      </c>
    </row>
    <row r="26" spans="1:13" ht="13.5" customHeight="1" x14ac:dyDescent="0.25">
      <c r="A26" s="16" t="s">
        <v>16</v>
      </c>
      <c r="B26" s="98" t="s">
        <v>149</v>
      </c>
      <c r="C26" s="98"/>
      <c r="D26" s="98"/>
      <c r="E26" s="98"/>
      <c r="F26" s="98"/>
      <c r="G26" s="98"/>
      <c r="H26" s="98"/>
      <c r="I26" s="98"/>
    </row>
    <row r="27" spans="1:13" ht="15" customHeight="1" x14ac:dyDescent="0.25">
      <c r="A27" s="16" t="s">
        <v>150</v>
      </c>
      <c r="B27" s="13" t="s">
        <v>428</v>
      </c>
      <c r="C27" s="17" t="s">
        <v>13</v>
      </c>
      <c r="D27" s="18">
        <v>1079.8499999999999</v>
      </c>
      <c r="E27" s="19" t="s">
        <v>4</v>
      </c>
      <c r="F27" s="18">
        <f t="shared" si="3"/>
        <v>1079.8499999999999</v>
      </c>
      <c r="G27" s="19">
        <v>4</v>
      </c>
      <c r="H27" s="18">
        <f t="shared" si="4"/>
        <v>4319.3999999999996</v>
      </c>
      <c r="I27" s="18">
        <f t="shared" si="5"/>
        <v>4319.3999999999996</v>
      </c>
    </row>
    <row r="28" spans="1:13" ht="15" customHeight="1" x14ac:dyDescent="0.25">
      <c r="A28" s="16" t="s">
        <v>17</v>
      </c>
      <c r="B28" s="17" t="s">
        <v>315</v>
      </c>
      <c r="C28" s="17" t="s">
        <v>13</v>
      </c>
      <c r="D28" s="18">
        <v>1051.9100000000001</v>
      </c>
      <c r="E28" s="19" t="s">
        <v>4</v>
      </c>
      <c r="F28" s="18">
        <f t="shared" si="3"/>
        <v>1051.9100000000001</v>
      </c>
      <c r="G28" s="19">
        <v>4</v>
      </c>
      <c r="H28" s="18">
        <f t="shared" si="4"/>
        <v>4207.6400000000003</v>
      </c>
      <c r="I28" s="18">
        <f t="shared" si="5"/>
        <v>4207.6400000000003</v>
      </c>
    </row>
    <row r="29" spans="1:13" ht="15" customHeight="1" x14ac:dyDescent="0.25">
      <c r="A29" s="16" t="s">
        <v>310</v>
      </c>
      <c r="B29" s="17" t="s">
        <v>312</v>
      </c>
      <c r="C29" s="17" t="s">
        <v>15</v>
      </c>
      <c r="D29" s="18">
        <v>8.2100000000000009</v>
      </c>
      <c r="E29" s="19" t="s">
        <v>4</v>
      </c>
      <c r="F29" s="18">
        <f t="shared" si="3"/>
        <v>8.2100000000000009</v>
      </c>
      <c r="G29" s="19">
        <v>60</v>
      </c>
      <c r="H29" s="18">
        <f t="shared" si="4"/>
        <v>492.6</v>
      </c>
      <c r="I29" s="18">
        <f t="shared" si="5"/>
        <v>492.6</v>
      </c>
    </row>
    <row r="30" spans="1:13" ht="15.75" customHeight="1" x14ac:dyDescent="0.25">
      <c r="A30" s="16" t="s">
        <v>311</v>
      </c>
      <c r="B30" s="17" t="s">
        <v>440</v>
      </c>
      <c r="C30" s="17" t="s">
        <v>15</v>
      </c>
      <c r="D30" s="18">
        <v>29.79</v>
      </c>
      <c r="E30" s="19" t="s">
        <v>4</v>
      </c>
      <c r="F30" s="18">
        <f t="shared" si="3"/>
        <v>29.79</v>
      </c>
      <c r="G30" s="19">
        <v>1</v>
      </c>
      <c r="H30" s="18">
        <f t="shared" si="4"/>
        <v>29.79</v>
      </c>
      <c r="I30" s="18">
        <f t="shared" si="5"/>
        <v>29.79</v>
      </c>
    </row>
    <row r="31" spans="1:13" ht="15" customHeight="1" x14ac:dyDescent="0.25">
      <c r="A31" s="16" t="s">
        <v>313</v>
      </c>
      <c r="B31" s="67" t="s">
        <v>429</v>
      </c>
      <c r="C31" s="20" t="s">
        <v>20</v>
      </c>
      <c r="D31" s="18">
        <v>48.66</v>
      </c>
      <c r="E31" s="19" t="s">
        <v>4</v>
      </c>
      <c r="F31" s="18">
        <f t="shared" si="3"/>
        <v>48.66</v>
      </c>
      <c r="G31" s="19">
        <v>1</v>
      </c>
      <c r="H31" s="18">
        <f t="shared" si="4"/>
        <v>48.66</v>
      </c>
      <c r="I31" s="18">
        <f t="shared" si="5"/>
        <v>48.66</v>
      </c>
      <c r="L31" s="4"/>
      <c r="M31" s="4"/>
    </row>
    <row r="32" spans="1:13" ht="16.5" customHeight="1" x14ac:dyDescent="0.25">
      <c r="A32" s="21">
        <v>4</v>
      </c>
      <c r="B32" s="95" t="s">
        <v>24</v>
      </c>
      <c r="C32" s="95"/>
      <c r="D32" s="95"/>
      <c r="E32" s="95"/>
      <c r="F32" s="95"/>
      <c r="G32" s="95"/>
      <c r="H32" s="95"/>
      <c r="I32" s="95"/>
    </row>
    <row r="33" spans="1:9" ht="16.5" customHeight="1" x14ac:dyDescent="0.25">
      <c r="A33" s="12" t="s">
        <v>19</v>
      </c>
      <c r="B33" s="117" t="s">
        <v>390</v>
      </c>
      <c r="C33" s="117"/>
      <c r="D33" s="117"/>
      <c r="E33" s="117"/>
      <c r="F33" s="117"/>
      <c r="G33" s="117"/>
      <c r="H33" s="117"/>
      <c r="I33" s="117"/>
    </row>
    <row r="34" spans="1:9" ht="16.5" customHeight="1" x14ac:dyDescent="0.25">
      <c r="A34" s="12" t="s">
        <v>350</v>
      </c>
      <c r="B34" s="117" t="s">
        <v>391</v>
      </c>
      <c r="C34" s="117"/>
      <c r="D34" s="117"/>
      <c r="E34" s="117"/>
      <c r="F34" s="117"/>
      <c r="G34" s="117"/>
      <c r="H34" s="117"/>
      <c r="I34" s="117"/>
    </row>
    <row r="35" spans="1:9" ht="15" customHeight="1" x14ac:dyDescent="0.25">
      <c r="A35" s="22" t="s">
        <v>359</v>
      </c>
      <c r="B35" s="23" t="s">
        <v>358</v>
      </c>
      <c r="C35" s="24"/>
      <c r="D35" s="25">
        <v>64.8</v>
      </c>
      <c r="E35" s="19" t="s">
        <v>4</v>
      </c>
      <c r="F35" s="18">
        <f t="shared" ref="F35:F40" si="6">D35</f>
        <v>64.8</v>
      </c>
      <c r="G35" s="26">
        <v>442</v>
      </c>
      <c r="H35" s="18">
        <f t="shared" ref="H35:H40" si="7">D35*G35</f>
        <v>28641.599999999999</v>
      </c>
      <c r="I35" s="18">
        <f t="shared" ref="I35:I40" si="8">G35*F35</f>
        <v>28641.599999999999</v>
      </c>
    </row>
    <row r="36" spans="1:9" ht="15.75" customHeight="1" x14ac:dyDescent="0.25">
      <c r="A36" s="27" t="s">
        <v>360</v>
      </c>
      <c r="B36" s="28" t="s">
        <v>361</v>
      </c>
      <c r="C36" s="24"/>
      <c r="D36" s="25">
        <v>64.900000000000006</v>
      </c>
      <c r="E36" s="19" t="s">
        <v>4</v>
      </c>
      <c r="F36" s="18">
        <f t="shared" si="6"/>
        <v>64.900000000000006</v>
      </c>
      <c r="G36" s="26">
        <v>442</v>
      </c>
      <c r="H36" s="18">
        <f t="shared" si="7"/>
        <v>28685.800000000003</v>
      </c>
      <c r="I36" s="18">
        <f t="shared" si="8"/>
        <v>28685.800000000003</v>
      </c>
    </row>
    <row r="37" spans="1:9" ht="15" customHeight="1" x14ac:dyDescent="0.25">
      <c r="A37" s="22" t="s">
        <v>351</v>
      </c>
      <c r="B37" s="23" t="s">
        <v>352</v>
      </c>
      <c r="C37" s="24"/>
      <c r="D37" s="25">
        <v>53.13</v>
      </c>
      <c r="E37" s="19" t="s">
        <v>4</v>
      </c>
      <c r="F37" s="18">
        <f t="shared" si="6"/>
        <v>53.13</v>
      </c>
      <c r="G37" s="26">
        <v>2943</v>
      </c>
      <c r="H37" s="18">
        <f t="shared" si="7"/>
        <v>156361.59</v>
      </c>
      <c r="I37" s="18">
        <f t="shared" si="8"/>
        <v>156361.59</v>
      </c>
    </row>
    <row r="38" spans="1:9" ht="15" customHeight="1" x14ac:dyDescent="0.25">
      <c r="A38" s="22" t="s">
        <v>353</v>
      </c>
      <c r="B38" s="23" t="s">
        <v>354</v>
      </c>
      <c r="C38" s="24"/>
      <c r="D38" s="25">
        <v>53.49</v>
      </c>
      <c r="E38" s="19" t="s">
        <v>4</v>
      </c>
      <c r="F38" s="18">
        <f t="shared" si="6"/>
        <v>53.49</v>
      </c>
      <c r="G38" s="26">
        <v>287</v>
      </c>
      <c r="H38" s="18">
        <f t="shared" si="7"/>
        <v>15351.630000000001</v>
      </c>
      <c r="I38" s="18">
        <f t="shared" si="8"/>
        <v>15351.630000000001</v>
      </c>
    </row>
    <row r="39" spans="1:9" ht="15" customHeight="1" x14ac:dyDescent="0.25">
      <c r="A39" s="27" t="s">
        <v>355</v>
      </c>
      <c r="B39" s="23" t="s">
        <v>267</v>
      </c>
      <c r="C39" s="24"/>
      <c r="D39" s="25">
        <v>32.51</v>
      </c>
      <c r="E39" s="19" t="s">
        <v>4</v>
      </c>
      <c r="F39" s="18">
        <f t="shared" si="6"/>
        <v>32.51</v>
      </c>
      <c r="G39" s="26">
        <v>148</v>
      </c>
      <c r="H39" s="18">
        <f t="shared" si="7"/>
        <v>4811.4799999999996</v>
      </c>
      <c r="I39" s="18">
        <f t="shared" si="8"/>
        <v>4811.4799999999996</v>
      </c>
    </row>
    <row r="40" spans="1:9" ht="15" customHeight="1" x14ac:dyDescent="0.25">
      <c r="A40" s="27" t="s">
        <v>356</v>
      </c>
      <c r="B40" s="28" t="s">
        <v>357</v>
      </c>
      <c r="C40" s="24"/>
      <c r="D40" s="25">
        <v>40.549999999999997</v>
      </c>
      <c r="E40" s="19" t="s">
        <v>4</v>
      </c>
      <c r="F40" s="18">
        <f t="shared" si="6"/>
        <v>40.549999999999997</v>
      </c>
      <c r="G40" s="26">
        <v>2172</v>
      </c>
      <c r="H40" s="18">
        <f t="shared" si="7"/>
        <v>88074.599999999991</v>
      </c>
      <c r="I40" s="18">
        <f t="shared" si="8"/>
        <v>88074.599999999991</v>
      </c>
    </row>
    <row r="41" spans="1:9" ht="16.5" customHeight="1" x14ac:dyDescent="0.25">
      <c r="A41" s="12" t="s">
        <v>362</v>
      </c>
      <c r="B41" s="117" t="s">
        <v>392</v>
      </c>
      <c r="C41" s="117"/>
      <c r="D41" s="117"/>
      <c r="E41" s="117"/>
      <c r="F41" s="117"/>
      <c r="G41" s="117"/>
      <c r="H41" s="117"/>
      <c r="I41" s="117"/>
    </row>
    <row r="42" spans="1:9" ht="15" customHeight="1" x14ac:dyDescent="0.25">
      <c r="A42" s="22" t="s">
        <v>363</v>
      </c>
      <c r="B42" s="23" t="s">
        <v>358</v>
      </c>
      <c r="C42" s="24"/>
      <c r="D42" s="25">
        <v>51.02</v>
      </c>
      <c r="E42" s="19" t="s">
        <v>4</v>
      </c>
      <c r="F42" s="18">
        <f t="shared" ref="F42:F48" si="9">D42</f>
        <v>51.02</v>
      </c>
      <c r="G42" s="26">
        <v>1007</v>
      </c>
      <c r="H42" s="18">
        <f t="shared" ref="H42:H46" si="10">D42*G42</f>
        <v>51377.140000000007</v>
      </c>
      <c r="I42" s="18">
        <f t="shared" ref="I42:I46" si="11">G42*F42</f>
        <v>51377.140000000007</v>
      </c>
    </row>
    <row r="43" spans="1:9" ht="15" customHeight="1" x14ac:dyDescent="0.25">
      <c r="A43" s="22" t="s">
        <v>364</v>
      </c>
      <c r="B43" s="23" t="s">
        <v>352</v>
      </c>
      <c r="C43" s="24"/>
      <c r="D43" s="25">
        <v>50.69</v>
      </c>
      <c r="E43" s="19" t="s">
        <v>4</v>
      </c>
      <c r="F43" s="18">
        <f t="shared" si="9"/>
        <v>50.69</v>
      </c>
      <c r="G43" s="26">
        <v>2622</v>
      </c>
      <c r="H43" s="18">
        <f t="shared" si="10"/>
        <v>132909.18</v>
      </c>
      <c r="I43" s="18">
        <f t="shared" si="11"/>
        <v>132909.18</v>
      </c>
    </row>
    <row r="44" spans="1:9" ht="15" customHeight="1" x14ac:dyDescent="0.25">
      <c r="A44" s="22" t="s">
        <v>365</v>
      </c>
      <c r="B44" s="23" t="s">
        <v>354</v>
      </c>
      <c r="C44" s="24"/>
      <c r="D44" s="25">
        <v>50.69</v>
      </c>
      <c r="E44" s="19" t="s">
        <v>4</v>
      </c>
      <c r="F44" s="18">
        <f t="shared" si="9"/>
        <v>50.69</v>
      </c>
      <c r="G44" s="26">
        <v>1157</v>
      </c>
      <c r="H44" s="18">
        <f t="shared" si="10"/>
        <v>58648.329999999994</v>
      </c>
      <c r="I44" s="18">
        <f t="shared" si="11"/>
        <v>58648.329999999994</v>
      </c>
    </row>
    <row r="45" spans="1:9" ht="15" customHeight="1" x14ac:dyDescent="0.25">
      <c r="A45" s="27" t="s">
        <v>366</v>
      </c>
      <c r="B45" s="23" t="s">
        <v>267</v>
      </c>
      <c r="C45" s="24"/>
      <c r="D45" s="25">
        <v>32.26</v>
      </c>
      <c r="E45" s="19" t="s">
        <v>4</v>
      </c>
      <c r="F45" s="18">
        <f t="shared" si="9"/>
        <v>32.26</v>
      </c>
      <c r="G45" s="26">
        <v>322</v>
      </c>
      <c r="H45" s="18">
        <f t="shared" si="10"/>
        <v>10387.719999999999</v>
      </c>
      <c r="I45" s="18">
        <f t="shared" si="11"/>
        <v>10387.719999999999</v>
      </c>
    </row>
    <row r="46" spans="1:9" ht="15" customHeight="1" x14ac:dyDescent="0.25">
      <c r="A46" s="22" t="s">
        <v>367</v>
      </c>
      <c r="B46" s="23" t="s">
        <v>357</v>
      </c>
      <c r="C46" s="24"/>
      <c r="D46" s="25">
        <v>38.119999999999997</v>
      </c>
      <c r="E46" s="19" t="s">
        <v>4</v>
      </c>
      <c r="F46" s="18">
        <f t="shared" si="9"/>
        <v>38.119999999999997</v>
      </c>
      <c r="G46" s="26">
        <v>2328</v>
      </c>
      <c r="H46" s="18">
        <f t="shared" si="10"/>
        <v>88743.360000000001</v>
      </c>
      <c r="I46" s="18">
        <f t="shared" si="11"/>
        <v>88743.360000000001</v>
      </c>
    </row>
    <row r="47" spans="1:9" ht="15" customHeight="1" x14ac:dyDescent="0.25">
      <c r="A47" s="12" t="s">
        <v>21</v>
      </c>
      <c r="B47" s="98" t="s">
        <v>372</v>
      </c>
      <c r="C47" s="98"/>
      <c r="D47" s="98"/>
      <c r="E47" s="98"/>
      <c r="F47" s="98"/>
      <c r="G47" s="98"/>
      <c r="H47" s="98"/>
      <c r="I47" s="98"/>
    </row>
    <row r="48" spans="1:9" ht="32.25" customHeight="1" x14ac:dyDescent="0.25">
      <c r="A48" s="16" t="s">
        <v>22</v>
      </c>
      <c r="B48" s="20" t="s">
        <v>307</v>
      </c>
      <c r="C48" s="17" t="s">
        <v>35</v>
      </c>
      <c r="D48" s="18">
        <v>10.46</v>
      </c>
      <c r="E48" s="19" t="s">
        <v>4</v>
      </c>
      <c r="F48" s="18">
        <f t="shared" si="9"/>
        <v>10.46</v>
      </c>
      <c r="G48" s="19">
        <v>413</v>
      </c>
      <c r="H48" s="18">
        <f t="shared" si="4"/>
        <v>4319.9800000000005</v>
      </c>
      <c r="I48" s="18">
        <f t="shared" si="5"/>
        <v>4319.9800000000005</v>
      </c>
    </row>
    <row r="49" spans="1:9" ht="15" customHeight="1" x14ac:dyDescent="0.25">
      <c r="A49" s="16" t="s">
        <v>23</v>
      </c>
      <c r="B49" s="17" t="s">
        <v>332</v>
      </c>
      <c r="C49" s="17" t="s">
        <v>35</v>
      </c>
      <c r="D49" s="18">
        <v>28.3</v>
      </c>
      <c r="E49" s="19" t="s">
        <v>4</v>
      </c>
      <c r="F49" s="18">
        <f>D49</f>
        <v>28.3</v>
      </c>
      <c r="G49" s="19">
        <v>61</v>
      </c>
      <c r="H49" s="18">
        <f t="shared" si="4"/>
        <v>1726.3</v>
      </c>
      <c r="I49" s="18">
        <f t="shared" si="5"/>
        <v>1726.3</v>
      </c>
    </row>
    <row r="50" spans="1:9" ht="16.5" customHeight="1" x14ac:dyDescent="0.25">
      <c r="A50" s="15">
        <v>5</v>
      </c>
      <c r="B50" s="95" t="s">
        <v>36</v>
      </c>
      <c r="C50" s="95"/>
      <c r="D50" s="95"/>
      <c r="E50" s="95"/>
      <c r="F50" s="95"/>
      <c r="G50" s="95"/>
      <c r="H50" s="95"/>
      <c r="I50" s="95"/>
    </row>
    <row r="51" spans="1:9" ht="15" customHeight="1" x14ac:dyDescent="0.25">
      <c r="A51" s="12" t="s">
        <v>151</v>
      </c>
      <c r="B51" s="98" t="s">
        <v>38</v>
      </c>
      <c r="C51" s="98"/>
      <c r="D51" s="98"/>
      <c r="E51" s="98"/>
      <c r="F51" s="98"/>
      <c r="G51" s="98"/>
      <c r="H51" s="98"/>
      <c r="I51" s="98"/>
    </row>
    <row r="52" spans="1:9" ht="15" customHeight="1" x14ac:dyDescent="0.25">
      <c r="A52" s="12" t="s">
        <v>152</v>
      </c>
      <c r="B52" s="13" t="s">
        <v>39</v>
      </c>
      <c r="C52" s="13" t="s">
        <v>155</v>
      </c>
      <c r="D52" s="14">
        <v>10.97</v>
      </c>
      <c r="E52" s="10" t="s">
        <v>4</v>
      </c>
      <c r="F52" s="14">
        <f>D52</f>
        <v>10.97</v>
      </c>
      <c r="G52" s="10">
        <v>60</v>
      </c>
      <c r="H52" s="14">
        <f t="shared" si="4"/>
        <v>658.2</v>
      </c>
      <c r="I52" s="14">
        <f t="shared" si="5"/>
        <v>658.2</v>
      </c>
    </row>
    <row r="53" spans="1:9" ht="15" customHeight="1" x14ac:dyDescent="0.25">
      <c r="A53" s="12" t="s">
        <v>153</v>
      </c>
      <c r="B53" s="13" t="s">
        <v>40</v>
      </c>
      <c r="C53" s="13" t="s">
        <v>268</v>
      </c>
      <c r="D53" s="14">
        <v>4.5999999999999996</v>
      </c>
      <c r="E53" s="10" t="s">
        <v>4</v>
      </c>
      <c r="F53" s="14">
        <f t="shared" ref="F53:F109" si="12">D53</f>
        <v>4.5999999999999996</v>
      </c>
      <c r="G53" s="10">
        <v>10</v>
      </c>
      <c r="H53" s="14">
        <f t="shared" si="4"/>
        <v>46</v>
      </c>
      <c r="I53" s="14">
        <f t="shared" si="5"/>
        <v>46</v>
      </c>
    </row>
    <row r="54" spans="1:9" ht="15" customHeight="1" x14ac:dyDescent="0.25">
      <c r="A54" s="12" t="s">
        <v>154</v>
      </c>
      <c r="B54" s="98" t="s">
        <v>308</v>
      </c>
      <c r="C54" s="98"/>
      <c r="D54" s="98"/>
      <c r="E54" s="98"/>
      <c r="F54" s="98"/>
      <c r="G54" s="98"/>
      <c r="H54" s="98"/>
      <c r="I54" s="98"/>
    </row>
    <row r="55" spans="1:9" ht="15" customHeight="1" x14ac:dyDescent="0.25">
      <c r="A55" s="12" t="s">
        <v>156</v>
      </c>
      <c r="B55" s="13" t="s">
        <v>41</v>
      </c>
      <c r="C55" s="13" t="s">
        <v>155</v>
      </c>
      <c r="D55" s="14">
        <v>10.44</v>
      </c>
      <c r="E55" s="10" t="s">
        <v>4</v>
      </c>
      <c r="F55" s="14">
        <f t="shared" si="12"/>
        <v>10.44</v>
      </c>
      <c r="G55" s="10">
        <v>30</v>
      </c>
      <c r="H55" s="14">
        <f t="shared" si="4"/>
        <v>313.2</v>
      </c>
      <c r="I55" s="14">
        <f t="shared" si="5"/>
        <v>313.2</v>
      </c>
    </row>
    <row r="56" spans="1:9" ht="15" customHeight="1" x14ac:dyDescent="0.25">
      <c r="A56" s="12" t="s">
        <v>157</v>
      </c>
      <c r="B56" s="13" t="s">
        <v>42</v>
      </c>
      <c r="C56" s="13" t="s">
        <v>155</v>
      </c>
      <c r="D56" s="14">
        <v>10.44</v>
      </c>
      <c r="E56" s="10" t="s">
        <v>4</v>
      </c>
      <c r="F56" s="14">
        <f t="shared" si="12"/>
        <v>10.44</v>
      </c>
      <c r="G56" s="10">
        <v>5</v>
      </c>
      <c r="H56" s="14">
        <f t="shared" ref="H56:H64" si="13">D56*G56</f>
        <v>52.199999999999996</v>
      </c>
      <c r="I56" s="14">
        <f t="shared" ref="I56:I64" si="14">G56*F56</f>
        <v>52.199999999999996</v>
      </c>
    </row>
    <row r="57" spans="1:9" ht="15" customHeight="1" x14ac:dyDescent="0.25">
      <c r="A57" s="12" t="s">
        <v>158</v>
      </c>
      <c r="B57" s="13" t="s">
        <v>441</v>
      </c>
      <c r="C57" s="13" t="s">
        <v>155</v>
      </c>
      <c r="D57" s="14">
        <v>10.86</v>
      </c>
      <c r="E57" s="10" t="s">
        <v>4</v>
      </c>
      <c r="F57" s="14">
        <f t="shared" si="12"/>
        <v>10.86</v>
      </c>
      <c r="G57" s="10">
        <v>10</v>
      </c>
      <c r="H57" s="14">
        <f t="shared" si="13"/>
        <v>108.6</v>
      </c>
      <c r="I57" s="14">
        <f t="shared" si="14"/>
        <v>108.6</v>
      </c>
    </row>
    <row r="58" spans="1:9" ht="15" customHeight="1" x14ac:dyDescent="0.25">
      <c r="A58" s="12" t="s">
        <v>25</v>
      </c>
      <c r="B58" s="98" t="s">
        <v>45</v>
      </c>
      <c r="C58" s="98"/>
      <c r="D58" s="98"/>
      <c r="E58" s="98"/>
      <c r="F58" s="98"/>
      <c r="G58" s="98"/>
      <c r="H58" s="98"/>
      <c r="I58" s="98"/>
    </row>
    <row r="59" spans="1:9" ht="15" customHeight="1" x14ac:dyDescent="0.25">
      <c r="A59" s="12" t="s">
        <v>159</v>
      </c>
      <c r="B59" s="13" t="s">
        <v>46</v>
      </c>
      <c r="C59" s="13" t="s">
        <v>47</v>
      </c>
      <c r="D59" s="14">
        <v>7.94</v>
      </c>
      <c r="E59" s="10" t="s">
        <v>4</v>
      </c>
      <c r="F59" s="14">
        <f t="shared" si="12"/>
        <v>7.94</v>
      </c>
      <c r="G59" s="10">
        <v>500</v>
      </c>
      <c r="H59" s="14">
        <f t="shared" si="13"/>
        <v>3970</v>
      </c>
      <c r="I59" s="14">
        <f t="shared" si="14"/>
        <v>3970</v>
      </c>
    </row>
    <row r="60" spans="1:9" ht="15" customHeight="1" x14ac:dyDescent="0.25">
      <c r="A60" s="12" t="s">
        <v>163</v>
      </c>
      <c r="B60" s="13" t="s">
        <v>269</v>
      </c>
      <c r="C60" s="13" t="s">
        <v>48</v>
      </c>
      <c r="D60" s="14">
        <v>4.0599999999999996</v>
      </c>
      <c r="E60" s="10" t="s">
        <v>4</v>
      </c>
      <c r="F60" s="14">
        <f t="shared" si="12"/>
        <v>4.0599999999999996</v>
      </c>
      <c r="G60" s="10">
        <v>120</v>
      </c>
      <c r="H60" s="14">
        <f t="shared" si="13"/>
        <v>487.19999999999993</v>
      </c>
      <c r="I60" s="14">
        <f t="shared" si="14"/>
        <v>487.19999999999993</v>
      </c>
    </row>
    <row r="61" spans="1:9" ht="15" customHeight="1" x14ac:dyDescent="0.25">
      <c r="A61" s="12" t="s">
        <v>160</v>
      </c>
      <c r="B61" s="13" t="s">
        <v>49</v>
      </c>
      <c r="C61" s="13" t="s">
        <v>50</v>
      </c>
      <c r="D61" s="14">
        <v>2.5</v>
      </c>
      <c r="E61" s="10" t="s">
        <v>4</v>
      </c>
      <c r="F61" s="14">
        <f t="shared" si="12"/>
        <v>2.5</v>
      </c>
      <c r="G61" s="10">
        <v>50</v>
      </c>
      <c r="H61" s="14">
        <f t="shared" si="13"/>
        <v>125</v>
      </c>
      <c r="I61" s="14">
        <f t="shared" si="14"/>
        <v>125</v>
      </c>
    </row>
    <row r="62" spans="1:9" ht="15" customHeight="1" x14ac:dyDescent="0.25">
      <c r="A62" s="12" t="s">
        <v>161</v>
      </c>
      <c r="B62" s="13" t="s">
        <v>51</v>
      </c>
      <c r="C62" s="13" t="s">
        <v>50</v>
      </c>
      <c r="D62" s="14">
        <v>6.19</v>
      </c>
      <c r="E62" s="10" t="s">
        <v>4</v>
      </c>
      <c r="F62" s="14">
        <f t="shared" si="12"/>
        <v>6.19</v>
      </c>
      <c r="G62" s="10">
        <v>70</v>
      </c>
      <c r="H62" s="14">
        <f t="shared" si="13"/>
        <v>433.3</v>
      </c>
      <c r="I62" s="14">
        <f t="shared" si="14"/>
        <v>433.3</v>
      </c>
    </row>
    <row r="63" spans="1:9" ht="15" customHeight="1" x14ac:dyDescent="0.25">
      <c r="A63" s="12" t="s">
        <v>162</v>
      </c>
      <c r="B63" s="13" t="s">
        <v>52</v>
      </c>
      <c r="C63" s="13" t="s">
        <v>50</v>
      </c>
      <c r="D63" s="14">
        <v>2.84</v>
      </c>
      <c r="E63" s="10" t="s">
        <v>4</v>
      </c>
      <c r="F63" s="14">
        <f t="shared" si="12"/>
        <v>2.84</v>
      </c>
      <c r="G63" s="10">
        <v>2</v>
      </c>
      <c r="H63" s="14">
        <f t="shared" si="13"/>
        <v>5.68</v>
      </c>
      <c r="I63" s="14">
        <f t="shared" si="14"/>
        <v>5.68</v>
      </c>
    </row>
    <row r="64" spans="1:9" ht="15" customHeight="1" x14ac:dyDescent="0.25">
      <c r="A64" s="16" t="s">
        <v>26</v>
      </c>
      <c r="B64" s="17" t="s">
        <v>164</v>
      </c>
      <c r="C64" s="17" t="s">
        <v>53</v>
      </c>
      <c r="D64" s="18">
        <v>6.34</v>
      </c>
      <c r="E64" s="19" t="s">
        <v>4</v>
      </c>
      <c r="F64" s="18">
        <f t="shared" si="12"/>
        <v>6.34</v>
      </c>
      <c r="G64" s="19">
        <v>1700</v>
      </c>
      <c r="H64" s="18">
        <f t="shared" si="13"/>
        <v>10778</v>
      </c>
      <c r="I64" s="18">
        <f t="shared" si="14"/>
        <v>10778</v>
      </c>
    </row>
    <row r="65" spans="1:9" ht="15.75" customHeight="1" x14ac:dyDescent="0.25">
      <c r="A65" s="16" t="s">
        <v>27</v>
      </c>
      <c r="B65" s="29" t="s">
        <v>270</v>
      </c>
      <c r="C65" s="17" t="s">
        <v>53</v>
      </c>
      <c r="D65" s="18">
        <v>3.31</v>
      </c>
      <c r="E65" s="19" t="s">
        <v>4</v>
      </c>
      <c r="F65" s="18">
        <f t="shared" si="12"/>
        <v>3.31</v>
      </c>
      <c r="G65" s="19">
        <v>621</v>
      </c>
      <c r="H65" s="18">
        <f t="shared" ref="H65:H83" si="15">D65*G65</f>
        <v>2055.5100000000002</v>
      </c>
      <c r="I65" s="18">
        <f t="shared" ref="I65:I83" si="16">G65*F65</f>
        <v>2055.5100000000002</v>
      </c>
    </row>
    <row r="66" spans="1:9" ht="13.5" customHeight="1" x14ac:dyDescent="0.25">
      <c r="A66" s="16" t="s">
        <v>28</v>
      </c>
      <c r="B66" s="98" t="s">
        <v>56</v>
      </c>
      <c r="C66" s="98"/>
      <c r="D66" s="98"/>
      <c r="E66" s="98"/>
      <c r="F66" s="98"/>
      <c r="G66" s="98"/>
      <c r="H66" s="98"/>
      <c r="I66" s="98"/>
    </row>
    <row r="67" spans="1:9" ht="15" customHeight="1" x14ac:dyDescent="0.25">
      <c r="A67" s="16" t="s">
        <v>29</v>
      </c>
      <c r="B67" s="17" t="s">
        <v>165</v>
      </c>
      <c r="C67" s="17" t="s">
        <v>166</v>
      </c>
      <c r="D67" s="18">
        <v>8.4499999999999993</v>
      </c>
      <c r="E67" s="19" t="s">
        <v>4</v>
      </c>
      <c r="F67" s="18">
        <f t="shared" si="12"/>
        <v>8.4499999999999993</v>
      </c>
      <c r="G67" s="19">
        <v>1000</v>
      </c>
      <c r="H67" s="18">
        <f t="shared" si="15"/>
        <v>8450</v>
      </c>
      <c r="I67" s="18">
        <f t="shared" si="16"/>
        <v>8450</v>
      </c>
    </row>
    <row r="68" spans="1:9" ht="15.75" customHeight="1" x14ac:dyDescent="0.25">
      <c r="A68" s="16" t="s">
        <v>30</v>
      </c>
      <c r="B68" s="30" t="s">
        <v>421</v>
      </c>
      <c r="C68" s="30" t="s">
        <v>271</v>
      </c>
      <c r="D68" s="18">
        <v>3.58</v>
      </c>
      <c r="E68" s="19" t="s">
        <v>4</v>
      </c>
      <c r="F68" s="18">
        <f t="shared" si="12"/>
        <v>3.58</v>
      </c>
      <c r="G68" s="19">
        <v>1500</v>
      </c>
      <c r="H68" s="18">
        <f t="shared" si="15"/>
        <v>5370</v>
      </c>
      <c r="I68" s="18">
        <f t="shared" si="16"/>
        <v>5370</v>
      </c>
    </row>
    <row r="69" spans="1:9" ht="13.5" customHeight="1" x14ac:dyDescent="0.25">
      <c r="A69" s="12" t="s">
        <v>31</v>
      </c>
      <c r="B69" s="13" t="s">
        <v>272</v>
      </c>
      <c r="C69" s="13" t="s">
        <v>50</v>
      </c>
      <c r="D69" s="14">
        <v>1.8</v>
      </c>
      <c r="E69" s="10" t="s">
        <v>4</v>
      </c>
      <c r="F69" s="14">
        <f t="shared" si="12"/>
        <v>1.8</v>
      </c>
      <c r="G69" s="10">
        <v>50</v>
      </c>
      <c r="H69" s="14">
        <f t="shared" si="15"/>
        <v>90</v>
      </c>
      <c r="I69" s="14">
        <f t="shared" si="16"/>
        <v>90</v>
      </c>
    </row>
    <row r="70" spans="1:9" ht="13.5" customHeight="1" x14ac:dyDescent="0.25">
      <c r="A70" s="12" t="s">
        <v>32</v>
      </c>
      <c r="B70" s="13" t="s">
        <v>57</v>
      </c>
      <c r="C70" s="13" t="s">
        <v>58</v>
      </c>
      <c r="D70" s="14">
        <v>5.35</v>
      </c>
      <c r="E70" s="10" t="s">
        <v>4</v>
      </c>
      <c r="F70" s="14">
        <f t="shared" si="12"/>
        <v>5.35</v>
      </c>
      <c r="G70" s="10">
        <v>1500</v>
      </c>
      <c r="H70" s="14">
        <f t="shared" si="15"/>
        <v>8024.9999999999991</v>
      </c>
      <c r="I70" s="14">
        <f t="shared" si="16"/>
        <v>8024.9999999999991</v>
      </c>
    </row>
    <row r="71" spans="1:9" ht="13.5" customHeight="1" x14ac:dyDescent="0.25">
      <c r="A71" s="12" t="s">
        <v>167</v>
      </c>
      <c r="B71" s="98" t="s">
        <v>273</v>
      </c>
      <c r="C71" s="98"/>
      <c r="D71" s="98"/>
      <c r="E71" s="98"/>
      <c r="F71" s="98"/>
      <c r="G71" s="98"/>
      <c r="H71" s="98"/>
      <c r="I71" s="98"/>
    </row>
    <row r="72" spans="1:9" ht="13.5" customHeight="1" x14ac:dyDescent="0.25">
      <c r="A72" s="12" t="s">
        <v>168</v>
      </c>
      <c r="B72" s="31" t="s">
        <v>274</v>
      </c>
      <c r="C72" s="13" t="s">
        <v>58</v>
      </c>
      <c r="D72" s="14">
        <v>10.44</v>
      </c>
      <c r="E72" s="10" t="s">
        <v>4</v>
      </c>
      <c r="F72" s="14">
        <f t="shared" si="12"/>
        <v>10.44</v>
      </c>
      <c r="G72" s="10">
        <v>25</v>
      </c>
      <c r="H72" s="14">
        <f t="shared" si="15"/>
        <v>261</v>
      </c>
      <c r="I72" s="14">
        <f t="shared" si="16"/>
        <v>261</v>
      </c>
    </row>
    <row r="73" spans="1:9" ht="15" customHeight="1" x14ac:dyDescent="0.25">
      <c r="A73" s="16" t="s">
        <v>169</v>
      </c>
      <c r="B73" s="29" t="s">
        <v>275</v>
      </c>
      <c r="C73" s="17" t="s">
        <v>58</v>
      </c>
      <c r="D73" s="18">
        <v>5.21</v>
      </c>
      <c r="E73" s="19" t="s">
        <v>4</v>
      </c>
      <c r="F73" s="18">
        <f t="shared" si="12"/>
        <v>5.21</v>
      </c>
      <c r="G73" s="19">
        <v>80</v>
      </c>
      <c r="H73" s="18">
        <f t="shared" si="15"/>
        <v>416.8</v>
      </c>
      <c r="I73" s="18">
        <f t="shared" si="16"/>
        <v>416.8</v>
      </c>
    </row>
    <row r="74" spans="1:9" ht="13.5" customHeight="1" x14ac:dyDescent="0.25">
      <c r="A74" s="12" t="s">
        <v>33</v>
      </c>
      <c r="B74" s="98" t="s">
        <v>60</v>
      </c>
      <c r="C74" s="98"/>
      <c r="D74" s="98"/>
      <c r="E74" s="98"/>
      <c r="F74" s="98"/>
      <c r="G74" s="98"/>
      <c r="H74" s="98"/>
      <c r="I74" s="98"/>
    </row>
    <row r="75" spans="1:9" ht="13.5" customHeight="1" x14ac:dyDescent="0.25">
      <c r="A75" s="12" t="s">
        <v>170</v>
      </c>
      <c r="B75" s="31" t="s">
        <v>276</v>
      </c>
      <c r="C75" s="13" t="s">
        <v>47</v>
      </c>
      <c r="D75" s="14">
        <v>6.85</v>
      </c>
      <c r="E75" s="10" t="s">
        <v>4</v>
      </c>
      <c r="F75" s="14">
        <f t="shared" si="12"/>
        <v>6.85</v>
      </c>
      <c r="G75" s="10">
        <v>700</v>
      </c>
      <c r="H75" s="14">
        <f t="shared" si="15"/>
        <v>4795</v>
      </c>
      <c r="I75" s="14">
        <f t="shared" si="16"/>
        <v>4795</v>
      </c>
    </row>
    <row r="76" spans="1:9" ht="13.5" customHeight="1" x14ac:dyDescent="0.25">
      <c r="A76" s="12" t="s">
        <v>34</v>
      </c>
      <c r="B76" s="31" t="s">
        <v>277</v>
      </c>
      <c r="C76" s="13" t="s">
        <v>179</v>
      </c>
      <c r="D76" s="14">
        <v>11.58</v>
      </c>
      <c r="E76" s="10" t="s">
        <v>4</v>
      </c>
      <c r="F76" s="14">
        <f t="shared" si="12"/>
        <v>11.58</v>
      </c>
      <c r="G76" s="10">
        <v>250</v>
      </c>
      <c r="H76" s="14">
        <f t="shared" si="15"/>
        <v>2895</v>
      </c>
      <c r="I76" s="14">
        <f t="shared" si="16"/>
        <v>2895</v>
      </c>
    </row>
    <row r="77" spans="1:9" ht="13.5" customHeight="1" x14ac:dyDescent="0.25">
      <c r="A77" s="12" t="s">
        <v>171</v>
      </c>
      <c r="B77" s="31" t="s">
        <v>278</v>
      </c>
      <c r="C77" s="13" t="s">
        <v>48</v>
      </c>
      <c r="D77" s="14">
        <v>5.21</v>
      </c>
      <c r="E77" s="10" t="s">
        <v>4</v>
      </c>
      <c r="F77" s="14">
        <f t="shared" si="12"/>
        <v>5.21</v>
      </c>
      <c r="G77" s="10">
        <v>50</v>
      </c>
      <c r="H77" s="14">
        <f t="shared" si="15"/>
        <v>260.5</v>
      </c>
      <c r="I77" s="14">
        <f t="shared" si="16"/>
        <v>260.5</v>
      </c>
    </row>
    <row r="78" spans="1:9" ht="13.5" customHeight="1" x14ac:dyDescent="0.25">
      <c r="A78" s="12" t="s">
        <v>172</v>
      </c>
      <c r="B78" s="31" t="s">
        <v>279</v>
      </c>
      <c r="C78" s="13" t="s">
        <v>47</v>
      </c>
      <c r="D78" s="14">
        <v>6.83</v>
      </c>
      <c r="E78" s="10" t="s">
        <v>4</v>
      </c>
      <c r="F78" s="14">
        <f t="shared" si="12"/>
        <v>6.83</v>
      </c>
      <c r="G78" s="10">
        <v>10</v>
      </c>
      <c r="H78" s="14">
        <f t="shared" si="15"/>
        <v>68.3</v>
      </c>
      <c r="I78" s="14">
        <f t="shared" si="16"/>
        <v>68.3</v>
      </c>
    </row>
    <row r="79" spans="1:9" ht="15" customHeight="1" x14ac:dyDescent="0.25">
      <c r="A79" s="12" t="s">
        <v>173</v>
      </c>
      <c r="B79" s="31" t="s">
        <v>280</v>
      </c>
      <c r="C79" s="13" t="s">
        <v>47</v>
      </c>
      <c r="D79" s="14">
        <v>6.85</v>
      </c>
      <c r="E79" s="10" t="s">
        <v>4</v>
      </c>
      <c r="F79" s="14">
        <f t="shared" si="12"/>
        <v>6.85</v>
      </c>
      <c r="G79" s="10">
        <v>460</v>
      </c>
      <c r="H79" s="14">
        <f t="shared" si="15"/>
        <v>3151</v>
      </c>
      <c r="I79" s="14">
        <f t="shared" si="16"/>
        <v>3151</v>
      </c>
    </row>
    <row r="80" spans="1:9" ht="13.5" customHeight="1" x14ac:dyDescent="0.25">
      <c r="A80" s="12" t="s">
        <v>174</v>
      </c>
      <c r="B80" s="31" t="s">
        <v>281</v>
      </c>
      <c r="C80" s="13" t="s">
        <v>48</v>
      </c>
      <c r="D80" s="14">
        <v>5.18</v>
      </c>
      <c r="E80" s="10" t="s">
        <v>4</v>
      </c>
      <c r="F80" s="14">
        <f t="shared" si="12"/>
        <v>5.18</v>
      </c>
      <c r="G80" s="10">
        <v>5</v>
      </c>
      <c r="H80" s="14">
        <f t="shared" si="15"/>
        <v>25.9</v>
      </c>
      <c r="I80" s="14">
        <f t="shared" si="16"/>
        <v>25.9</v>
      </c>
    </row>
    <row r="81" spans="1:9" ht="15" customHeight="1" x14ac:dyDescent="0.25">
      <c r="A81" s="12" t="s">
        <v>175</v>
      </c>
      <c r="B81" s="31" t="s">
        <v>282</v>
      </c>
      <c r="C81" s="13" t="s">
        <v>61</v>
      </c>
      <c r="D81" s="14">
        <v>28.98</v>
      </c>
      <c r="E81" s="10" t="s">
        <v>4</v>
      </c>
      <c r="F81" s="14">
        <f>D81</f>
        <v>28.98</v>
      </c>
      <c r="G81" s="10">
        <v>5</v>
      </c>
      <c r="H81" s="14">
        <f t="shared" si="15"/>
        <v>144.9</v>
      </c>
      <c r="I81" s="14">
        <f t="shared" si="16"/>
        <v>144.9</v>
      </c>
    </row>
    <row r="82" spans="1:9" ht="15" customHeight="1" x14ac:dyDescent="0.25">
      <c r="A82" s="12" t="s">
        <v>176</v>
      </c>
      <c r="B82" s="31" t="s">
        <v>425</v>
      </c>
      <c r="C82" s="13" t="s">
        <v>48</v>
      </c>
      <c r="D82" s="14">
        <v>6.88</v>
      </c>
      <c r="E82" s="10" t="s">
        <v>4</v>
      </c>
      <c r="F82" s="14">
        <f t="shared" si="12"/>
        <v>6.88</v>
      </c>
      <c r="G82" s="10">
        <v>5</v>
      </c>
      <c r="H82" s="14">
        <f t="shared" si="15"/>
        <v>34.4</v>
      </c>
      <c r="I82" s="14">
        <f t="shared" si="16"/>
        <v>34.4</v>
      </c>
    </row>
    <row r="83" spans="1:9" ht="15" customHeight="1" x14ac:dyDescent="0.25">
      <c r="A83" s="12" t="s">
        <v>177</v>
      </c>
      <c r="B83" s="13" t="s">
        <v>178</v>
      </c>
      <c r="C83" s="13" t="s">
        <v>180</v>
      </c>
      <c r="D83" s="14">
        <v>14.85</v>
      </c>
      <c r="E83" s="10" t="s">
        <v>4</v>
      </c>
      <c r="F83" s="14">
        <f t="shared" si="12"/>
        <v>14.85</v>
      </c>
      <c r="G83" s="10">
        <v>5</v>
      </c>
      <c r="H83" s="14">
        <f t="shared" si="15"/>
        <v>74.25</v>
      </c>
      <c r="I83" s="14">
        <f t="shared" si="16"/>
        <v>74.25</v>
      </c>
    </row>
    <row r="84" spans="1:9" ht="13.5" customHeight="1" x14ac:dyDescent="0.25">
      <c r="A84" s="12" t="s">
        <v>181</v>
      </c>
      <c r="B84" s="106" t="s">
        <v>182</v>
      </c>
      <c r="C84" s="107"/>
      <c r="D84" s="107"/>
      <c r="E84" s="107"/>
      <c r="F84" s="107"/>
      <c r="G84" s="107"/>
      <c r="H84" s="107"/>
      <c r="I84" s="108"/>
    </row>
    <row r="85" spans="1:9" ht="15" customHeight="1" x14ac:dyDescent="0.25">
      <c r="A85" s="12" t="s">
        <v>185</v>
      </c>
      <c r="B85" s="13" t="s">
        <v>183</v>
      </c>
      <c r="C85" s="13" t="s">
        <v>179</v>
      </c>
      <c r="D85" s="14">
        <v>13.26</v>
      </c>
      <c r="E85" s="10" t="s">
        <v>4</v>
      </c>
      <c r="F85" s="14">
        <f t="shared" si="12"/>
        <v>13.26</v>
      </c>
      <c r="G85" s="10">
        <v>20</v>
      </c>
      <c r="H85" s="14">
        <f t="shared" ref="H85:H87" si="17">D85*G85</f>
        <v>265.2</v>
      </c>
      <c r="I85" s="14">
        <f t="shared" ref="I85:I87" si="18">G85*F85</f>
        <v>265.2</v>
      </c>
    </row>
    <row r="86" spans="1:9" ht="15" customHeight="1" x14ac:dyDescent="0.25">
      <c r="A86" s="12" t="s">
        <v>184</v>
      </c>
      <c r="B86" s="13" t="s">
        <v>186</v>
      </c>
      <c r="C86" s="13" t="s">
        <v>189</v>
      </c>
      <c r="D86" s="14">
        <v>16.5</v>
      </c>
      <c r="E86" s="10" t="s">
        <v>4</v>
      </c>
      <c r="F86" s="14">
        <f t="shared" si="12"/>
        <v>16.5</v>
      </c>
      <c r="G86" s="10">
        <v>20</v>
      </c>
      <c r="H86" s="14">
        <f t="shared" si="17"/>
        <v>330</v>
      </c>
      <c r="I86" s="14">
        <f t="shared" si="18"/>
        <v>330</v>
      </c>
    </row>
    <row r="87" spans="1:9" ht="15" customHeight="1" x14ac:dyDescent="0.25">
      <c r="A87" s="12" t="s">
        <v>187</v>
      </c>
      <c r="B87" s="13" t="s">
        <v>188</v>
      </c>
      <c r="C87" s="13" t="s">
        <v>61</v>
      </c>
      <c r="D87" s="14">
        <v>19.739999999999998</v>
      </c>
      <c r="E87" s="10" t="s">
        <v>4</v>
      </c>
      <c r="F87" s="14">
        <f t="shared" si="12"/>
        <v>19.739999999999998</v>
      </c>
      <c r="G87" s="10">
        <v>20</v>
      </c>
      <c r="H87" s="14">
        <f t="shared" si="17"/>
        <v>394.79999999999995</v>
      </c>
      <c r="I87" s="14">
        <f t="shared" si="18"/>
        <v>394.79999999999995</v>
      </c>
    </row>
    <row r="88" spans="1:9" ht="13.5" customHeight="1" x14ac:dyDescent="0.25">
      <c r="A88" s="12" t="s">
        <v>190</v>
      </c>
      <c r="B88" s="106" t="s">
        <v>63</v>
      </c>
      <c r="C88" s="107"/>
      <c r="D88" s="107"/>
      <c r="E88" s="107"/>
      <c r="F88" s="107"/>
      <c r="G88" s="107"/>
      <c r="H88" s="107"/>
      <c r="I88" s="108"/>
    </row>
    <row r="89" spans="1:9" ht="15" customHeight="1" x14ac:dyDescent="0.25">
      <c r="A89" s="16" t="s">
        <v>191</v>
      </c>
      <c r="B89" s="29" t="s">
        <v>283</v>
      </c>
      <c r="C89" s="17" t="s">
        <v>64</v>
      </c>
      <c r="D89" s="18">
        <v>5.37</v>
      </c>
      <c r="E89" s="19" t="s">
        <v>4</v>
      </c>
      <c r="F89" s="18">
        <f t="shared" si="12"/>
        <v>5.37</v>
      </c>
      <c r="G89" s="19">
        <v>690</v>
      </c>
      <c r="H89" s="18">
        <f t="shared" ref="H89:H95" si="19">D89*G89</f>
        <v>3705.3</v>
      </c>
      <c r="I89" s="18">
        <f t="shared" ref="I89:I95" si="20">G89*F89</f>
        <v>3705.3</v>
      </c>
    </row>
    <row r="90" spans="1:9" ht="15" customHeight="1" x14ac:dyDescent="0.25">
      <c r="A90" s="16" t="s">
        <v>192</v>
      </c>
      <c r="B90" s="29" t="s">
        <v>284</v>
      </c>
      <c r="C90" s="17" t="s">
        <v>65</v>
      </c>
      <c r="D90" s="18">
        <v>5.13</v>
      </c>
      <c r="E90" s="19" t="s">
        <v>4</v>
      </c>
      <c r="F90" s="18">
        <f t="shared" si="12"/>
        <v>5.13</v>
      </c>
      <c r="G90" s="19">
        <v>100</v>
      </c>
      <c r="H90" s="18">
        <f t="shared" si="19"/>
        <v>513</v>
      </c>
      <c r="I90" s="18">
        <f t="shared" si="20"/>
        <v>513</v>
      </c>
    </row>
    <row r="91" spans="1:9" ht="15" customHeight="1" x14ac:dyDescent="0.25">
      <c r="A91" s="16" t="s">
        <v>193</v>
      </c>
      <c r="B91" s="29" t="s">
        <v>285</v>
      </c>
      <c r="C91" s="17" t="s">
        <v>194</v>
      </c>
      <c r="D91" s="18">
        <v>9.99</v>
      </c>
      <c r="E91" s="19" t="s">
        <v>4</v>
      </c>
      <c r="F91" s="18">
        <f t="shared" si="12"/>
        <v>9.99</v>
      </c>
      <c r="G91" s="19">
        <v>220</v>
      </c>
      <c r="H91" s="18">
        <f t="shared" si="19"/>
        <v>2197.8000000000002</v>
      </c>
      <c r="I91" s="18">
        <f t="shared" si="20"/>
        <v>2197.8000000000002</v>
      </c>
    </row>
    <row r="92" spans="1:9" ht="15" customHeight="1" x14ac:dyDescent="0.25">
      <c r="A92" s="16" t="s">
        <v>195</v>
      </c>
      <c r="B92" s="29" t="s">
        <v>286</v>
      </c>
      <c r="C92" s="17" t="s">
        <v>194</v>
      </c>
      <c r="D92" s="18">
        <v>9.99</v>
      </c>
      <c r="E92" s="19" t="s">
        <v>4</v>
      </c>
      <c r="F92" s="18">
        <f t="shared" si="12"/>
        <v>9.99</v>
      </c>
      <c r="G92" s="19">
        <v>5</v>
      </c>
      <c r="H92" s="18">
        <f t="shared" si="19"/>
        <v>49.95</v>
      </c>
      <c r="I92" s="18">
        <f t="shared" si="20"/>
        <v>49.95</v>
      </c>
    </row>
    <row r="93" spans="1:9" ht="15" customHeight="1" x14ac:dyDescent="0.25">
      <c r="A93" s="16" t="s">
        <v>196</v>
      </c>
      <c r="B93" s="29" t="s">
        <v>287</v>
      </c>
      <c r="C93" s="17" t="s">
        <v>197</v>
      </c>
      <c r="D93" s="18">
        <v>14.41</v>
      </c>
      <c r="E93" s="19" t="s">
        <v>4</v>
      </c>
      <c r="F93" s="18">
        <f t="shared" si="12"/>
        <v>14.41</v>
      </c>
      <c r="G93" s="19">
        <v>10</v>
      </c>
      <c r="H93" s="18">
        <f t="shared" si="19"/>
        <v>144.1</v>
      </c>
      <c r="I93" s="18">
        <f t="shared" si="20"/>
        <v>144.1</v>
      </c>
    </row>
    <row r="94" spans="1:9" ht="15" customHeight="1" x14ac:dyDescent="0.25">
      <c r="A94" s="16" t="s">
        <v>198</v>
      </c>
      <c r="B94" s="29" t="s">
        <v>426</v>
      </c>
      <c r="C94" s="17" t="s">
        <v>289</v>
      </c>
      <c r="D94" s="18">
        <v>7.17</v>
      </c>
      <c r="E94" s="19" t="s">
        <v>4</v>
      </c>
      <c r="F94" s="18">
        <f t="shared" si="12"/>
        <v>7.17</v>
      </c>
      <c r="G94" s="19">
        <v>100</v>
      </c>
      <c r="H94" s="18">
        <f t="shared" si="19"/>
        <v>717</v>
      </c>
      <c r="I94" s="18">
        <f t="shared" si="20"/>
        <v>717</v>
      </c>
    </row>
    <row r="95" spans="1:9" ht="15" customHeight="1" x14ac:dyDescent="0.25">
      <c r="A95" s="16" t="s">
        <v>199</v>
      </c>
      <c r="B95" s="29" t="s">
        <v>288</v>
      </c>
      <c r="C95" s="17" t="s">
        <v>289</v>
      </c>
      <c r="D95" s="18">
        <v>8.41</v>
      </c>
      <c r="E95" s="19" t="s">
        <v>4</v>
      </c>
      <c r="F95" s="18">
        <f t="shared" si="12"/>
        <v>8.41</v>
      </c>
      <c r="G95" s="19">
        <v>420</v>
      </c>
      <c r="H95" s="18">
        <f t="shared" si="19"/>
        <v>3532.2000000000003</v>
      </c>
      <c r="I95" s="18">
        <f t="shared" si="20"/>
        <v>3532.2000000000003</v>
      </c>
    </row>
    <row r="96" spans="1:9" ht="15" customHeight="1" x14ac:dyDescent="0.25">
      <c r="A96" s="16" t="s">
        <v>200</v>
      </c>
      <c r="B96" s="17" t="s">
        <v>201</v>
      </c>
      <c r="C96" s="17" t="s">
        <v>289</v>
      </c>
      <c r="D96" s="18">
        <v>10.19</v>
      </c>
      <c r="E96" s="19" t="s">
        <v>4</v>
      </c>
      <c r="F96" s="18">
        <f t="shared" si="12"/>
        <v>10.19</v>
      </c>
      <c r="G96" s="19">
        <v>35</v>
      </c>
      <c r="H96" s="18">
        <f t="shared" ref="H96:H99" si="21">D96*G96</f>
        <v>356.65</v>
      </c>
      <c r="I96" s="18">
        <f t="shared" ref="I96:I99" si="22">G96*F96</f>
        <v>356.65</v>
      </c>
    </row>
    <row r="97" spans="1:9" ht="15" customHeight="1" x14ac:dyDescent="0.25">
      <c r="A97" s="16" t="s">
        <v>317</v>
      </c>
      <c r="B97" s="17" t="s">
        <v>318</v>
      </c>
      <c r="C97" s="17" t="s">
        <v>289</v>
      </c>
      <c r="D97" s="18">
        <v>5.32</v>
      </c>
      <c r="E97" s="19" t="s">
        <v>4</v>
      </c>
      <c r="F97" s="18">
        <f t="shared" si="12"/>
        <v>5.32</v>
      </c>
      <c r="G97" s="19">
        <v>560</v>
      </c>
      <c r="H97" s="18">
        <f t="shared" si="21"/>
        <v>2979.2000000000003</v>
      </c>
      <c r="I97" s="18">
        <f t="shared" si="22"/>
        <v>2979.2000000000003</v>
      </c>
    </row>
    <row r="98" spans="1:9" ht="15" customHeight="1" x14ac:dyDescent="0.25">
      <c r="A98" s="16" t="s">
        <v>202</v>
      </c>
      <c r="B98" s="98" t="s">
        <v>69</v>
      </c>
      <c r="C98" s="98"/>
      <c r="D98" s="98"/>
      <c r="E98" s="98"/>
      <c r="F98" s="98"/>
      <c r="G98" s="98"/>
      <c r="H98" s="98"/>
      <c r="I98" s="98"/>
    </row>
    <row r="99" spans="1:9" ht="15" customHeight="1" x14ac:dyDescent="0.25">
      <c r="A99" s="16" t="s">
        <v>203</v>
      </c>
      <c r="B99" s="17" t="s">
        <v>70</v>
      </c>
      <c r="C99" s="29" t="s">
        <v>427</v>
      </c>
      <c r="D99" s="18">
        <v>6</v>
      </c>
      <c r="E99" s="19" t="s">
        <v>4</v>
      </c>
      <c r="F99" s="18">
        <f t="shared" si="12"/>
        <v>6</v>
      </c>
      <c r="G99" s="19">
        <v>155</v>
      </c>
      <c r="H99" s="18">
        <f t="shared" si="21"/>
        <v>930</v>
      </c>
      <c r="I99" s="18">
        <f t="shared" si="22"/>
        <v>930</v>
      </c>
    </row>
    <row r="100" spans="1:9" ht="15" customHeight="1" x14ac:dyDescent="0.25">
      <c r="A100" s="16" t="s">
        <v>204</v>
      </c>
      <c r="B100" s="17" t="s">
        <v>71</v>
      </c>
      <c r="C100" s="29" t="s">
        <v>293</v>
      </c>
      <c r="D100" s="18">
        <v>2.0099999999999998</v>
      </c>
      <c r="E100" s="19" t="s">
        <v>4</v>
      </c>
      <c r="F100" s="18">
        <f t="shared" si="12"/>
        <v>2.0099999999999998</v>
      </c>
      <c r="G100" s="19">
        <v>175</v>
      </c>
      <c r="H100" s="18">
        <f t="shared" ref="H100:H104" si="23">D100*G100</f>
        <v>351.74999999999994</v>
      </c>
      <c r="I100" s="18">
        <f t="shared" ref="I100:I104" si="24">G100*F100</f>
        <v>351.74999999999994</v>
      </c>
    </row>
    <row r="101" spans="1:9" ht="15" customHeight="1" x14ac:dyDescent="0.25">
      <c r="A101" s="16" t="s">
        <v>446</v>
      </c>
      <c r="B101" s="17" t="s">
        <v>205</v>
      </c>
      <c r="C101" s="29" t="s">
        <v>294</v>
      </c>
      <c r="D101" s="18">
        <v>7.75</v>
      </c>
      <c r="E101" s="19" t="s">
        <v>4</v>
      </c>
      <c r="F101" s="18">
        <f t="shared" si="12"/>
        <v>7.75</v>
      </c>
      <c r="G101" s="19">
        <v>15</v>
      </c>
      <c r="H101" s="18">
        <f t="shared" si="23"/>
        <v>116.25</v>
      </c>
      <c r="I101" s="18">
        <f t="shared" si="24"/>
        <v>116.25</v>
      </c>
    </row>
    <row r="102" spans="1:9" ht="15" customHeight="1" x14ac:dyDescent="0.25">
      <c r="A102" s="12" t="s">
        <v>448</v>
      </c>
      <c r="B102" s="13" t="s">
        <v>206</v>
      </c>
      <c r="C102" s="31" t="s">
        <v>295</v>
      </c>
      <c r="D102" s="14">
        <v>2.0099999999999998</v>
      </c>
      <c r="E102" s="10" t="s">
        <v>4</v>
      </c>
      <c r="F102" s="14">
        <f t="shared" si="12"/>
        <v>2.0099999999999998</v>
      </c>
      <c r="G102" s="10">
        <v>45</v>
      </c>
      <c r="H102" s="14">
        <f t="shared" si="23"/>
        <v>90.449999999999989</v>
      </c>
      <c r="I102" s="14">
        <f t="shared" si="24"/>
        <v>90.449999999999989</v>
      </c>
    </row>
    <row r="103" spans="1:9" ht="15" customHeight="1" x14ac:dyDescent="0.25">
      <c r="A103" s="16" t="s">
        <v>447</v>
      </c>
      <c r="B103" s="17" t="s">
        <v>72</v>
      </c>
      <c r="C103" s="29" t="s">
        <v>296</v>
      </c>
      <c r="D103" s="18">
        <v>6.09</v>
      </c>
      <c r="E103" s="19" t="s">
        <v>4</v>
      </c>
      <c r="F103" s="18">
        <f t="shared" si="12"/>
        <v>6.09</v>
      </c>
      <c r="G103" s="19">
        <v>10</v>
      </c>
      <c r="H103" s="18">
        <f t="shared" si="23"/>
        <v>60.9</v>
      </c>
      <c r="I103" s="18">
        <f t="shared" si="24"/>
        <v>60.9</v>
      </c>
    </row>
    <row r="104" spans="1:9" ht="15" customHeight="1" x14ac:dyDescent="0.25">
      <c r="A104" s="16" t="s">
        <v>449</v>
      </c>
      <c r="B104" s="17" t="s">
        <v>73</v>
      </c>
      <c r="C104" s="29" t="s">
        <v>297</v>
      </c>
      <c r="D104" s="18">
        <v>7.53</v>
      </c>
      <c r="E104" s="19" t="s">
        <v>4</v>
      </c>
      <c r="F104" s="18">
        <f t="shared" si="12"/>
        <v>7.53</v>
      </c>
      <c r="G104" s="19">
        <v>10</v>
      </c>
      <c r="H104" s="18">
        <f t="shared" si="23"/>
        <v>75.3</v>
      </c>
      <c r="I104" s="18">
        <f t="shared" si="24"/>
        <v>75.3</v>
      </c>
    </row>
    <row r="105" spans="1:9" ht="15" customHeight="1" x14ac:dyDescent="0.25">
      <c r="A105" s="16" t="s">
        <v>451</v>
      </c>
      <c r="B105" s="29" t="s">
        <v>298</v>
      </c>
      <c r="C105" s="29" t="s">
        <v>299</v>
      </c>
      <c r="D105" s="18">
        <v>7.98</v>
      </c>
      <c r="E105" s="19" t="s">
        <v>4</v>
      </c>
      <c r="F105" s="18">
        <f t="shared" si="12"/>
        <v>7.98</v>
      </c>
      <c r="G105" s="19">
        <v>5</v>
      </c>
      <c r="H105" s="18">
        <f t="shared" ref="H105:H109" si="25">D105*G105</f>
        <v>39.900000000000006</v>
      </c>
      <c r="I105" s="18">
        <f t="shared" ref="I105:I109" si="26">G105*F105</f>
        <v>39.900000000000006</v>
      </c>
    </row>
    <row r="106" spans="1:9" ht="15" customHeight="1" x14ac:dyDescent="0.25">
      <c r="A106" s="16" t="s">
        <v>450</v>
      </c>
      <c r="B106" s="29" t="s">
        <v>300</v>
      </c>
      <c r="C106" s="29" t="s">
        <v>299</v>
      </c>
      <c r="D106" s="18">
        <v>8.07</v>
      </c>
      <c r="E106" s="19" t="s">
        <v>4</v>
      </c>
      <c r="F106" s="18">
        <f t="shared" si="12"/>
        <v>8.07</v>
      </c>
      <c r="G106" s="19">
        <v>10</v>
      </c>
      <c r="H106" s="18">
        <f t="shared" si="25"/>
        <v>80.7</v>
      </c>
      <c r="I106" s="18">
        <f t="shared" si="26"/>
        <v>80.7</v>
      </c>
    </row>
    <row r="107" spans="1:9" ht="15" customHeight="1" x14ac:dyDescent="0.25">
      <c r="A107" s="16" t="s">
        <v>452</v>
      </c>
      <c r="B107" s="29" t="s">
        <v>301</v>
      </c>
      <c r="C107" s="29" t="s">
        <v>299</v>
      </c>
      <c r="D107" s="18">
        <v>8.07</v>
      </c>
      <c r="E107" s="19" t="s">
        <v>4</v>
      </c>
      <c r="F107" s="18">
        <f t="shared" si="12"/>
        <v>8.07</v>
      </c>
      <c r="G107" s="19">
        <v>10</v>
      </c>
      <c r="H107" s="18">
        <f t="shared" si="25"/>
        <v>80.7</v>
      </c>
      <c r="I107" s="18">
        <f t="shared" si="26"/>
        <v>80.7</v>
      </c>
    </row>
    <row r="108" spans="1:9" ht="15" customHeight="1" x14ac:dyDescent="0.25">
      <c r="A108" s="16" t="s">
        <v>453</v>
      </c>
      <c r="B108" s="29" t="s">
        <v>302</v>
      </c>
      <c r="C108" s="29" t="s">
        <v>303</v>
      </c>
      <c r="D108" s="18">
        <v>16.010000000000002</v>
      </c>
      <c r="E108" s="19" t="s">
        <v>4</v>
      </c>
      <c r="F108" s="18">
        <f t="shared" si="12"/>
        <v>16.010000000000002</v>
      </c>
      <c r="G108" s="19">
        <v>30</v>
      </c>
      <c r="H108" s="18">
        <f t="shared" si="25"/>
        <v>480.30000000000007</v>
      </c>
      <c r="I108" s="18">
        <f t="shared" si="26"/>
        <v>480.30000000000007</v>
      </c>
    </row>
    <row r="109" spans="1:9" ht="15" customHeight="1" x14ac:dyDescent="0.25">
      <c r="A109" s="16" t="s">
        <v>454</v>
      </c>
      <c r="B109" s="29" t="s">
        <v>304</v>
      </c>
      <c r="C109" s="29" t="s">
        <v>293</v>
      </c>
      <c r="D109" s="18">
        <v>1.99</v>
      </c>
      <c r="E109" s="19" t="s">
        <v>4</v>
      </c>
      <c r="F109" s="18">
        <f t="shared" si="12"/>
        <v>1.99</v>
      </c>
      <c r="G109" s="19">
        <v>2000</v>
      </c>
      <c r="H109" s="18">
        <f t="shared" si="25"/>
        <v>3980</v>
      </c>
      <c r="I109" s="18">
        <f t="shared" si="26"/>
        <v>3980</v>
      </c>
    </row>
    <row r="110" spans="1:9" ht="16.5" customHeight="1" x14ac:dyDescent="0.25">
      <c r="A110" s="15">
        <v>6</v>
      </c>
      <c r="B110" s="95" t="s">
        <v>436</v>
      </c>
      <c r="C110" s="95"/>
      <c r="D110" s="95"/>
      <c r="E110" s="95"/>
      <c r="F110" s="95"/>
      <c r="G110" s="95"/>
      <c r="H110" s="95"/>
      <c r="I110" s="95"/>
    </row>
    <row r="111" spans="1:9" ht="15.75" customHeight="1" x14ac:dyDescent="0.25">
      <c r="A111" s="16" t="s">
        <v>37</v>
      </c>
      <c r="B111" s="17" t="s">
        <v>207</v>
      </c>
      <c r="C111" s="17" t="s">
        <v>75</v>
      </c>
      <c r="D111" s="32">
        <v>880.31</v>
      </c>
      <c r="E111" s="33">
        <v>184.87</v>
      </c>
      <c r="F111" s="32">
        <f>D111+E111</f>
        <v>1065.1799999999998</v>
      </c>
      <c r="G111" s="19">
        <v>1</v>
      </c>
      <c r="H111" s="18">
        <f t="shared" ref="H111:H123" si="27">D111*G111</f>
        <v>880.31</v>
      </c>
      <c r="I111" s="18">
        <f t="shared" ref="I111:I123" si="28">G111*F111</f>
        <v>1065.1799999999998</v>
      </c>
    </row>
    <row r="112" spans="1:9" ht="32.25" customHeight="1" x14ac:dyDescent="0.25">
      <c r="A112" s="16" t="s">
        <v>44</v>
      </c>
      <c r="B112" s="17" t="s">
        <v>437</v>
      </c>
      <c r="C112" s="17" t="s">
        <v>75</v>
      </c>
      <c r="D112" s="18">
        <v>598.85</v>
      </c>
      <c r="E112" s="34">
        <v>125.76</v>
      </c>
      <c r="F112" s="32">
        <f t="shared" ref="F112:F122" si="29">D112+E112</f>
        <v>724.61</v>
      </c>
      <c r="G112" s="19">
        <v>3</v>
      </c>
      <c r="H112" s="18">
        <f t="shared" si="27"/>
        <v>1796.5500000000002</v>
      </c>
      <c r="I112" s="18">
        <f t="shared" si="28"/>
        <v>2173.83</v>
      </c>
    </row>
    <row r="113" spans="1:9" ht="15.75" customHeight="1" x14ac:dyDescent="0.25">
      <c r="A113" s="16" t="s">
        <v>54</v>
      </c>
      <c r="B113" s="17" t="s">
        <v>208</v>
      </c>
      <c r="C113" s="17" t="s">
        <v>75</v>
      </c>
      <c r="D113" s="35">
        <v>614.55999999999995</v>
      </c>
      <c r="E113" s="36">
        <v>129.06</v>
      </c>
      <c r="F113" s="18">
        <f t="shared" si="29"/>
        <v>743.61999999999989</v>
      </c>
      <c r="G113" s="19">
        <v>2</v>
      </c>
      <c r="H113" s="18">
        <f t="shared" si="27"/>
        <v>1229.1199999999999</v>
      </c>
      <c r="I113" s="18">
        <f t="shared" si="28"/>
        <v>1487.2399999999998</v>
      </c>
    </row>
    <row r="114" spans="1:9" ht="15.75" customHeight="1" x14ac:dyDescent="0.25">
      <c r="A114" s="16" t="s">
        <v>55</v>
      </c>
      <c r="B114" s="17" t="s">
        <v>209</v>
      </c>
      <c r="C114" s="17" t="s">
        <v>75</v>
      </c>
      <c r="D114" s="18">
        <v>944.45</v>
      </c>
      <c r="E114" s="19">
        <v>198.33</v>
      </c>
      <c r="F114" s="18">
        <f t="shared" si="29"/>
        <v>1142.78</v>
      </c>
      <c r="G114" s="19">
        <v>2</v>
      </c>
      <c r="H114" s="18">
        <f t="shared" si="27"/>
        <v>1888.9</v>
      </c>
      <c r="I114" s="18">
        <f t="shared" si="28"/>
        <v>2285.56</v>
      </c>
    </row>
    <row r="115" spans="1:9" ht="32.25" customHeight="1" x14ac:dyDescent="0.25">
      <c r="A115" s="16" t="s">
        <v>59</v>
      </c>
      <c r="B115" s="17" t="s">
        <v>438</v>
      </c>
      <c r="C115" s="17" t="s">
        <v>75</v>
      </c>
      <c r="D115" s="18">
        <v>599.55999999999995</v>
      </c>
      <c r="E115" s="19">
        <v>125.91</v>
      </c>
      <c r="F115" s="18">
        <f t="shared" si="29"/>
        <v>725.46999999999991</v>
      </c>
      <c r="G115" s="19">
        <v>2</v>
      </c>
      <c r="H115" s="18">
        <f t="shared" si="27"/>
        <v>1199.1199999999999</v>
      </c>
      <c r="I115" s="18">
        <f t="shared" si="28"/>
        <v>1450.9399999999998</v>
      </c>
    </row>
    <row r="116" spans="1:9" ht="15.75" customHeight="1" x14ac:dyDescent="0.25">
      <c r="A116" s="16" t="s">
        <v>62</v>
      </c>
      <c r="B116" s="17" t="s">
        <v>210</v>
      </c>
      <c r="C116" s="17" t="s">
        <v>75</v>
      </c>
      <c r="D116" s="18">
        <v>634.25</v>
      </c>
      <c r="E116" s="19">
        <v>133.19</v>
      </c>
      <c r="F116" s="18">
        <f t="shared" si="29"/>
        <v>767.44</v>
      </c>
      <c r="G116" s="19">
        <v>2</v>
      </c>
      <c r="H116" s="18">
        <f t="shared" si="27"/>
        <v>1268.5</v>
      </c>
      <c r="I116" s="18">
        <f t="shared" si="28"/>
        <v>1534.88</v>
      </c>
    </row>
    <row r="117" spans="1:9" ht="15.75" customHeight="1" x14ac:dyDescent="0.25">
      <c r="A117" s="16" t="s">
        <v>67</v>
      </c>
      <c r="B117" s="17" t="s">
        <v>211</v>
      </c>
      <c r="C117" s="17" t="s">
        <v>75</v>
      </c>
      <c r="D117" s="18">
        <v>439.12</v>
      </c>
      <c r="E117" s="19">
        <v>92.22</v>
      </c>
      <c r="F117" s="18">
        <f t="shared" si="29"/>
        <v>531.34</v>
      </c>
      <c r="G117" s="19">
        <v>2</v>
      </c>
      <c r="H117" s="18">
        <f t="shared" si="27"/>
        <v>878.24</v>
      </c>
      <c r="I117" s="18">
        <f t="shared" si="28"/>
        <v>1062.68</v>
      </c>
    </row>
    <row r="118" spans="1:9" ht="15.75" customHeight="1" x14ac:dyDescent="0.25">
      <c r="A118" s="16" t="s">
        <v>68</v>
      </c>
      <c r="B118" s="17" t="s">
        <v>212</v>
      </c>
      <c r="C118" s="17" t="s">
        <v>75</v>
      </c>
      <c r="D118" s="18">
        <v>438.45</v>
      </c>
      <c r="E118" s="19">
        <v>92.07</v>
      </c>
      <c r="F118" s="18">
        <f t="shared" si="29"/>
        <v>530.52</v>
      </c>
      <c r="G118" s="19">
        <v>2</v>
      </c>
      <c r="H118" s="18">
        <f t="shared" si="27"/>
        <v>876.9</v>
      </c>
      <c r="I118" s="18">
        <f t="shared" si="28"/>
        <v>1061.04</v>
      </c>
    </row>
    <row r="119" spans="1:9" ht="15" customHeight="1" x14ac:dyDescent="0.25">
      <c r="A119" s="16" t="s">
        <v>213</v>
      </c>
      <c r="B119" s="17" t="s">
        <v>214</v>
      </c>
      <c r="C119" s="17" t="s">
        <v>75</v>
      </c>
      <c r="D119" s="18">
        <v>545.49</v>
      </c>
      <c r="E119" s="19">
        <v>114.55</v>
      </c>
      <c r="F119" s="18">
        <f t="shared" si="29"/>
        <v>660.04</v>
      </c>
      <c r="G119" s="19">
        <v>1</v>
      </c>
      <c r="H119" s="18">
        <f t="shared" si="27"/>
        <v>545.49</v>
      </c>
      <c r="I119" s="18">
        <f t="shared" si="28"/>
        <v>660.04</v>
      </c>
    </row>
    <row r="120" spans="1:9" ht="15.75" customHeight="1" x14ac:dyDescent="0.25">
      <c r="A120" s="16" t="s">
        <v>215</v>
      </c>
      <c r="B120" s="17" t="s">
        <v>216</v>
      </c>
      <c r="C120" s="17" t="s">
        <v>75</v>
      </c>
      <c r="D120" s="18">
        <v>556.52</v>
      </c>
      <c r="E120" s="19">
        <v>116.87</v>
      </c>
      <c r="F120" s="18">
        <f t="shared" si="29"/>
        <v>673.39</v>
      </c>
      <c r="G120" s="19">
        <v>1</v>
      </c>
      <c r="H120" s="18">
        <f t="shared" si="27"/>
        <v>556.52</v>
      </c>
      <c r="I120" s="18">
        <f t="shared" si="28"/>
        <v>673.39</v>
      </c>
    </row>
    <row r="121" spans="1:9" ht="15.75" customHeight="1" x14ac:dyDescent="0.25">
      <c r="A121" s="16" t="s">
        <v>217</v>
      </c>
      <c r="B121" s="17" t="s">
        <v>218</v>
      </c>
      <c r="C121" s="17" t="s">
        <v>75</v>
      </c>
      <c r="D121" s="35">
        <v>98.36</v>
      </c>
      <c r="E121" s="34">
        <v>20.65</v>
      </c>
      <c r="F121" s="35">
        <f t="shared" si="29"/>
        <v>119.00999999999999</v>
      </c>
      <c r="G121" s="19">
        <v>1</v>
      </c>
      <c r="H121" s="18">
        <f t="shared" si="27"/>
        <v>98.36</v>
      </c>
      <c r="I121" s="18">
        <f t="shared" si="28"/>
        <v>119.00999999999999</v>
      </c>
    </row>
    <row r="122" spans="1:9" ht="15.75" customHeight="1" x14ac:dyDescent="0.25">
      <c r="A122" s="16" t="s">
        <v>219</v>
      </c>
      <c r="B122" s="17" t="s">
        <v>220</v>
      </c>
      <c r="C122" s="17" t="s">
        <v>75</v>
      </c>
      <c r="D122" s="18">
        <v>177.02</v>
      </c>
      <c r="E122" s="19">
        <v>37.18</v>
      </c>
      <c r="F122" s="18">
        <f t="shared" si="29"/>
        <v>214.20000000000002</v>
      </c>
      <c r="G122" s="19">
        <v>3</v>
      </c>
      <c r="H122" s="18">
        <f t="shared" si="27"/>
        <v>531.06000000000006</v>
      </c>
      <c r="I122" s="18">
        <f t="shared" si="28"/>
        <v>642.6</v>
      </c>
    </row>
    <row r="123" spans="1:9" ht="15" customHeight="1" x14ac:dyDescent="0.25">
      <c r="A123" s="27" t="s">
        <v>221</v>
      </c>
      <c r="B123" s="20" t="s">
        <v>439</v>
      </c>
      <c r="C123" s="17" t="s">
        <v>82</v>
      </c>
      <c r="D123" s="18">
        <v>14.02</v>
      </c>
      <c r="E123" s="19" t="s">
        <v>4</v>
      </c>
      <c r="F123" s="18">
        <f>D123</f>
        <v>14.02</v>
      </c>
      <c r="G123" s="19">
        <v>25</v>
      </c>
      <c r="H123" s="18">
        <f t="shared" si="27"/>
        <v>350.5</v>
      </c>
      <c r="I123" s="18">
        <f t="shared" si="28"/>
        <v>350.5</v>
      </c>
    </row>
    <row r="124" spans="1:9" ht="13.5" customHeight="1" x14ac:dyDescent="0.25">
      <c r="A124" s="11" t="s">
        <v>373</v>
      </c>
      <c r="B124" s="95" t="s">
        <v>83</v>
      </c>
      <c r="C124" s="95"/>
      <c r="D124" s="95"/>
      <c r="E124" s="95"/>
      <c r="F124" s="95"/>
      <c r="G124" s="95"/>
      <c r="H124" s="95"/>
      <c r="I124" s="95"/>
    </row>
    <row r="125" spans="1:9" ht="15.75" customHeight="1" x14ac:dyDescent="0.25">
      <c r="A125" s="12" t="s">
        <v>74</v>
      </c>
      <c r="B125" s="98" t="s">
        <v>376</v>
      </c>
      <c r="C125" s="98"/>
      <c r="D125" s="98"/>
      <c r="E125" s="98"/>
      <c r="F125" s="98"/>
      <c r="G125" s="98"/>
      <c r="H125" s="98"/>
      <c r="I125" s="98"/>
    </row>
    <row r="126" spans="1:9" ht="15" customHeight="1" x14ac:dyDescent="0.25">
      <c r="A126" s="16" t="s">
        <v>374</v>
      </c>
      <c r="B126" s="17" t="s">
        <v>457</v>
      </c>
      <c r="C126" s="17" t="s">
        <v>35</v>
      </c>
      <c r="D126" s="18">
        <v>40.119999999999997</v>
      </c>
      <c r="E126" s="19" t="s">
        <v>399</v>
      </c>
      <c r="F126" s="18">
        <v>44.93</v>
      </c>
      <c r="G126" s="19">
        <v>17</v>
      </c>
      <c r="H126" s="18">
        <f t="shared" ref="H126:H145" si="30">D126*G126</f>
        <v>682.04</v>
      </c>
      <c r="I126" s="18">
        <f t="shared" ref="I126:I145" si="31">G126*F126</f>
        <v>763.81</v>
      </c>
    </row>
    <row r="127" spans="1:9" ht="15" customHeight="1" x14ac:dyDescent="0.25">
      <c r="A127" s="16" t="s">
        <v>375</v>
      </c>
      <c r="B127" s="17" t="s">
        <v>458</v>
      </c>
      <c r="C127" s="17"/>
      <c r="D127" s="18">
        <v>47.36</v>
      </c>
      <c r="E127" s="19" t="s">
        <v>400</v>
      </c>
      <c r="F127" s="18">
        <v>53.04</v>
      </c>
      <c r="G127" s="19">
        <v>34</v>
      </c>
      <c r="H127" s="18">
        <f t="shared" ref="H127" si="32">D127*G127</f>
        <v>1610.24</v>
      </c>
      <c r="I127" s="18">
        <f t="shared" ref="I127" si="33">G127*F127</f>
        <v>1803.36</v>
      </c>
    </row>
    <row r="128" spans="1:9" ht="15" customHeight="1" x14ac:dyDescent="0.25">
      <c r="A128" s="12" t="s">
        <v>76</v>
      </c>
      <c r="B128" s="103" t="s">
        <v>383</v>
      </c>
      <c r="C128" s="104"/>
      <c r="D128" s="104"/>
      <c r="E128" s="104"/>
      <c r="F128" s="104"/>
      <c r="G128" s="104"/>
      <c r="H128" s="104"/>
      <c r="I128" s="105"/>
    </row>
    <row r="129" spans="1:9" ht="15" customHeight="1" x14ac:dyDescent="0.25">
      <c r="A129" s="16" t="s">
        <v>377</v>
      </c>
      <c r="B129" s="17" t="s">
        <v>459</v>
      </c>
      <c r="C129" s="17" t="s">
        <v>35</v>
      </c>
      <c r="D129" s="36">
        <v>20.38</v>
      </c>
      <c r="E129" s="36" t="s">
        <v>401</v>
      </c>
      <c r="F129" s="37">
        <v>22.83</v>
      </c>
      <c r="G129" s="19">
        <v>42</v>
      </c>
      <c r="H129" s="18">
        <f>D129*G129</f>
        <v>855.95999999999992</v>
      </c>
      <c r="I129" s="18">
        <f t="shared" si="31"/>
        <v>958.8599999999999</v>
      </c>
    </row>
    <row r="130" spans="1:9" ht="15" customHeight="1" x14ac:dyDescent="0.25">
      <c r="A130" s="16" t="s">
        <v>378</v>
      </c>
      <c r="B130" s="17" t="s">
        <v>460</v>
      </c>
      <c r="C130" s="17" t="s">
        <v>35</v>
      </c>
      <c r="D130" s="36">
        <v>27.61</v>
      </c>
      <c r="E130" s="36" t="s">
        <v>402</v>
      </c>
      <c r="F130" s="37">
        <v>30.92</v>
      </c>
      <c r="G130" s="19">
        <v>83</v>
      </c>
      <c r="H130" s="18">
        <f t="shared" ref="H130" si="34">D130*G130</f>
        <v>2291.63</v>
      </c>
      <c r="I130" s="18">
        <f t="shared" ref="I130" si="35">G130*F130</f>
        <v>2566.36</v>
      </c>
    </row>
    <row r="131" spans="1:9" ht="15" customHeight="1" x14ac:dyDescent="0.25">
      <c r="A131" s="12" t="s">
        <v>77</v>
      </c>
      <c r="B131" s="103" t="s">
        <v>384</v>
      </c>
      <c r="C131" s="104"/>
      <c r="D131" s="104"/>
      <c r="E131" s="104"/>
      <c r="F131" s="104"/>
      <c r="G131" s="104"/>
      <c r="H131" s="104"/>
      <c r="I131" s="105"/>
    </row>
    <row r="132" spans="1:9" ht="15" customHeight="1" x14ac:dyDescent="0.25">
      <c r="A132" s="16" t="s">
        <v>379</v>
      </c>
      <c r="B132" s="17" t="s">
        <v>461</v>
      </c>
      <c r="C132" s="17" t="s">
        <v>35</v>
      </c>
      <c r="D132" s="18">
        <v>22.09</v>
      </c>
      <c r="E132" s="19" t="s">
        <v>403</v>
      </c>
      <c r="F132" s="38">
        <v>24.74</v>
      </c>
      <c r="G132" s="19">
        <v>13</v>
      </c>
      <c r="H132" s="18">
        <f t="shared" si="30"/>
        <v>287.17</v>
      </c>
      <c r="I132" s="18">
        <f t="shared" si="31"/>
        <v>321.62</v>
      </c>
    </row>
    <row r="133" spans="1:9" ht="15" customHeight="1" x14ac:dyDescent="0.25">
      <c r="A133" s="16" t="s">
        <v>393</v>
      </c>
      <c r="B133" s="17" t="s">
        <v>462</v>
      </c>
      <c r="C133" s="17"/>
      <c r="D133" s="18">
        <v>29.32</v>
      </c>
      <c r="E133" s="19" t="s">
        <v>404</v>
      </c>
      <c r="F133" s="38">
        <v>32.840000000000003</v>
      </c>
      <c r="G133" s="19">
        <v>27</v>
      </c>
      <c r="H133" s="18">
        <f t="shared" ref="H133" si="36">D133*G133</f>
        <v>791.64</v>
      </c>
      <c r="I133" s="18">
        <f t="shared" ref="I133" si="37">G133*F133</f>
        <v>886.68000000000006</v>
      </c>
    </row>
    <row r="134" spans="1:9" ht="15" customHeight="1" x14ac:dyDescent="0.25">
      <c r="A134" s="12" t="s">
        <v>78</v>
      </c>
      <c r="B134" s="103" t="s">
        <v>385</v>
      </c>
      <c r="C134" s="104"/>
      <c r="D134" s="104"/>
      <c r="E134" s="104"/>
      <c r="F134" s="104"/>
      <c r="G134" s="104"/>
      <c r="H134" s="104"/>
      <c r="I134" s="105"/>
    </row>
    <row r="135" spans="1:9" ht="15" customHeight="1" x14ac:dyDescent="0.25">
      <c r="A135" s="16" t="s">
        <v>380</v>
      </c>
      <c r="B135" s="39" t="s">
        <v>463</v>
      </c>
      <c r="C135" s="39" t="s">
        <v>35</v>
      </c>
      <c r="D135" s="18">
        <v>15.9</v>
      </c>
      <c r="E135" s="18" t="s">
        <v>405</v>
      </c>
      <c r="F135" s="38">
        <v>17.809999999999999</v>
      </c>
      <c r="G135" s="40">
        <v>40</v>
      </c>
      <c r="H135" s="18">
        <f t="shared" si="30"/>
        <v>636</v>
      </c>
      <c r="I135" s="18">
        <f t="shared" si="31"/>
        <v>712.4</v>
      </c>
    </row>
    <row r="136" spans="1:9" ht="15" customHeight="1" x14ac:dyDescent="0.25">
      <c r="A136" s="16" t="s">
        <v>381</v>
      </c>
      <c r="B136" s="39" t="s">
        <v>464</v>
      </c>
      <c r="C136" s="39" t="s">
        <v>35</v>
      </c>
      <c r="D136" s="18">
        <v>23.13</v>
      </c>
      <c r="E136" s="18" t="s">
        <v>406</v>
      </c>
      <c r="F136" s="38">
        <v>25.91</v>
      </c>
      <c r="G136" s="40">
        <v>80</v>
      </c>
      <c r="H136" s="18">
        <f t="shared" ref="H136" si="38">D136*G136</f>
        <v>1850.3999999999999</v>
      </c>
      <c r="I136" s="18">
        <f t="shared" ref="I136" si="39">G136*F136</f>
        <v>2072.8000000000002</v>
      </c>
    </row>
    <row r="137" spans="1:9" ht="15" customHeight="1" x14ac:dyDescent="0.25">
      <c r="A137" s="12" t="s">
        <v>79</v>
      </c>
      <c r="B137" s="89" t="s">
        <v>382</v>
      </c>
      <c r="C137" s="90"/>
      <c r="D137" s="90"/>
      <c r="E137" s="90"/>
      <c r="F137" s="90"/>
      <c r="G137" s="90"/>
      <c r="H137" s="90"/>
      <c r="I137" s="91"/>
    </row>
    <row r="138" spans="1:9" ht="15" customHeight="1" x14ac:dyDescent="0.25">
      <c r="A138" s="27" t="s">
        <v>386</v>
      </c>
      <c r="B138" s="20" t="s">
        <v>407</v>
      </c>
      <c r="C138" s="20" t="s">
        <v>35</v>
      </c>
      <c r="D138" s="18">
        <v>13.83</v>
      </c>
      <c r="E138" s="19" t="s">
        <v>419</v>
      </c>
      <c r="F138" s="18">
        <v>15.49</v>
      </c>
      <c r="G138" s="19">
        <v>10</v>
      </c>
      <c r="H138" s="18">
        <f t="shared" si="30"/>
        <v>138.30000000000001</v>
      </c>
      <c r="I138" s="18">
        <f t="shared" si="31"/>
        <v>154.9</v>
      </c>
    </row>
    <row r="139" spans="1:9" ht="15" customHeight="1" x14ac:dyDescent="0.25">
      <c r="A139" s="27" t="s">
        <v>418</v>
      </c>
      <c r="B139" s="20" t="s">
        <v>408</v>
      </c>
      <c r="C139" s="20"/>
      <c r="D139" s="18">
        <v>17.47</v>
      </c>
      <c r="E139" s="19" t="s">
        <v>417</v>
      </c>
      <c r="F139" s="18">
        <v>19.57</v>
      </c>
      <c r="G139" s="19">
        <v>20</v>
      </c>
      <c r="H139" s="18">
        <f t="shared" ref="H139" si="40">D139*G139</f>
        <v>349.4</v>
      </c>
      <c r="I139" s="18">
        <f t="shared" ref="I139" si="41">G139*F139</f>
        <v>391.4</v>
      </c>
    </row>
    <row r="140" spans="1:9" ht="15" customHeight="1" x14ac:dyDescent="0.25">
      <c r="A140" s="16" t="s">
        <v>80</v>
      </c>
      <c r="B140" s="17" t="s">
        <v>222</v>
      </c>
      <c r="C140" s="17" t="s">
        <v>223</v>
      </c>
      <c r="D140" s="18">
        <v>67.09</v>
      </c>
      <c r="E140" s="19" t="s">
        <v>387</v>
      </c>
      <c r="F140" s="18">
        <v>75.14</v>
      </c>
      <c r="G140" s="19">
        <v>211</v>
      </c>
      <c r="H140" s="18">
        <f t="shared" si="30"/>
        <v>14155.990000000002</v>
      </c>
      <c r="I140" s="18">
        <f t="shared" si="31"/>
        <v>15854.54</v>
      </c>
    </row>
    <row r="141" spans="1:9" ht="15" customHeight="1" x14ac:dyDescent="0.25">
      <c r="A141" s="16" t="s">
        <v>81</v>
      </c>
      <c r="B141" s="17" t="s">
        <v>411</v>
      </c>
      <c r="C141" s="17" t="s">
        <v>225</v>
      </c>
      <c r="D141" s="18">
        <v>46.72</v>
      </c>
      <c r="E141" s="19" t="s">
        <v>388</v>
      </c>
      <c r="F141" s="18">
        <v>52.33</v>
      </c>
      <c r="G141" s="19">
        <v>210</v>
      </c>
      <c r="H141" s="18">
        <f t="shared" si="30"/>
        <v>9811.1999999999989</v>
      </c>
      <c r="I141" s="18">
        <f t="shared" si="31"/>
        <v>10989.3</v>
      </c>
    </row>
    <row r="142" spans="1:9" ht="15" customHeight="1" x14ac:dyDescent="0.25">
      <c r="A142" s="16" t="s">
        <v>224</v>
      </c>
      <c r="B142" s="17" t="s">
        <v>410</v>
      </c>
      <c r="C142" s="17" t="s">
        <v>223</v>
      </c>
      <c r="D142" s="18">
        <v>31.8</v>
      </c>
      <c r="E142" s="19" t="s">
        <v>394</v>
      </c>
      <c r="F142" s="18">
        <v>35.61</v>
      </c>
      <c r="G142" s="19">
        <v>200</v>
      </c>
      <c r="H142" s="18">
        <f t="shared" si="30"/>
        <v>6360</v>
      </c>
      <c r="I142" s="18">
        <f t="shared" si="31"/>
        <v>7122</v>
      </c>
    </row>
    <row r="143" spans="1:9" ht="15" customHeight="1" x14ac:dyDescent="0.25">
      <c r="A143" s="16" t="s">
        <v>226</v>
      </c>
      <c r="B143" s="29" t="s">
        <v>409</v>
      </c>
      <c r="C143" s="17" t="s">
        <v>35</v>
      </c>
      <c r="D143" s="18">
        <v>11.69</v>
      </c>
      <c r="E143" s="19" t="s">
        <v>395</v>
      </c>
      <c r="F143" s="18">
        <v>13.09</v>
      </c>
      <c r="G143" s="19">
        <v>40</v>
      </c>
      <c r="H143" s="18">
        <f t="shared" si="30"/>
        <v>467.59999999999997</v>
      </c>
      <c r="I143" s="18">
        <f t="shared" si="31"/>
        <v>523.6</v>
      </c>
    </row>
    <row r="144" spans="1:9" ht="31.5" customHeight="1" x14ac:dyDescent="0.25">
      <c r="A144" s="16" t="s">
        <v>227</v>
      </c>
      <c r="B144" s="17" t="s">
        <v>389</v>
      </c>
      <c r="C144" s="17" t="s">
        <v>92</v>
      </c>
      <c r="D144" s="18">
        <v>71.05</v>
      </c>
      <c r="E144" s="19" t="s">
        <v>396</v>
      </c>
      <c r="F144" s="18">
        <v>79.58</v>
      </c>
      <c r="G144" s="19">
        <v>15</v>
      </c>
      <c r="H144" s="18">
        <f t="shared" si="30"/>
        <v>1065.75</v>
      </c>
      <c r="I144" s="18">
        <f t="shared" si="31"/>
        <v>1193.7</v>
      </c>
    </row>
    <row r="145" spans="1:9" ht="32.25" customHeight="1" x14ac:dyDescent="0.25">
      <c r="A145" s="16" t="s">
        <v>228</v>
      </c>
      <c r="B145" s="17" t="s">
        <v>389</v>
      </c>
      <c r="C145" s="17" t="s">
        <v>93</v>
      </c>
      <c r="D145" s="18">
        <v>2.85</v>
      </c>
      <c r="E145" s="19" t="s">
        <v>397</v>
      </c>
      <c r="F145" s="18">
        <v>3.19</v>
      </c>
      <c r="G145" s="19">
        <v>300</v>
      </c>
      <c r="H145" s="18">
        <f t="shared" si="30"/>
        <v>855</v>
      </c>
      <c r="I145" s="18">
        <f t="shared" si="31"/>
        <v>957</v>
      </c>
    </row>
    <row r="146" spans="1:9" ht="16.5" customHeight="1" x14ac:dyDescent="0.25">
      <c r="A146" s="15">
        <v>8</v>
      </c>
      <c r="B146" s="95" t="s">
        <v>94</v>
      </c>
      <c r="C146" s="95"/>
      <c r="D146" s="95"/>
      <c r="E146" s="95"/>
      <c r="F146" s="95"/>
      <c r="G146" s="95"/>
      <c r="H146" s="95"/>
      <c r="I146" s="95"/>
    </row>
    <row r="147" spans="1:9" ht="15" customHeight="1" x14ac:dyDescent="0.25">
      <c r="A147" s="12" t="s">
        <v>84</v>
      </c>
      <c r="B147" s="98" t="s">
        <v>229</v>
      </c>
      <c r="C147" s="98"/>
      <c r="D147" s="98"/>
      <c r="E147" s="98"/>
      <c r="F147" s="98"/>
      <c r="G147" s="98"/>
      <c r="H147" s="98"/>
      <c r="I147" s="98"/>
    </row>
    <row r="148" spans="1:9" ht="15" customHeight="1" x14ac:dyDescent="0.25">
      <c r="A148" s="12" t="s">
        <v>230</v>
      </c>
      <c r="B148" s="13" t="s">
        <v>106</v>
      </c>
      <c r="C148" s="13" t="s">
        <v>99</v>
      </c>
      <c r="D148" s="14">
        <v>1.76</v>
      </c>
      <c r="E148" s="14">
        <v>0.37</v>
      </c>
      <c r="F148" s="14">
        <f>D148+E148</f>
        <v>2.13</v>
      </c>
      <c r="G148" s="10">
        <v>107</v>
      </c>
      <c r="H148" s="14">
        <f t="shared" ref="H148:H161" si="42">D148*G148</f>
        <v>188.32</v>
      </c>
      <c r="I148" s="14">
        <f t="shared" ref="I148:I161" si="43">G148*F148</f>
        <v>227.91</v>
      </c>
    </row>
    <row r="149" spans="1:9" ht="13.5" customHeight="1" x14ac:dyDescent="0.25">
      <c r="A149" s="12" t="s">
        <v>231</v>
      </c>
      <c r="B149" s="13" t="s">
        <v>98</v>
      </c>
      <c r="C149" s="13" t="s">
        <v>99</v>
      </c>
      <c r="D149" s="14">
        <v>0.68</v>
      </c>
      <c r="E149" s="14">
        <v>0.14000000000000001</v>
      </c>
      <c r="F149" s="14">
        <f t="shared" ref="F149:F153" si="44">D149+E149</f>
        <v>0.82000000000000006</v>
      </c>
      <c r="G149" s="10">
        <v>2407</v>
      </c>
      <c r="H149" s="14">
        <f t="shared" si="42"/>
        <v>1636.7600000000002</v>
      </c>
      <c r="I149" s="14">
        <f t="shared" si="43"/>
        <v>1973.7400000000002</v>
      </c>
    </row>
    <row r="150" spans="1:9" ht="13.5" customHeight="1" x14ac:dyDescent="0.25">
      <c r="A150" s="12" t="s">
        <v>232</v>
      </c>
      <c r="B150" s="13" t="s">
        <v>100</v>
      </c>
      <c r="C150" s="13" t="s">
        <v>99</v>
      </c>
      <c r="D150" s="14">
        <v>2.11</v>
      </c>
      <c r="E150" s="14">
        <v>0.44</v>
      </c>
      <c r="F150" s="14">
        <f t="shared" si="44"/>
        <v>2.5499999999999998</v>
      </c>
      <c r="G150" s="10">
        <v>3783</v>
      </c>
      <c r="H150" s="14">
        <f t="shared" si="42"/>
        <v>7982.1299999999992</v>
      </c>
      <c r="I150" s="14">
        <f t="shared" si="43"/>
        <v>9646.65</v>
      </c>
    </row>
    <row r="151" spans="1:9" ht="13.5" customHeight="1" x14ac:dyDescent="0.25">
      <c r="A151" s="12" t="s">
        <v>233</v>
      </c>
      <c r="B151" s="13" t="s">
        <v>101</v>
      </c>
      <c r="C151" s="13" t="s">
        <v>99</v>
      </c>
      <c r="D151" s="14">
        <v>0.3</v>
      </c>
      <c r="E151" s="14">
        <v>0.06</v>
      </c>
      <c r="F151" s="14">
        <f t="shared" si="44"/>
        <v>0.36</v>
      </c>
      <c r="G151" s="10">
        <v>440</v>
      </c>
      <c r="H151" s="14">
        <f t="shared" si="42"/>
        <v>132</v>
      </c>
      <c r="I151" s="14">
        <f t="shared" si="43"/>
        <v>158.4</v>
      </c>
    </row>
    <row r="152" spans="1:9" ht="13.5" customHeight="1" x14ac:dyDescent="0.25">
      <c r="A152" s="12" t="s">
        <v>234</v>
      </c>
      <c r="B152" s="13" t="s">
        <v>102</v>
      </c>
      <c r="C152" s="13" t="s">
        <v>99</v>
      </c>
      <c r="D152" s="14">
        <v>0.59</v>
      </c>
      <c r="E152" s="14">
        <v>0.12</v>
      </c>
      <c r="F152" s="14">
        <f t="shared" si="44"/>
        <v>0.71</v>
      </c>
      <c r="G152" s="10">
        <v>851</v>
      </c>
      <c r="H152" s="14">
        <f t="shared" si="42"/>
        <v>502.09</v>
      </c>
      <c r="I152" s="14">
        <f t="shared" si="43"/>
        <v>604.20999999999992</v>
      </c>
    </row>
    <row r="153" spans="1:9" ht="13.5" customHeight="1" x14ac:dyDescent="0.25">
      <c r="A153" s="12" t="s">
        <v>319</v>
      </c>
      <c r="B153" s="13" t="s">
        <v>108</v>
      </c>
      <c r="C153" s="13" t="s">
        <v>320</v>
      </c>
      <c r="D153" s="14">
        <v>1.7</v>
      </c>
      <c r="E153" s="10">
        <v>0.36</v>
      </c>
      <c r="F153" s="14">
        <f t="shared" si="44"/>
        <v>2.06</v>
      </c>
      <c r="G153" s="10">
        <v>68</v>
      </c>
      <c r="H153" s="14">
        <f t="shared" si="42"/>
        <v>115.6</v>
      </c>
      <c r="I153" s="14">
        <f t="shared" si="43"/>
        <v>140.08000000000001</v>
      </c>
    </row>
    <row r="154" spans="1:9" ht="15.75" customHeight="1" x14ac:dyDescent="0.25">
      <c r="A154" s="12" t="s">
        <v>85</v>
      </c>
      <c r="B154" s="98" t="s">
        <v>321</v>
      </c>
      <c r="C154" s="98" t="s">
        <v>105</v>
      </c>
      <c r="D154" s="98"/>
      <c r="E154" s="98"/>
      <c r="F154" s="98"/>
      <c r="G154" s="98"/>
      <c r="H154" s="98"/>
      <c r="I154" s="98"/>
    </row>
    <row r="155" spans="1:9" ht="15" customHeight="1" x14ac:dyDescent="0.25">
      <c r="A155" s="16" t="s">
        <v>235</v>
      </c>
      <c r="B155" s="17" t="s">
        <v>106</v>
      </c>
      <c r="C155" s="17" t="s">
        <v>96</v>
      </c>
      <c r="D155" s="18">
        <v>3.03</v>
      </c>
      <c r="E155" s="18">
        <v>0.64</v>
      </c>
      <c r="F155" s="14">
        <f t="shared" ref="F155:F157" si="45">D155+E155</f>
        <v>3.67</v>
      </c>
      <c r="G155" s="19">
        <v>300</v>
      </c>
      <c r="H155" s="18">
        <f t="shared" si="42"/>
        <v>908.99999999999989</v>
      </c>
      <c r="I155" s="18">
        <f t="shared" si="43"/>
        <v>1101</v>
      </c>
    </row>
    <row r="156" spans="1:9" ht="15" customHeight="1" x14ac:dyDescent="0.25">
      <c r="A156" s="16" t="s">
        <v>237</v>
      </c>
      <c r="B156" s="17" t="s">
        <v>107</v>
      </c>
      <c r="C156" s="17" t="s">
        <v>96</v>
      </c>
      <c r="D156" s="18">
        <v>1.81</v>
      </c>
      <c r="E156" s="19">
        <v>0.38</v>
      </c>
      <c r="F156" s="14">
        <f t="shared" si="45"/>
        <v>2.19</v>
      </c>
      <c r="G156" s="19">
        <v>58</v>
      </c>
      <c r="H156" s="18">
        <f t="shared" si="42"/>
        <v>104.98</v>
      </c>
      <c r="I156" s="18">
        <f t="shared" si="43"/>
        <v>127.02</v>
      </c>
    </row>
    <row r="157" spans="1:9" ht="15" customHeight="1" x14ac:dyDescent="0.25">
      <c r="A157" s="16" t="s">
        <v>236</v>
      </c>
      <c r="B157" s="17" t="s">
        <v>108</v>
      </c>
      <c r="C157" s="17" t="s">
        <v>96</v>
      </c>
      <c r="D157" s="18">
        <v>1.85</v>
      </c>
      <c r="E157" s="19">
        <v>0.39</v>
      </c>
      <c r="F157" s="14">
        <f t="shared" si="45"/>
        <v>2.2400000000000002</v>
      </c>
      <c r="G157" s="19">
        <v>300</v>
      </c>
      <c r="H157" s="18">
        <f t="shared" si="42"/>
        <v>555</v>
      </c>
      <c r="I157" s="18">
        <f t="shared" si="43"/>
        <v>672.00000000000011</v>
      </c>
    </row>
    <row r="158" spans="1:9" ht="15" customHeight="1" x14ac:dyDescent="0.25">
      <c r="A158" s="16" t="s">
        <v>86</v>
      </c>
      <c r="B158" s="93" t="s">
        <v>109</v>
      </c>
      <c r="C158" s="93" t="s">
        <v>105</v>
      </c>
      <c r="D158" s="93"/>
      <c r="E158" s="93"/>
      <c r="F158" s="93"/>
      <c r="G158" s="93"/>
      <c r="H158" s="93"/>
      <c r="I158" s="93"/>
    </row>
    <row r="159" spans="1:9" ht="15" customHeight="1" x14ac:dyDescent="0.25">
      <c r="A159" s="16" t="s">
        <v>238</v>
      </c>
      <c r="B159" s="17" t="s">
        <v>106</v>
      </c>
      <c r="C159" s="17" t="s">
        <v>96</v>
      </c>
      <c r="D159" s="36">
        <v>6.16</v>
      </c>
      <c r="E159" s="34">
        <v>1.29</v>
      </c>
      <c r="F159" s="14">
        <f t="shared" ref="F159:F162" si="46">D159+E159</f>
        <v>7.45</v>
      </c>
      <c r="G159" s="19">
        <v>63</v>
      </c>
      <c r="H159" s="18">
        <f t="shared" si="42"/>
        <v>388.08</v>
      </c>
      <c r="I159" s="18">
        <f t="shared" si="43"/>
        <v>469.35</v>
      </c>
    </row>
    <row r="160" spans="1:9" ht="15" customHeight="1" x14ac:dyDescent="0.25">
      <c r="A160" s="16" t="s">
        <v>239</v>
      </c>
      <c r="B160" s="17" t="s">
        <v>107</v>
      </c>
      <c r="C160" s="17" t="s">
        <v>96</v>
      </c>
      <c r="D160" s="18">
        <v>3.62</v>
      </c>
      <c r="E160" s="18">
        <v>0.76</v>
      </c>
      <c r="F160" s="14">
        <f t="shared" si="46"/>
        <v>4.38</v>
      </c>
      <c r="G160" s="19">
        <v>173</v>
      </c>
      <c r="H160" s="18">
        <f t="shared" si="42"/>
        <v>626.26</v>
      </c>
      <c r="I160" s="18">
        <f t="shared" si="43"/>
        <v>757.74</v>
      </c>
    </row>
    <row r="161" spans="1:9" ht="15" customHeight="1" x14ac:dyDescent="0.25">
      <c r="A161" s="16" t="s">
        <v>240</v>
      </c>
      <c r="B161" s="17" t="s">
        <v>108</v>
      </c>
      <c r="C161" s="17" t="s">
        <v>96</v>
      </c>
      <c r="D161" s="18">
        <v>3.62</v>
      </c>
      <c r="E161" s="18">
        <v>0.76</v>
      </c>
      <c r="F161" s="14">
        <f t="shared" si="46"/>
        <v>4.38</v>
      </c>
      <c r="G161" s="19">
        <v>109</v>
      </c>
      <c r="H161" s="18">
        <f t="shared" si="42"/>
        <v>394.58</v>
      </c>
      <c r="I161" s="18">
        <f t="shared" si="43"/>
        <v>477.42</v>
      </c>
    </row>
    <row r="162" spans="1:9" ht="15" customHeight="1" x14ac:dyDescent="0.25">
      <c r="A162" s="16" t="s">
        <v>87</v>
      </c>
      <c r="B162" s="17" t="s">
        <v>322</v>
      </c>
      <c r="C162" s="17" t="s">
        <v>139</v>
      </c>
      <c r="D162" s="18">
        <v>3.54</v>
      </c>
      <c r="E162" s="19">
        <v>0.74</v>
      </c>
      <c r="F162" s="14">
        <f t="shared" si="46"/>
        <v>4.28</v>
      </c>
      <c r="G162" s="19">
        <v>150</v>
      </c>
      <c r="H162" s="18">
        <f t="shared" ref="H162:H179" si="47">D162*G162</f>
        <v>531</v>
      </c>
      <c r="I162" s="18">
        <f t="shared" ref="I162:I179" si="48">G162*F162</f>
        <v>642</v>
      </c>
    </row>
    <row r="163" spans="1:9" ht="15" customHeight="1" x14ac:dyDescent="0.25">
      <c r="A163" s="16" t="s">
        <v>88</v>
      </c>
      <c r="B163" s="93" t="s">
        <v>110</v>
      </c>
      <c r="C163" s="93"/>
      <c r="D163" s="93"/>
      <c r="E163" s="93"/>
      <c r="F163" s="93"/>
      <c r="G163" s="93"/>
      <c r="H163" s="93"/>
      <c r="I163" s="93"/>
    </row>
    <row r="164" spans="1:9" ht="15" customHeight="1" x14ac:dyDescent="0.25">
      <c r="A164" s="16" t="s">
        <v>243</v>
      </c>
      <c r="B164" s="17" t="s">
        <v>241</v>
      </c>
      <c r="C164" s="17" t="s">
        <v>111</v>
      </c>
      <c r="D164" s="18">
        <v>0.69</v>
      </c>
      <c r="E164" s="18">
        <v>0.15</v>
      </c>
      <c r="F164" s="18">
        <f t="shared" ref="F164:F167" si="49">D164+E164</f>
        <v>0.84</v>
      </c>
      <c r="G164" s="19">
        <v>500</v>
      </c>
      <c r="H164" s="18">
        <f t="shared" si="47"/>
        <v>345</v>
      </c>
      <c r="I164" s="18">
        <f t="shared" si="48"/>
        <v>420</v>
      </c>
    </row>
    <row r="165" spans="1:9" ht="15" customHeight="1" x14ac:dyDescent="0.25">
      <c r="A165" s="16" t="s">
        <v>244</v>
      </c>
      <c r="B165" s="17" t="s">
        <v>242</v>
      </c>
      <c r="C165" s="17" t="s">
        <v>111</v>
      </c>
      <c r="D165" s="18">
        <v>1.1100000000000001</v>
      </c>
      <c r="E165" s="19">
        <v>0.23</v>
      </c>
      <c r="F165" s="18">
        <f t="shared" si="49"/>
        <v>1.34</v>
      </c>
      <c r="G165" s="19">
        <v>500</v>
      </c>
      <c r="H165" s="18">
        <f t="shared" si="47"/>
        <v>555</v>
      </c>
      <c r="I165" s="18">
        <f t="shared" si="48"/>
        <v>670</v>
      </c>
    </row>
    <row r="166" spans="1:9" ht="15" customHeight="1" x14ac:dyDescent="0.25">
      <c r="A166" s="16" t="s">
        <v>89</v>
      </c>
      <c r="B166" s="17" t="s">
        <v>112</v>
      </c>
      <c r="C166" s="20" t="s">
        <v>113</v>
      </c>
      <c r="D166" s="18">
        <v>0.41</v>
      </c>
      <c r="E166" s="19">
        <v>0.09</v>
      </c>
      <c r="F166" s="18">
        <f t="shared" si="49"/>
        <v>0.5</v>
      </c>
      <c r="G166" s="19">
        <v>500</v>
      </c>
      <c r="H166" s="18">
        <f t="shared" si="47"/>
        <v>205</v>
      </c>
      <c r="I166" s="18">
        <f t="shared" si="48"/>
        <v>250</v>
      </c>
    </row>
    <row r="167" spans="1:9" ht="15" customHeight="1" x14ac:dyDescent="0.25">
      <c r="A167" s="16" t="s">
        <v>90</v>
      </c>
      <c r="B167" s="17" t="s">
        <v>114</v>
      </c>
      <c r="C167" s="20" t="s">
        <v>113</v>
      </c>
      <c r="D167" s="18">
        <v>0.21</v>
      </c>
      <c r="E167" s="19">
        <v>0.05</v>
      </c>
      <c r="F167" s="18">
        <f t="shared" si="49"/>
        <v>0.26</v>
      </c>
      <c r="G167" s="19">
        <v>500</v>
      </c>
      <c r="H167" s="18">
        <f t="shared" si="47"/>
        <v>105</v>
      </c>
      <c r="I167" s="18">
        <f t="shared" si="48"/>
        <v>130</v>
      </c>
    </row>
    <row r="168" spans="1:9" ht="15" customHeight="1" x14ac:dyDescent="0.25">
      <c r="A168" s="16" t="s">
        <v>91</v>
      </c>
      <c r="B168" s="41" t="s">
        <v>115</v>
      </c>
      <c r="C168" s="17" t="s">
        <v>116</v>
      </c>
      <c r="D168" s="18">
        <v>0.67</v>
      </c>
      <c r="E168" s="18">
        <v>0.14000000000000001</v>
      </c>
      <c r="F168" s="18">
        <f>D168+E168</f>
        <v>0.81</v>
      </c>
      <c r="G168" s="19">
        <v>60</v>
      </c>
      <c r="H168" s="18">
        <f t="shared" si="47"/>
        <v>40.200000000000003</v>
      </c>
      <c r="I168" s="18">
        <f t="shared" si="48"/>
        <v>48.6</v>
      </c>
    </row>
    <row r="169" spans="1:9" ht="15" customHeight="1" x14ac:dyDescent="0.25">
      <c r="A169" s="42">
        <v>9</v>
      </c>
      <c r="B169" s="96" t="s">
        <v>117</v>
      </c>
      <c r="C169" s="96"/>
      <c r="D169" s="96"/>
      <c r="E169" s="96"/>
      <c r="F169" s="96"/>
      <c r="G169" s="96"/>
      <c r="H169" s="96"/>
      <c r="I169" s="96"/>
    </row>
    <row r="170" spans="1:9" ht="15" customHeight="1" x14ac:dyDescent="0.25">
      <c r="A170" s="27" t="s">
        <v>95</v>
      </c>
      <c r="B170" s="93" t="s">
        <v>245</v>
      </c>
      <c r="C170" s="93" t="s">
        <v>65</v>
      </c>
      <c r="D170" s="93"/>
      <c r="E170" s="93"/>
      <c r="F170" s="93"/>
      <c r="G170" s="93"/>
      <c r="H170" s="93"/>
      <c r="I170" s="93"/>
    </row>
    <row r="171" spans="1:9" ht="15" customHeight="1" x14ac:dyDescent="0.25">
      <c r="A171" s="27" t="s">
        <v>246</v>
      </c>
      <c r="B171" s="20" t="s">
        <v>412</v>
      </c>
      <c r="C171" s="20" t="s">
        <v>65</v>
      </c>
      <c r="D171" s="36">
        <v>7.14</v>
      </c>
      <c r="E171" s="36">
        <v>1.5</v>
      </c>
      <c r="F171" s="36">
        <f t="shared" ref="F171:F176" si="50">D171+E171</f>
        <v>8.64</v>
      </c>
      <c r="G171" s="40">
        <v>20</v>
      </c>
      <c r="H171" s="18">
        <f t="shared" si="47"/>
        <v>142.79999999999998</v>
      </c>
      <c r="I171" s="18">
        <f t="shared" si="48"/>
        <v>172.8</v>
      </c>
    </row>
    <row r="172" spans="1:9" ht="15" customHeight="1" x14ac:dyDescent="0.25">
      <c r="A172" s="27" t="s">
        <v>247</v>
      </c>
      <c r="B172" s="43" t="s">
        <v>413</v>
      </c>
      <c r="C172" s="43" t="s">
        <v>65</v>
      </c>
      <c r="D172" s="18">
        <v>17.37</v>
      </c>
      <c r="E172" s="18">
        <v>3.65</v>
      </c>
      <c r="F172" s="18">
        <f t="shared" si="50"/>
        <v>21.02</v>
      </c>
      <c r="G172" s="40">
        <v>5</v>
      </c>
      <c r="H172" s="18">
        <f t="shared" si="47"/>
        <v>86.850000000000009</v>
      </c>
      <c r="I172" s="18">
        <f t="shared" si="48"/>
        <v>105.1</v>
      </c>
    </row>
    <row r="173" spans="1:9" ht="15" customHeight="1" x14ac:dyDescent="0.25">
      <c r="A173" s="27" t="s">
        <v>248</v>
      </c>
      <c r="B173" s="43" t="s">
        <v>414</v>
      </c>
      <c r="C173" s="43" t="s">
        <v>65</v>
      </c>
      <c r="D173" s="18">
        <v>10.37</v>
      </c>
      <c r="E173" s="18">
        <v>2.1800000000000002</v>
      </c>
      <c r="F173" s="18">
        <f t="shared" si="50"/>
        <v>12.549999999999999</v>
      </c>
      <c r="G173" s="40">
        <v>20</v>
      </c>
      <c r="H173" s="18">
        <f t="shared" si="47"/>
        <v>207.39999999999998</v>
      </c>
      <c r="I173" s="18">
        <f t="shared" si="48"/>
        <v>250.99999999999997</v>
      </c>
    </row>
    <row r="174" spans="1:9" ht="15" customHeight="1" x14ac:dyDescent="0.25">
      <c r="A174" s="27" t="s">
        <v>97</v>
      </c>
      <c r="B174" s="43" t="s">
        <v>323</v>
      </c>
      <c r="C174" s="43" t="s">
        <v>65</v>
      </c>
      <c r="D174" s="18">
        <v>3.68</v>
      </c>
      <c r="E174" s="18">
        <v>0.77</v>
      </c>
      <c r="F174" s="18">
        <f t="shared" si="50"/>
        <v>4.45</v>
      </c>
      <c r="G174" s="40">
        <v>10</v>
      </c>
      <c r="H174" s="18">
        <f t="shared" si="47"/>
        <v>36.800000000000004</v>
      </c>
      <c r="I174" s="18">
        <f t="shared" si="48"/>
        <v>44.5</v>
      </c>
    </row>
    <row r="175" spans="1:9" ht="15" customHeight="1" x14ac:dyDescent="0.25">
      <c r="A175" s="27" t="s">
        <v>103</v>
      </c>
      <c r="B175" s="43" t="s">
        <v>415</v>
      </c>
      <c r="C175" s="43" t="s">
        <v>65</v>
      </c>
      <c r="D175" s="18">
        <v>12.1</v>
      </c>
      <c r="E175" s="18">
        <v>2.54</v>
      </c>
      <c r="F175" s="18">
        <f t="shared" si="50"/>
        <v>14.64</v>
      </c>
      <c r="G175" s="40">
        <v>50</v>
      </c>
      <c r="H175" s="18">
        <f t="shared" si="47"/>
        <v>605</v>
      </c>
      <c r="I175" s="18">
        <f t="shared" si="48"/>
        <v>732</v>
      </c>
    </row>
    <row r="176" spans="1:9" ht="15" customHeight="1" x14ac:dyDescent="0.25">
      <c r="A176" s="27" t="s">
        <v>104</v>
      </c>
      <c r="B176" s="44" t="s">
        <v>416</v>
      </c>
      <c r="C176" s="43" t="s">
        <v>65</v>
      </c>
      <c r="D176" s="18">
        <v>5.98</v>
      </c>
      <c r="E176" s="18">
        <v>1.25</v>
      </c>
      <c r="F176" s="18">
        <f t="shared" si="50"/>
        <v>7.23</v>
      </c>
      <c r="G176" s="40">
        <v>50</v>
      </c>
      <c r="H176" s="18">
        <f t="shared" si="47"/>
        <v>299</v>
      </c>
      <c r="I176" s="18">
        <f t="shared" si="48"/>
        <v>361.5</v>
      </c>
    </row>
    <row r="177" spans="1:9" ht="15" customHeight="1" x14ac:dyDescent="0.25">
      <c r="A177" s="15">
        <v>10</v>
      </c>
      <c r="B177" s="97" t="s">
        <v>120</v>
      </c>
      <c r="C177" s="97"/>
      <c r="D177" s="97"/>
      <c r="E177" s="97"/>
      <c r="F177" s="97"/>
      <c r="G177" s="97"/>
      <c r="H177" s="97"/>
      <c r="I177" s="97"/>
    </row>
    <row r="178" spans="1:9" ht="13.5" customHeight="1" x14ac:dyDescent="0.25">
      <c r="A178" s="12" t="s">
        <v>118</v>
      </c>
      <c r="B178" s="45" t="s">
        <v>249</v>
      </c>
      <c r="C178" s="45" t="s">
        <v>124</v>
      </c>
      <c r="D178" s="14">
        <v>35.630000000000003</v>
      </c>
      <c r="E178" s="14">
        <v>7.48</v>
      </c>
      <c r="F178" s="14">
        <f t="shared" ref="F178:F187" si="51">D178+E178</f>
        <v>43.11</v>
      </c>
      <c r="G178" s="46">
        <v>145</v>
      </c>
      <c r="H178" s="14">
        <f t="shared" si="47"/>
        <v>5166.3500000000004</v>
      </c>
      <c r="I178" s="14">
        <f t="shared" si="48"/>
        <v>6250.95</v>
      </c>
    </row>
    <row r="179" spans="1:9" ht="15" customHeight="1" x14ac:dyDescent="0.25">
      <c r="A179" s="12" t="s">
        <v>119</v>
      </c>
      <c r="B179" s="45" t="s">
        <v>127</v>
      </c>
      <c r="C179" s="45" t="s">
        <v>124</v>
      </c>
      <c r="D179" s="14">
        <v>58.79</v>
      </c>
      <c r="E179" s="14">
        <v>12.34</v>
      </c>
      <c r="F179" s="14">
        <f t="shared" si="51"/>
        <v>71.13</v>
      </c>
      <c r="G179" s="46">
        <v>12</v>
      </c>
      <c r="H179" s="14">
        <f t="shared" si="47"/>
        <v>705.48</v>
      </c>
      <c r="I179" s="14">
        <f t="shared" si="48"/>
        <v>853.56</v>
      </c>
    </row>
    <row r="180" spans="1:9" ht="15" customHeight="1" x14ac:dyDescent="0.25">
      <c r="A180" s="16" t="s">
        <v>344</v>
      </c>
      <c r="B180" s="17" t="s">
        <v>250</v>
      </c>
      <c r="C180" s="13" t="s">
        <v>65</v>
      </c>
      <c r="D180" s="18">
        <v>9.8699999999999992</v>
      </c>
      <c r="E180" s="19">
        <v>2.0699999999999998</v>
      </c>
      <c r="F180" s="18">
        <f t="shared" si="51"/>
        <v>11.94</v>
      </c>
      <c r="G180" s="19">
        <v>81</v>
      </c>
      <c r="H180" s="18">
        <f t="shared" ref="H180:H187" si="52">D180*G180</f>
        <v>799.46999999999991</v>
      </c>
      <c r="I180" s="18">
        <f t="shared" ref="I180:I187" si="53">G180*F180</f>
        <v>967.14</v>
      </c>
    </row>
    <row r="181" spans="1:9" ht="15" customHeight="1" x14ac:dyDescent="0.25">
      <c r="A181" s="12" t="s">
        <v>324</v>
      </c>
      <c r="B181" s="13" t="s">
        <v>348</v>
      </c>
      <c r="C181" s="13" t="s">
        <v>35</v>
      </c>
      <c r="D181" s="18">
        <v>137.41</v>
      </c>
      <c r="E181" s="19">
        <v>28.85</v>
      </c>
      <c r="F181" s="18">
        <f t="shared" si="51"/>
        <v>166.26</v>
      </c>
      <c r="G181" s="19">
        <v>5</v>
      </c>
      <c r="H181" s="18">
        <f t="shared" si="52"/>
        <v>687.05</v>
      </c>
      <c r="I181" s="18">
        <f t="shared" si="53"/>
        <v>831.3</v>
      </c>
    </row>
    <row r="182" spans="1:9" ht="13.5" customHeight="1" x14ac:dyDescent="0.25">
      <c r="A182" s="12" t="s">
        <v>325</v>
      </c>
      <c r="B182" s="13" t="s">
        <v>129</v>
      </c>
      <c r="C182" s="13" t="s">
        <v>130</v>
      </c>
      <c r="D182" s="18">
        <v>0.39</v>
      </c>
      <c r="E182" s="19">
        <v>0.08</v>
      </c>
      <c r="F182" s="18">
        <f t="shared" si="51"/>
        <v>0.47000000000000003</v>
      </c>
      <c r="G182" s="19">
        <v>300</v>
      </c>
      <c r="H182" s="18">
        <f t="shared" si="52"/>
        <v>117</v>
      </c>
      <c r="I182" s="18">
        <f t="shared" si="53"/>
        <v>141</v>
      </c>
    </row>
    <row r="183" spans="1:9" ht="15.75" customHeight="1" x14ac:dyDescent="0.25">
      <c r="A183" s="16" t="s">
        <v>345</v>
      </c>
      <c r="B183" s="17" t="s">
        <v>252</v>
      </c>
      <c r="C183" s="17" t="s">
        <v>132</v>
      </c>
      <c r="D183" s="18">
        <v>19.72</v>
      </c>
      <c r="E183" s="19">
        <v>4.1399999999999997</v>
      </c>
      <c r="F183" s="18">
        <f t="shared" si="51"/>
        <v>23.86</v>
      </c>
      <c r="G183" s="19">
        <v>20</v>
      </c>
      <c r="H183" s="18">
        <f t="shared" si="52"/>
        <v>394.4</v>
      </c>
      <c r="I183" s="18">
        <f t="shared" si="53"/>
        <v>477.2</v>
      </c>
    </row>
    <row r="184" spans="1:9" ht="15" customHeight="1" x14ac:dyDescent="0.25">
      <c r="A184" s="12" t="s">
        <v>327</v>
      </c>
      <c r="B184" s="13" t="s">
        <v>133</v>
      </c>
      <c r="C184" s="13" t="s">
        <v>130</v>
      </c>
      <c r="D184" s="14">
        <v>0.39</v>
      </c>
      <c r="E184" s="10">
        <v>0.08</v>
      </c>
      <c r="F184" s="18">
        <f t="shared" si="51"/>
        <v>0.47000000000000003</v>
      </c>
      <c r="G184" s="10">
        <v>300</v>
      </c>
      <c r="H184" s="14">
        <f t="shared" si="52"/>
        <v>117</v>
      </c>
      <c r="I184" s="14">
        <f t="shared" si="53"/>
        <v>141</v>
      </c>
    </row>
    <row r="185" spans="1:9" ht="15" customHeight="1" x14ac:dyDescent="0.25">
      <c r="A185" s="12" t="s">
        <v>328</v>
      </c>
      <c r="B185" s="13" t="s">
        <v>253</v>
      </c>
      <c r="C185" s="13" t="s">
        <v>65</v>
      </c>
      <c r="D185" s="14">
        <v>7.17</v>
      </c>
      <c r="E185" s="10">
        <v>1.51</v>
      </c>
      <c r="F185" s="18">
        <f t="shared" si="51"/>
        <v>8.68</v>
      </c>
      <c r="G185" s="10">
        <v>20</v>
      </c>
      <c r="H185" s="14">
        <f t="shared" si="52"/>
        <v>143.4</v>
      </c>
      <c r="I185" s="14">
        <f t="shared" si="53"/>
        <v>173.6</v>
      </c>
    </row>
    <row r="186" spans="1:9" ht="15" customHeight="1" x14ac:dyDescent="0.25">
      <c r="A186" s="12" t="s">
        <v>251</v>
      </c>
      <c r="B186" s="13" t="s">
        <v>255</v>
      </c>
      <c r="C186" s="13" t="s">
        <v>65</v>
      </c>
      <c r="D186" s="14">
        <v>5.94</v>
      </c>
      <c r="E186" s="10">
        <v>1.25</v>
      </c>
      <c r="F186" s="18">
        <f t="shared" si="51"/>
        <v>7.19</v>
      </c>
      <c r="G186" s="10">
        <v>50</v>
      </c>
      <c r="H186" s="14">
        <f t="shared" si="52"/>
        <v>297</v>
      </c>
      <c r="I186" s="14">
        <f t="shared" si="53"/>
        <v>359.5</v>
      </c>
    </row>
    <row r="187" spans="1:9" ht="15" customHeight="1" x14ac:dyDescent="0.25">
      <c r="A187" s="16" t="s">
        <v>254</v>
      </c>
      <c r="B187" s="17" t="s">
        <v>256</v>
      </c>
      <c r="C187" s="17" t="s">
        <v>65</v>
      </c>
      <c r="D187" s="18">
        <v>16.46</v>
      </c>
      <c r="E187" s="19">
        <v>3.46</v>
      </c>
      <c r="F187" s="18">
        <f t="shared" si="51"/>
        <v>19.920000000000002</v>
      </c>
      <c r="G187" s="19">
        <v>135</v>
      </c>
      <c r="H187" s="18">
        <f t="shared" si="52"/>
        <v>2222.1</v>
      </c>
      <c r="I187" s="18">
        <f t="shared" si="53"/>
        <v>2689.2000000000003</v>
      </c>
    </row>
    <row r="188" spans="1:9" ht="13.5" customHeight="1" x14ac:dyDescent="0.25">
      <c r="A188" s="15">
        <v>11</v>
      </c>
      <c r="B188" s="95" t="s">
        <v>134</v>
      </c>
      <c r="C188" s="95"/>
      <c r="D188" s="95"/>
      <c r="E188" s="95"/>
      <c r="F188" s="95"/>
      <c r="G188" s="95"/>
      <c r="H188" s="95"/>
      <c r="I188" s="95"/>
    </row>
    <row r="189" spans="1:9" ht="15" customHeight="1" x14ac:dyDescent="0.25">
      <c r="A189" s="16" t="s">
        <v>121</v>
      </c>
      <c r="B189" s="93" t="s">
        <v>257</v>
      </c>
      <c r="C189" s="93"/>
      <c r="D189" s="93"/>
      <c r="E189" s="93"/>
      <c r="F189" s="93"/>
      <c r="G189" s="93"/>
      <c r="H189" s="93"/>
      <c r="I189" s="93"/>
    </row>
    <row r="190" spans="1:9" ht="15" customHeight="1" x14ac:dyDescent="0.25">
      <c r="A190" s="16" t="s">
        <v>258</v>
      </c>
      <c r="B190" s="17" t="s">
        <v>314</v>
      </c>
      <c r="C190" s="29" t="s">
        <v>305</v>
      </c>
      <c r="D190" s="18">
        <v>5.98</v>
      </c>
      <c r="E190" s="19">
        <v>1.26</v>
      </c>
      <c r="F190" s="18">
        <f t="shared" ref="F190:F200" si="54">D190+E190</f>
        <v>7.24</v>
      </c>
      <c r="G190" s="19">
        <v>800</v>
      </c>
      <c r="H190" s="18">
        <f t="shared" ref="H190:H200" si="55">D190*G190</f>
        <v>4784</v>
      </c>
      <c r="I190" s="18">
        <f t="shared" ref="I190:I200" si="56">G190*F190</f>
        <v>5792</v>
      </c>
    </row>
    <row r="191" spans="1:9" ht="15" customHeight="1" x14ac:dyDescent="0.25">
      <c r="A191" s="16" t="s">
        <v>259</v>
      </c>
      <c r="B191" s="17" t="s">
        <v>260</v>
      </c>
      <c r="C191" s="17" t="s">
        <v>261</v>
      </c>
      <c r="D191" s="18">
        <v>5.32</v>
      </c>
      <c r="E191" s="19">
        <v>1.1200000000000001</v>
      </c>
      <c r="F191" s="18">
        <f t="shared" si="54"/>
        <v>6.44</v>
      </c>
      <c r="G191" s="19">
        <v>560</v>
      </c>
      <c r="H191" s="18">
        <f t="shared" si="55"/>
        <v>2979.2000000000003</v>
      </c>
      <c r="I191" s="18">
        <f t="shared" si="56"/>
        <v>3606.4</v>
      </c>
    </row>
    <row r="192" spans="1:9" ht="15" customHeight="1" x14ac:dyDescent="0.25">
      <c r="A192" s="16" t="s">
        <v>262</v>
      </c>
      <c r="B192" s="17" t="s">
        <v>263</v>
      </c>
      <c r="C192" s="29" t="s">
        <v>306</v>
      </c>
      <c r="D192" s="18">
        <v>4.25</v>
      </c>
      <c r="E192" s="18">
        <v>0.89</v>
      </c>
      <c r="F192" s="18">
        <f t="shared" si="54"/>
        <v>5.14</v>
      </c>
      <c r="G192" s="19">
        <v>500</v>
      </c>
      <c r="H192" s="18">
        <f t="shared" si="55"/>
        <v>2125</v>
      </c>
      <c r="I192" s="18">
        <f t="shared" si="56"/>
        <v>2570</v>
      </c>
    </row>
    <row r="193" spans="1:9" ht="15" customHeight="1" x14ac:dyDescent="0.25">
      <c r="A193" s="16" t="s">
        <v>122</v>
      </c>
      <c r="B193" s="17" t="s">
        <v>264</v>
      </c>
      <c r="C193" s="17" t="s">
        <v>135</v>
      </c>
      <c r="D193" s="18">
        <v>0.12</v>
      </c>
      <c r="E193" s="19">
        <v>0.02</v>
      </c>
      <c r="F193" s="18">
        <f t="shared" si="54"/>
        <v>0.13999999999999999</v>
      </c>
      <c r="G193" s="19">
        <v>355</v>
      </c>
      <c r="H193" s="18">
        <f t="shared" si="55"/>
        <v>42.6</v>
      </c>
      <c r="I193" s="18">
        <f t="shared" si="56"/>
        <v>49.699999999999996</v>
      </c>
    </row>
    <row r="194" spans="1:9" ht="15" customHeight="1" x14ac:dyDescent="0.25">
      <c r="A194" s="16" t="s">
        <v>123</v>
      </c>
      <c r="B194" s="17" t="s">
        <v>316</v>
      </c>
      <c r="C194" s="17" t="s">
        <v>136</v>
      </c>
      <c r="D194" s="18">
        <v>2.84</v>
      </c>
      <c r="E194" s="18">
        <v>0.6</v>
      </c>
      <c r="F194" s="18">
        <f t="shared" si="54"/>
        <v>3.44</v>
      </c>
      <c r="G194" s="19">
        <v>90</v>
      </c>
      <c r="H194" s="18">
        <f t="shared" si="55"/>
        <v>255.6</v>
      </c>
      <c r="I194" s="18">
        <f t="shared" si="56"/>
        <v>309.60000000000002</v>
      </c>
    </row>
    <row r="195" spans="1:9" ht="15" customHeight="1" x14ac:dyDescent="0.25">
      <c r="A195" s="16" t="s">
        <v>125</v>
      </c>
      <c r="B195" s="17" t="s">
        <v>137</v>
      </c>
      <c r="C195" s="17" t="s">
        <v>136</v>
      </c>
      <c r="D195" s="18">
        <v>1.42</v>
      </c>
      <c r="E195" s="18">
        <v>0.3</v>
      </c>
      <c r="F195" s="18">
        <f t="shared" si="54"/>
        <v>1.72</v>
      </c>
      <c r="G195" s="19">
        <v>75</v>
      </c>
      <c r="H195" s="18">
        <f t="shared" si="55"/>
        <v>106.5</v>
      </c>
      <c r="I195" s="18">
        <f t="shared" si="56"/>
        <v>129</v>
      </c>
    </row>
    <row r="196" spans="1:9" ht="15" customHeight="1" x14ac:dyDescent="0.25">
      <c r="A196" s="16" t="s">
        <v>126</v>
      </c>
      <c r="B196" s="17" t="s">
        <v>138</v>
      </c>
      <c r="C196" s="17" t="s">
        <v>139</v>
      </c>
      <c r="D196" s="18">
        <v>3.67</v>
      </c>
      <c r="E196" s="18">
        <v>0.77</v>
      </c>
      <c r="F196" s="18">
        <f t="shared" si="54"/>
        <v>4.4399999999999995</v>
      </c>
      <c r="G196" s="19">
        <v>10</v>
      </c>
      <c r="H196" s="18">
        <f t="shared" si="55"/>
        <v>36.700000000000003</v>
      </c>
      <c r="I196" s="18">
        <f t="shared" si="56"/>
        <v>44.399999999999991</v>
      </c>
    </row>
    <row r="197" spans="1:9" ht="15" customHeight="1" x14ac:dyDescent="0.25">
      <c r="A197" s="16" t="s">
        <v>128</v>
      </c>
      <c r="B197" s="17" t="s">
        <v>140</v>
      </c>
      <c r="C197" s="17" t="s">
        <v>139</v>
      </c>
      <c r="D197" s="18">
        <v>6.26</v>
      </c>
      <c r="E197" s="18">
        <v>1.31</v>
      </c>
      <c r="F197" s="18">
        <f t="shared" si="54"/>
        <v>7.57</v>
      </c>
      <c r="G197" s="19">
        <v>10</v>
      </c>
      <c r="H197" s="18">
        <f t="shared" si="55"/>
        <v>62.599999999999994</v>
      </c>
      <c r="I197" s="18">
        <f t="shared" si="56"/>
        <v>75.7</v>
      </c>
    </row>
    <row r="198" spans="1:9" ht="15" customHeight="1" x14ac:dyDescent="0.25">
      <c r="A198" s="16" t="s">
        <v>131</v>
      </c>
      <c r="B198" s="17" t="s">
        <v>265</v>
      </c>
      <c r="C198" s="17" t="s">
        <v>139</v>
      </c>
      <c r="D198" s="18">
        <v>9.68</v>
      </c>
      <c r="E198" s="18">
        <v>2.0299999999999998</v>
      </c>
      <c r="F198" s="18">
        <f t="shared" si="54"/>
        <v>11.709999999999999</v>
      </c>
      <c r="G198" s="19">
        <v>25</v>
      </c>
      <c r="H198" s="18">
        <f t="shared" si="55"/>
        <v>242</v>
      </c>
      <c r="I198" s="18">
        <f t="shared" si="56"/>
        <v>292.75</v>
      </c>
    </row>
    <row r="199" spans="1:9" ht="15" customHeight="1" x14ac:dyDescent="0.25">
      <c r="A199" s="16" t="s">
        <v>347</v>
      </c>
      <c r="B199" s="17" t="s">
        <v>266</v>
      </c>
      <c r="C199" s="17" t="s">
        <v>65</v>
      </c>
      <c r="D199" s="18">
        <v>1.76</v>
      </c>
      <c r="E199" s="18">
        <v>0.37</v>
      </c>
      <c r="F199" s="18">
        <f t="shared" si="54"/>
        <v>2.13</v>
      </c>
      <c r="G199" s="19">
        <v>356</v>
      </c>
      <c r="H199" s="18">
        <f t="shared" si="55"/>
        <v>626.56000000000006</v>
      </c>
      <c r="I199" s="18">
        <f t="shared" si="56"/>
        <v>758.28</v>
      </c>
    </row>
    <row r="200" spans="1:9" ht="15" customHeight="1" x14ac:dyDescent="0.25">
      <c r="A200" s="16" t="s">
        <v>326</v>
      </c>
      <c r="B200" s="17" t="s">
        <v>66</v>
      </c>
      <c r="C200" s="17" t="s">
        <v>65</v>
      </c>
      <c r="D200" s="18">
        <v>0.83</v>
      </c>
      <c r="E200" s="18">
        <v>0.17</v>
      </c>
      <c r="F200" s="18">
        <f t="shared" si="54"/>
        <v>1</v>
      </c>
      <c r="G200" s="19">
        <v>180</v>
      </c>
      <c r="H200" s="18">
        <f t="shared" si="55"/>
        <v>149.4</v>
      </c>
      <c r="I200" s="18">
        <f t="shared" si="56"/>
        <v>180</v>
      </c>
    </row>
    <row r="201" spans="1:9" ht="15" customHeight="1" x14ac:dyDescent="0.25">
      <c r="A201" s="16" t="s">
        <v>442</v>
      </c>
      <c r="B201" s="99" t="s">
        <v>455</v>
      </c>
      <c r="C201" s="100"/>
      <c r="D201" s="100"/>
      <c r="E201" s="100"/>
      <c r="F201" s="100"/>
      <c r="G201" s="100"/>
      <c r="H201" s="100"/>
      <c r="I201" s="101"/>
    </row>
    <row r="202" spans="1:9" ht="15" customHeight="1" x14ac:dyDescent="0.25">
      <c r="A202" s="12" t="s">
        <v>443</v>
      </c>
      <c r="B202" s="13" t="s">
        <v>43</v>
      </c>
      <c r="C202" s="13" t="s">
        <v>53</v>
      </c>
      <c r="D202" s="14">
        <v>10.7</v>
      </c>
      <c r="E202" s="10" t="s">
        <v>4</v>
      </c>
      <c r="F202" s="14">
        <f>D202</f>
        <v>10.7</v>
      </c>
      <c r="G202" s="10">
        <v>5</v>
      </c>
      <c r="H202" s="14">
        <f>D202*G202</f>
        <v>53.5</v>
      </c>
      <c r="I202" s="14">
        <f>G202*F202</f>
        <v>53.5</v>
      </c>
    </row>
    <row r="203" spans="1:9" ht="15" customHeight="1" x14ac:dyDescent="0.25">
      <c r="A203" s="16" t="s">
        <v>444</v>
      </c>
      <c r="B203" s="29" t="s">
        <v>290</v>
      </c>
      <c r="C203" s="17" t="s">
        <v>292</v>
      </c>
      <c r="D203" s="18">
        <v>7.1</v>
      </c>
      <c r="E203" s="19" t="s">
        <v>4</v>
      </c>
      <c r="F203" s="18">
        <f>D203</f>
        <v>7.1</v>
      </c>
      <c r="G203" s="19">
        <v>30</v>
      </c>
      <c r="H203" s="18">
        <f>D203*G203</f>
        <v>213</v>
      </c>
      <c r="I203" s="18">
        <f>G203*F203</f>
        <v>213</v>
      </c>
    </row>
    <row r="204" spans="1:9" ht="15" customHeight="1" x14ac:dyDescent="0.25">
      <c r="A204" s="16" t="s">
        <v>445</v>
      </c>
      <c r="B204" s="29" t="s">
        <v>291</v>
      </c>
      <c r="C204" s="17" t="s">
        <v>292</v>
      </c>
      <c r="D204" s="18">
        <v>11.53</v>
      </c>
      <c r="E204" s="19" t="s">
        <v>4</v>
      </c>
      <c r="F204" s="18">
        <f>D204</f>
        <v>11.53</v>
      </c>
      <c r="G204" s="19">
        <v>5</v>
      </c>
      <c r="H204" s="18">
        <f>D204*G204</f>
        <v>57.65</v>
      </c>
      <c r="I204" s="18">
        <f>G204*F204</f>
        <v>57.65</v>
      </c>
    </row>
    <row r="205" spans="1:9" ht="16.5" customHeight="1" x14ac:dyDescent="0.25">
      <c r="A205" s="47"/>
      <c r="B205" s="48" t="s">
        <v>343</v>
      </c>
      <c r="C205" s="47"/>
      <c r="D205" s="49"/>
      <c r="E205" s="47"/>
      <c r="F205" s="49"/>
      <c r="G205" s="50"/>
      <c r="H205" s="51">
        <f>SUM(H14:H204)</f>
        <v>880103.32</v>
      </c>
      <c r="I205" s="51">
        <f>SUM(I14:I204)</f>
        <v>895756.69000000018</v>
      </c>
    </row>
    <row r="206" spans="1:9" ht="16.5" customHeight="1" x14ac:dyDescent="0.25">
      <c r="A206" s="52"/>
      <c r="B206" s="94" t="s">
        <v>331</v>
      </c>
      <c r="C206" s="94"/>
      <c r="D206" s="94"/>
      <c r="E206" s="94"/>
      <c r="F206" s="94"/>
      <c r="G206" s="94"/>
      <c r="H206" s="94"/>
      <c r="I206" s="94"/>
    </row>
    <row r="207" spans="1:9" ht="48" customHeight="1" x14ac:dyDescent="0.25">
      <c r="A207" s="52"/>
      <c r="B207" s="29" t="s">
        <v>335</v>
      </c>
      <c r="C207" s="53"/>
      <c r="D207" s="18">
        <v>304.14</v>
      </c>
      <c r="E207" s="18">
        <v>63.87</v>
      </c>
      <c r="F207" s="82">
        <f>D207+E207</f>
        <v>368.01</v>
      </c>
      <c r="G207" s="83">
        <v>12</v>
      </c>
      <c r="H207" s="37">
        <f>G207*D207</f>
        <v>3649.68</v>
      </c>
      <c r="I207" s="37">
        <f>G207*F207</f>
        <v>4416.12</v>
      </c>
    </row>
    <row r="208" spans="1:9" ht="47.25" customHeight="1" x14ac:dyDescent="0.25">
      <c r="A208" s="52"/>
      <c r="B208" s="29" t="s">
        <v>336</v>
      </c>
      <c r="C208" s="53"/>
      <c r="D208" s="18">
        <v>257.47000000000003</v>
      </c>
      <c r="E208" s="18">
        <v>54.07</v>
      </c>
      <c r="F208" s="82">
        <f t="shared" ref="F208:F211" si="57">D208+E208</f>
        <v>311.54000000000002</v>
      </c>
      <c r="G208" s="83">
        <v>12</v>
      </c>
      <c r="H208" s="37">
        <f t="shared" ref="H208:H211" si="58">G208*D208</f>
        <v>3089.6400000000003</v>
      </c>
      <c r="I208" s="37">
        <f t="shared" ref="I208:I210" si="59">G208*F208</f>
        <v>3738.4800000000005</v>
      </c>
    </row>
    <row r="209" spans="1:9" ht="48" customHeight="1" x14ac:dyDescent="0.25">
      <c r="A209" s="52"/>
      <c r="B209" s="29" t="s">
        <v>337</v>
      </c>
      <c r="C209" s="53"/>
      <c r="D209" s="18">
        <v>128.94</v>
      </c>
      <c r="E209" s="18">
        <v>27.08</v>
      </c>
      <c r="F209" s="82">
        <f t="shared" si="57"/>
        <v>156.01999999999998</v>
      </c>
      <c r="G209" s="83">
        <v>12</v>
      </c>
      <c r="H209" s="37">
        <f t="shared" si="58"/>
        <v>1547.28</v>
      </c>
      <c r="I209" s="37">
        <f t="shared" si="59"/>
        <v>1872.2399999999998</v>
      </c>
    </row>
    <row r="210" spans="1:9" ht="47.25" customHeight="1" x14ac:dyDescent="0.25">
      <c r="A210" s="52"/>
      <c r="B210" s="29" t="s">
        <v>339</v>
      </c>
      <c r="C210" s="53"/>
      <c r="D210" s="18">
        <v>313.17</v>
      </c>
      <c r="E210" s="18">
        <v>65.77</v>
      </c>
      <c r="F210" s="82">
        <f t="shared" si="57"/>
        <v>378.94</v>
      </c>
      <c r="G210" s="83">
        <v>12</v>
      </c>
      <c r="H210" s="37">
        <f t="shared" si="58"/>
        <v>3758.04</v>
      </c>
      <c r="I210" s="37">
        <f t="shared" si="59"/>
        <v>4547.28</v>
      </c>
    </row>
    <row r="211" spans="1:9" ht="47.25" customHeight="1" x14ac:dyDescent="0.25">
      <c r="A211" s="52"/>
      <c r="B211" s="29" t="s">
        <v>338</v>
      </c>
      <c r="C211" s="53"/>
      <c r="D211" s="18">
        <v>1961.63</v>
      </c>
      <c r="E211" s="18">
        <v>411.94</v>
      </c>
      <c r="F211" s="82">
        <f t="shared" si="57"/>
        <v>2373.5700000000002</v>
      </c>
      <c r="G211" s="83">
        <v>12</v>
      </c>
      <c r="H211" s="37">
        <f t="shared" si="58"/>
        <v>23539.56</v>
      </c>
      <c r="I211" s="37">
        <f>G211*F211</f>
        <v>28482.840000000004</v>
      </c>
    </row>
    <row r="212" spans="1:9" ht="32.25" customHeight="1" x14ac:dyDescent="0.25">
      <c r="A212" s="52"/>
      <c r="B212" s="29" t="s">
        <v>340</v>
      </c>
      <c r="C212" s="53"/>
      <c r="D212" s="80"/>
      <c r="E212" s="81"/>
      <c r="F212" s="82"/>
      <c r="G212" s="37"/>
      <c r="H212" s="37">
        <v>19429.75</v>
      </c>
      <c r="I212" s="37">
        <v>23510</v>
      </c>
    </row>
    <row r="213" spans="1:9" ht="16.5" customHeight="1" x14ac:dyDescent="0.25">
      <c r="A213" s="52"/>
      <c r="B213" s="29" t="s">
        <v>435</v>
      </c>
      <c r="C213" s="53"/>
      <c r="D213" s="80"/>
      <c r="E213" s="81"/>
      <c r="F213" s="82"/>
      <c r="G213" s="37"/>
      <c r="H213" s="37">
        <v>3055.08</v>
      </c>
      <c r="I213" s="37">
        <v>3696.65</v>
      </c>
    </row>
    <row r="214" spans="1:9" ht="16.5" customHeight="1" x14ac:dyDescent="0.25">
      <c r="A214" s="54"/>
      <c r="B214" s="48" t="s">
        <v>341</v>
      </c>
      <c r="C214" s="55"/>
      <c r="D214" s="56"/>
      <c r="E214" s="55"/>
      <c r="F214" s="84"/>
      <c r="G214" s="35"/>
      <c r="H214" s="85">
        <f>SUM(H207:H213)</f>
        <v>58069.03</v>
      </c>
      <c r="I214" s="85">
        <f>SUM(I207:I213)</f>
        <v>70263.61</v>
      </c>
    </row>
    <row r="215" spans="1:9" ht="16.5" customHeight="1" x14ac:dyDescent="0.25">
      <c r="A215" s="57"/>
      <c r="B215" s="58" t="s">
        <v>342</v>
      </c>
      <c r="C215" s="59"/>
      <c r="D215" s="35"/>
      <c r="E215" s="59"/>
      <c r="F215" s="84"/>
      <c r="G215" s="35"/>
      <c r="H215" s="85">
        <f>H205+H214</f>
        <v>938172.35</v>
      </c>
      <c r="I215" s="85">
        <f>I205+I214</f>
        <v>966020.30000000016</v>
      </c>
    </row>
    <row r="216" spans="1:9" ht="15.75" x14ac:dyDescent="0.25">
      <c r="A216" s="60"/>
      <c r="B216" s="61"/>
      <c r="C216" s="60"/>
      <c r="D216" s="62"/>
      <c r="E216" s="60"/>
      <c r="F216" s="63"/>
      <c r="G216" s="62"/>
      <c r="H216" s="64"/>
      <c r="I216" s="62"/>
    </row>
    <row r="217" spans="1:9" ht="15.75" x14ac:dyDescent="0.25">
      <c r="A217" s="92"/>
      <c r="B217" s="92"/>
      <c r="C217" s="66"/>
      <c r="D217" s="65"/>
      <c r="E217" s="60"/>
      <c r="F217" s="63"/>
      <c r="G217" s="60"/>
      <c r="H217" s="60"/>
      <c r="I217" s="60"/>
    </row>
    <row r="218" spans="1:9" ht="15.75" x14ac:dyDescent="0.25">
      <c r="A218" s="60"/>
      <c r="B218" s="60"/>
      <c r="C218" s="60"/>
      <c r="D218" s="116"/>
      <c r="E218" s="116"/>
      <c r="F218" s="116"/>
      <c r="G218" s="116"/>
      <c r="H218" s="116"/>
      <c r="I218" s="116"/>
    </row>
    <row r="219" spans="1:9" x14ac:dyDescent="0.25">
      <c r="A219" s="7"/>
      <c r="D219" s="8"/>
      <c r="E219" s="8"/>
      <c r="F219" s="8"/>
      <c r="G219" s="8"/>
      <c r="H219" s="8"/>
      <c r="I219" s="8"/>
    </row>
    <row r="220" spans="1:9" x14ac:dyDescent="0.25">
      <c r="A220" s="7"/>
      <c r="D220" s="8"/>
      <c r="E220" s="8"/>
      <c r="F220" s="8"/>
      <c r="G220" s="8"/>
      <c r="H220" s="8"/>
      <c r="I220" s="8"/>
    </row>
    <row r="221" spans="1:9" ht="20.25" x14ac:dyDescent="0.3">
      <c r="A221" s="118" t="s">
        <v>430</v>
      </c>
      <c r="B221" s="118"/>
      <c r="C221" s="69"/>
      <c r="D221" s="70"/>
      <c r="E221" s="71"/>
      <c r="F221" s="69"/>
      <c r="G221" s="115" t="s">
        <v>431</v>
      </c>
      <c r="H221" s="115"/>
      <c r="I221" s="115"/>
    </row>
    <row r="222" spans="1:9" ht="15.75" x14ac:dyDescent="0.25">
      <c r="A222" s="72"/>
      <c r="B222" s="72"/>
      <c r="C222"/>
      <c r="D222"/>
      <c r="E222" s="73"/>
      <c r="F222" s="74"/>
      <c r="G222" s="75"/>
      <c r="H222" s="8"/>
      <c r="I222" s="8"/>
    </row>
    <row r="223" spans="1:9" ht="15.75" x14ac:dyDescent="0.25">
      <c r="A223" s="86"/>
      <c r="B223" s="86"/>
      <c r="C223"/>
      <c r="D223"/>
      <c r="E223" s="73"/>
      <c r="F223" s="74"/>
      <c r="G223" s="75"/>
      <c r="H223" s="8"/>
      <c r="I223" s="8"/>
    </row>
    <row r="224" spans="1:9" ht="15.75" x14ac:dyDescent="0.25">
      <c r="A224" s="86"/>
      <c r="B224" s="86"/>
      <c r="C224"/>
      <c r="D224"/>
      <c r="E224" s="73"/>
      <c r="F224" s="74"/>
      <c r="G224" s="75"/>
      <c r="H224" s="8"/>
      <c r="I224" s="8"/>
    </row>
    <row r="225" spans="1:7" ht="15.75" x14ac:dyDescent="0.25">
      <c r="A225" s="72"/>
      <c r="B225" s="72"/>
      <c r="C225"/>
      <c r="D225"/>
      <c r="E225" s="73"/>
      <c r="F225" s="74"/>
      <c r="G225" s="75"/>
    </row>
    <row r="226" spans="1:7" ht="15.75" x14ac:dyDescent="0.25">
      <c r="A226" s="119" t="s">
        <v>465</v>
      </c>
      <c r="B226" s="119"/>
      <c r="C226"/>
      <c r="D226"/>
      <c r="E226" s="73"/>
      <c r="F226" s="74"/>
      <c r="G226" s="75"/>
    </row>
    <row r="227" spans="1:7" ht="15.75" x14ac:dyDescent="0.25">
      <c r="A227" s="72"/>
      <c r="B227" s="72"/>
      <c r="C227"/>
      <c r="D227"/>
      <c r="E227" s="73"/>
      <c r="F227" s="74"/>
      <c r="G227" s="75"/>
    </row>
    <row r="228" spans="1:7" ht="15.75" x14ac:dyDescent="0.25">
      <c r="A228" s="120" t="s">
        <v>432</v>
      </c>
      <c r="B228" s="120"/>
      <c r="C228"/>
      <c r="D228"/>
      <c r="E228" s="73"/>
      <c r="F228" s="74"/>
      <c r="G228" s="75"/>
    </row>
    <row r="229" spans="1:7" ht="15.75" x14ac:dyDescent="0.25">
      <c r="A229" s="121" t="s">
        <v>433</v>
      </c>
      <c r="B229" s="119"/>
      <c r="C229" s="76"/>
      <c r="D229"/>
      <c r="E229" s="73"/>
      <c r="F229" s="74"/>
      <c r="G229" s="75"/>
    </row>
    <row r="230" spans="1:7" x14ac:dyDescent="0.25">
      <c r="A230" s="119" t="s">
        <v>434</v>
      </c>
      <c r="B230" s="119"/>
      <c r="C230"/>
      <c r="D230"/>
      <c r="E230" s="73"/>
      <c r="F230" s="74"/>
      <c r="G230" s="74"/>
    </row>
  </sheetData>
  <mergeCells count="63">
    <mergeCell ref="A221:B221"/>
    <mergeCell ref="A226:B226"/>
    <mergeCell ref="A228:B228"/>
    <mergeCell ref="A229:B229"/>
    <mergeCell ref="A230:B230"/>
    <mergeCell ref="B33:I33"/>
    <mergeCell ref="B47:I47"/>
    <mergeCell ref="B23:I23"/>
    <mergeCell ref="B17:I17"/>
    <mergeCell ref="B13:I13"/>
    <mergeCell ref="B22:I22"/>
    <mergeCell ref="B32:I32"/>
    <mergeCell ref="G221:I221"/>
    <mergeCell ref="D218:I218"/>
    <mergeCell ref="B26:I26"/>
    <mergeCell ref="B18:I18"/>
    <mergeCell ref="B170:I170"/>
    <mergeCell ref="B50:I50"/>
    <mergeCell ref="B34:I34"/>
    <mergeCell ref="B41:I41"/>
    <mergeCell ref="B125:I125"/>
    <mergeCell ref="B128:I128"/>
    <mergeCell ref="B124:I124"/>
    <mergeCell ref="B110:I110"/>
    <mergeCell ref="B66:I66"/>
    <mergeCell ref="B71:I71"/>
    <mergeCell ref="B74:I74"/>
    <mergeCell ref="B58:I58"/>
    <mergeCell ref="A8:J8"/>
    <mergeCell ref="B131:I131"/>
    <mergeCell ref="B84:I84"/>
    <mergeCell ref="B88:I88"/>
    <mergeCell ref="B134:I134"/>
    <mergeCell ref="A11:A12"/>
    <mergeCell ref="B11:B12"/>
    <mergeCell ref="D11:D12"/>
    <mergeCell ref="E11:E12"/>
    <mergeCell ref="F11:F12"/>
    <mergeCell ref="B98:I98"/>
    <mergeCell ref="B10:F10"/>
    <mergeCell ref="B51:I51"/>
    <mergeCell ref="B54:I54"/>
    <mergeCell ref="G11:G12"/>
    <mergeCell ref="H11:I11"/>
    <mergeCell ref="B137:I137"/>
    <mergeCell ref="A217:B217"/>
    <mergeCell ref="B189:I189"/>
    <mergeCell ref="B206:I206"/>
    <mergeCell ref="B188:I188"/>
    <mergeCell ref="B146:I146"/>
    <mergeCell ref="B169:I169"/>
    <mergeCell ref="B177:I177"/>
    <mergeCell ref="B147:I147"/>
    <mergeCell ref="B154:I154"/>
    <mergeCell ref="B158:I158"/>
    <mergeCell ref="B163:I163"/>
    <mergeCell ref="B201:I201"/>
    <mergeCell ref="B7:F7"/>
    <mergeCell ref="C1:J1"/>
    <mergeCell ref="B2:J2"/>
    <mergeCell ref="A3:J3"/>
    <mergeCell ref="B4:J4"/>
    <mergeCell ref="D5:J5"/>
  </mergeCells>
  <hyperlinks>
    <hyperlink ref="A229" r:id="rId1"/>
  </hyperlinks>
  <pageMargins left="0.58437499999999998" right="0.38958333333333334" top="0.48697916666666669" bottom="0.67708333333333337" header="0.31496062992125984" footer="0.31496062992125984"/>
  <pageSetup paperSize="9" scale="55" orientation="portrait" r:id="rId2"/>
  <headerFooter differentFirst="1" alignWithMargins="0">
    <oddHeader>&amp;C&amp;"Times New Roman,Regular"&amp;P</oddHeader>
    <oddFooter>&amp;C&amp;"Times New Roman,Regular"&amp;F; Grozījumi Ministru kabineta 2013.gada 24.septembra noteikumos Nr.1002 „Sociālās integrācijas valsts aģentūras sniegto maksas pakalpojumu cenrādis”</oddFooter>
    <firstFooter>&amp;L&amp;"Times New Roman,Regular"&amp;F; Grozījumi Ministru kabineta 2013.gada 24.septembra noteikumos Nr.1002 „Sociālās integrācijas valsts aģentūras sniegto maksas pakalpojumu cenrādis”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</vt:lpstr>
      <vt:lpstr>'2015'!Print_Titles</vt:lpstr>
    </vt:vector>
  </TitlesOfParts>
  <Company>Labklājības ministrija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Plānotie ieņēmumi no sniegtajiem maksas pakalpojumiem un citiem pašu ieņēmumiem 2015. gadā un turpmākajos gados</dc:title>
  <dc:subject>Pielikums anotācijai</dc:subject>
  <dc:creator>Vesma Buko;Līga Juste</dc:creator>
  <dc:description>Inese Ķīse, 67021651, Inese.Kise@lm.gov.lv, fakss 67201678</dc:description>
  <cp:lastModifiedBy>Liga Juste</cp:lastModifiedBy>
  <cp:lastPrinted>2014-06-12T14:10:34Z</cp:lastPrinted>
  <dcterms:created xsi:type="dcterms:W3CDTF">2013-04-19T06:50:57Z</dcterms:created>
  <dcterms:modified xsi:type="dcterms:W3CDTF">2014-08-08T12:03:18Z</dcterms:modified>
</cp:coreProperties>
</file>