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8800" windowHeight="11775" activeTab="1"/>
  </bookViews>
  <sheets>
    <sheet name="Pielikums1_1_2014" sheetId="1" r:id="rId1"/>
    <sheet name="Pielikums_2_2015_2016"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2" l="1"/>
  <c r="F24" i="2"/>
  <c r="F23" i="2"/>
  <c r="E22" i="2"/>
  <c r="F21" i="2"/>
  <c r="F20" i="2" s="1"/>
  <c r="E20" i="2"/>
  <c r="F19" i="2"/>
  <c r="F18" i="2" s="1"/>
  <c r="E18" i="2"/>
  <c r="F17" i="2"/>
  <c r="F16" i="2"/>
  <c r="F15" i="2"/>
  <c r="F14" i="2"/>
  <c r="F13" i="2"/>
  <c r="F12" i="2"/>
  <c r="F11" i="2"/>
  <c r="E10" i="2"/>
  <c r="F9" i="2"/>
  <c r="F8" i="2"/>
  <c r="E7" i="2"/>
  <c r="E22" i="1"/>
  <c r="E20" i="1"/>
  <c r="E18" i="1"/>
  <c r="E10" i="1"/>
  <c r="E7" i="1"/>
  <c r="F7" i="2" l="1"/>
  <c r="F22" i="2"/>
  <c r="F10" i="2"/>
  <c r="E26" i="2"/>
  <c r="E26" i="1"/>
  <c r="F26" i="2" l="1"/>
  <c r="F8" i="1"/>
  <c r="F25" i="1" l="1"/>
  <c r="F24" i="1"/>
  <c r="F23" i="1"/>
  <c r="F21" i="1"/>
  <c r="F20" i="1" s="1"/>
  <c r="F19" i="1"/>
  <c r="F18" i="1" s="1"/>
  <c r="F17" i="1"/>
  <c r="F16" i="1"/>
  <c r="F15" i="1"/>
  <c r="F14" i="1"/>
  <c r="F13" i="1"/>
  <c r="F12" i="1"/>
  <c r="F11" i="1"/>
  <c r="F9" i="1"/>
  <c r="F7" i="1" s="1"/>
  <c r="F22" i="1" l="1"/>
  <c r="F10" i="1"/>
  <c r="F26" i="1" l="1"/>
</calcChain>
</file>

<file path=xl/sharedStrings.xml><?xml version="1.0" encoding="utf-8"?>
<sst xmlns="http://schemas.openxmlformats.org/spreadsheetml/2006/main" count="113" uniqueCount="65">
  <si>
    <t>ISO Kods</t>
  </si>
  <si>
    <t>Tehniksā palīglīdzekļa nosaukums</t>
  </si>
  <si>
    <t>Signālpogas</t>
  </si>
  <si>
    <t>22.21.09</t>
  </si>
  <si>
    <t>Runas dēļi</t>
  </si>
  <si>
    <t xml:space="preserve"> 22.03.15</t>
  </si>
  <si>
    <t>Kabatas komunikātori</t>
  </si>
  <si>
    <t>Telefoni</t>
  </si>
  <si>
    <t>22.24.03</t>
  </si>
  <si>
    <t>22.36.12</t>
  </si>
  <si>
    <t>Iepirkuma cena ar PVN</t>
  </si>
  <si>
    <t>N.P.K.</t>
  </si>
  <si>
    <t>Sadzīvē izmantojamās komunikācijas iekārtas</t>
  </si>
  <si>
    <t>Nepieciešamais finansējums   euro</t>
  </si>
  <si>
    <t xml:space="preserve">Iepirkto tehnisko palīglīdzekļu skaits </t>
  </si>
  <si>
    <t>6=4*5</t>
  </si>
  <si>
    <t xml:space="preserve">Komunikācijas tehniskie palīglīdzekļi kopā </t>
  </si>
  <si>
    <t>X</t>
  </si>
  <si>
    <t>Palīglīdzeklis domāts cilvēkiem ar runas, valodas un koordinācijas traucējumiem, lai iesaistītos komunikācijā.Iekārta sniedz iespēju ierakstīt īsus informatīvus audiomateriālus, kas tiek atskaņoti, nospiežot iekārtas aktīvo virsmu. Virsmas ir pietiekami lielas, lai to aktivizēšana būtu maksimāli parocīgāka pacientiem ar kustību traucējumiem. Ieraksts palīdz iekļauties pacientam ikdienas aktivitātēs, profesionālajā darbībā vai akadēmiskās disciplīnās. Liela priekšrocība ir iekārtas funkcionalitātē, kas atvieglo pacienta sadarbību arī ar medicīnas personālu. Kā arī iekārta var tikt veiksmīgi izmantota rehabilitācijas un apmācības procesā bērniem un pieaugušajiem ar garīgo atpalicību vai psihiskās attīstības aizturēm.</t>
  </si>
  <si>
    <t>Palīglīdzeklis domāts cilvēkiem ar runas un valodas traucējumiem, kā arī cilvēkiem ar runas, valodas un kustību traucejumiem,  lai iesaistītos komunikācijā.Iekārta sniedz iespēju ierakstīt īsus informatīvus audiomateriālus, kas tiek atskaņoti aktivizējot atskaņošanas slēdzi. Ierīce ļauj vienlaicīgi atskaņot 3 audiomateriālus, tos savienojot vienā ziņojumā. Iekārtai ir skārienjutīgs aktivizācijas ekrāns, kas atvieglo tā lietošanu.</t>
  </si>
  <si>
    <t>Palīglīdzeklis domāts cilvēkiem ar runas un valodas traucējumiem (piem., laringektomijas, traumatisku smadzeņu bojājumu un insulta pacientiem u.c.)Iekārta sniedz iespēju ievadīt vēlamo informāciju, izmantojot tradicionālu klaviatūru, ievadītā informācija tiek vizualizēta uz ekrana, kā arī tiek atskaņota. Šāda ierīce ļauj pacientam integrēties sabiedrībā, ikdienas aktivitātēs, akadēmiskās disciplīnās un profesionālā darbībā, kā arī palīdz pacientam sazināties ar medicīnas personālu, kas nodrošina veiksmīgāku ārstēšanas un rehabilitācijas procesu.</t>
  </si>
  <si>
    <t>Palīglīdzeklis domāts cilvēkiem ar runas un valodas traucējumiem. Iekārta sniedz iespēju ievadīt vēlamo informāciju, izmantojot tradicionālu klaviatūru, ievadītā informācija tiek atskaņota. Šāda iekārta ļauj pacientam integrēties sabiedrībā, ikdienas aktivitātēs, akadēmiskās disciplīnās un profesionālā darbībā, kā arī palīdz pacientam sazināties ar medicīnas personālu, kas nodrošina veiksmīgāku ārstēšanas un rehabilitācijas procesu.</t>
  </si>
  <si>
    <t xml:space="preserve">Palīglīdzeklis domāts cilvēkiem ar runas un valodas traucējumiem. Iekārta sniedz iespēju veidot semantiski kvalitatīvu runu cilvēkiem ar runas un valodas traucējumiem. Pateicoties iekārtas ātrajai darbībai, iespējams veidot teikumus, nelielus teikumu virknējumus bez ilgām pauzēm starp vārdiem. Atškirībā no iepriekšējā modeļa jaunākās tehnoloģija ļauj izmantot atmiņas karti kā informācijas glabātāju. Iekārta ļauj personai veiksmīgi iekļauties profesionālajās un akadēmiskās aktivitātēs. </t>
  </si>
  <si>
    <t>Palīglīdzeklis domāts cilvēkiem ar runas un valodas traucējumiem.Iekārtas komplektācija ļauj ne tikai veikt klasisko audiomateriāla ierakstu un tā atskaņošanu, bet arī modulēt atskaņošanas ātrumu, atskaņošanas pakāpes un kvalitatīvas papildfunkcijas.</t>
  </si>
  <si>
    <t>Tehniskā palīglīdzekļa pielietojums</t>
  </si>
  <si>
    <t>Palīglīdzeklis domāts cilvekiem ar runas traucējumiem (piem., autisms, dizatrijas izpausmes u.c. ). Iekātas komplektācija nodrošina pacienta paškontroli lietošanas laikā, pateicoties iestrādātajam spogulim, tādā veidā ļaujot pacientam vērot sevi darbībā un novērtēt savas runas artikulācijas kustības.</t>
  </si>
  <si>
    <t>Palīglīdzeklis domāts cilvēkiem ar runas un valodas traucējumiem. Iekārta sniedz iespēju iekļaut personu sabiedrībā un ikdienas aktivitātēs, kā arī tai ir priekšrocība- aktivizētais logs tiek pastiprināts vēl arī ar gaismas signālu, kas uzlabo pacienta uzmanības noturīgumu un koncentrēšanās spējas terapijas un ikdienas lietošanas laikā.</t>
  </si>
  <si>
    <t>Palīglīdzeklis domāts cilvēkiem ar runas traucējumiem bez valodas traucējumiem. Iekārta ļauj runas pacientam pilnvērīgi iekļauties profesionālā vai akadēmiskā virziena aktivitētēs (var atskaņot iepriekš sagatvotus Word dokumentus), kā arī sniedz iespēju iesaistīties diskusijā arī neredzot pārējos runātājus (piem., braucot automašīnā) pateicoties 2 portatīviem ekrāniem.</t>
  </si>
  <si>
    <t>Palīgierīce domāta cilvēkiem ar runas un kustību traucējumiem komunikatīvos un drošības nolūkos.  Iekārtas komplektācijā ir iekļauta trauksmes poga, ko var aplikt ap roku vai iekārt kaklā. Šī poga ir savienota ar telefonu (transmitera princips), kas ļauj attālināti izsaukt palīdzību.</t>
  </si>
  <si>
    <t>2014.gadam  papildus piešķirtā finansējuma aprēķins jauniem tehniskiem palīglīdzekļiem - alternatīvās komunikācijas palīgierīču iegādei</t>
  </si>
  <si>
    <t>Palīglīdzeklis domāts cilvēkiem ar runas un valodas traucējumiem, kā arī cilvēkiem ar runas, valodas un kustību traucējumiem,  lai iesaistītos komunikācijā.Iekārta sniedz iespēju ierakstīt īsus informatīvus audiomateriālus, kas tiek pastiprināti ar vizuālu atbalstu attēlu formā.  Tas ļauj pacientiem integrēties sabiedrībā, ikdienas aktivitātēs, akadēmiskās disciplīnas un profesionālā darbībā, jo, veicot bilingvālus ierakstus, pacientam tiek dota iespēja pārvarēt ne tikai komunikācijas pamattraucējumus, bet arī valodas barjeru. Kā arī iekārtas var tikt integrētas rehabilitācijas un apmācības procesā personām ar garīgo atpalicību un psihiskās attīstības aizturēm.</t>
  </si>
  <si>
    <t>Palīgierīce domāta cilvēkiem ar valodas un augšējo ekstremitāšu funkcionāliem traucējumiem. Iekārtas uzbūve ļauj veiglāk to satvert un lietot, jo apakšdelms izmantošanas laikā saglabā neitrālu pozīciju nevis izliecas kā pie tradicionālas datorpeles lietošanas.</t>
  </si>
  <si>
    <t>Palīgierīces ir domāta cilvēkiem ar kompleksiem funkcionāliem traucējumiem. Iekārta specifiskā forma ļauj izmantot to tikai ar vienas rokas palīdzību (labā/ kreisā). To var pieslēgt parastam datoram. Tās izmantošana dod iespēju cilvēkam ar kustību traucējumiem piedalīties akadēmiskās un profesionālās aktivitātēs, nezaudējot dalību darba tirgū.</t>
  </si>
  <si>
    <t>Palīgierīce domāta cilvēkiem ar kompleksiem funkcionāliem traucējumiem. Iekārta sniedz iespēju izmantot mūsdienīgas komunikāciju tehnoloģijas (datoru) izmantojot apakšējās ekstremitātes, lai vadītu kursoru pa ekrānu. Tas ļauj integrēt personas ar kustību traucējumiem sabiedrībā esošās informācijas apritē un darba tirgū.</t>
  </si>
  <si>
    <t>Pielikuma tabula Nr.1</t>
  </si>
  <si>
    <t>Sagatavotājs : Lilita Cīrule tel.67021647, e-pasts Lilita.Cirule@lm.gov.lv, Ineta Pikše tel.67021634, e-pasts Ineta.Pikse@lm.gov.lv</t>
  </si>
  <si>
    <t>Pielikuma tabula Nr.2</t>
  </si>
  <si>
    <t>2015.gadam un 2016.gadam  papildus piešķirtā finansējuma aprēķins jauniem tehniskiem palīglīdzekļiem - alternatīvās komunikācijas palīgierīču iegādei</t>
  </si>
  <si>
    <t>Daudzlīmeņu runas iekārta (piemēram iTalk2 with Levels)</t>
  </si>
  <si>
    <t>Skaļrunis+klaviatūra komunikācijai (piemēram Smart Speaker for AlphaSmart® NEO or 2000/3000)</t>
  </si>
  <si>
    <t>Četru aktivizātoru spoguļkomunikators (piemēram Four Message Talking Mirror)</t>
  </si>
  <si>
    <t>Vertikalizēta datorpele (piemēram VerticalMouse 4 Right/Left)</t>
  </si>
  <si>
    <t>Vienas rokas klaviatūra</t>
  </si>
  <si>
    <t>Trauksmes poga+ telefons (piemēram Geemarc Ampli 600 Emergency Response Telephone)</t>
  </si>
  <si>
    <t>Komunikators ierunātu ziņojumu atskaņošanai (piemēram LEX Communication Aid)</t>
  </si>
  <si>
    <t>Runas dēlis ar izvēles iespējām (piemēram GoTalk 9+)</t>
  </si>
  <si>
    <t>Klaviatūras komunikators</t>
  </si>
  <si>
    <t>Augstlīmeņa komunikators (piemēram Smart/128)</t>
  </si>
  <si>
    <t>Programmējams komunikators  (piemēram Tech/Scan 8 Plus)</t>
  </si>
  <si>
    <t>Komunikators ar apgaismojamiem izvēles logiem (piemēram Communicator for the VI)</t>
  </si>
  <si>
    <t>Multifunkcionāls komunikators ar dokumentu transportēšanas iespēju (piemēram Allora 2)</t>
  </si>
  <si>
    <t xml:space="preserve">Bez rokām vadāma datorpele </t>
  </si>
  <si>
    <t xml:space="preserve">Daudzlīmeņu runas iekārta </t>
  </si>
  <si>
    <t>LEX komunikators</t>
  </si>
  <si>
    <t>Runas dēlis ar 9 izvēles iespējām</t>
  </si>
  <si>
    <t>Skaļrunis+klaviatūra komunikācijai</t>
  </si>
  <si>
    <t>Augstlīmeņa komunikators</t>
  </si>
  <si>
    <t>Programmējams komunikators</t>
  </si>
  <si>
    <t>Četru aktivizātoru spoguļkomunikators</t>
  </si>
  <si>
    <t>Komunikators ar apgaismojamiem izvēles logiem</t>
  </si>
  <si>
    <t xml:space="preserve">Multifunkcionāls komunikators ar dokumentu transportēšanas iespēju </t>
  </si>
  <si>
    <t>Trauksmes poga+ telefons</t>
  </si>
  <si>
    <t xml:space="preserve">Vienas rokas klaviatūra </t>
  </si>
  <si>
    <t>Vertikalizēta datorpele</t>
  </si>
  <si>
    <t>Bez rokām vadāma datorpele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</si>
</sst>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12"/>
      <name val="Times New Roman"/>
      <family val="1"/>
      <charset val="186"/>
    </font>
    <font>
      <b/>
      <sz val="14"/>
      <name val="Times New Roman"/>
      <family val="1"/>
      <charset val="186"/>
    </font>
    <font>
      <b/>
      <sz val="14"/>
      <name val="Arial"/>
      <charset val="186"/>
    </font>
    <font>
      <b/>
      <sz val="12"/>
      <name val="Times New Roman"/>
      <family val="1"/>
      <charset val="186"/>
    </font>
    <font>
      <sz val="14"/>
      <name val="Times New Roman"/>
      <family val="1"/>
      <charset val="186"/>
    </font>
    <font>
      <sz val="12"/>
      <color theme="1"/>
      <name val="Times New Roman"/>
      <family val="1"/>
      <charset val="186"/>
    </font>
    <font>
      <b/>
      <sz val="12"/>
      <color theme="1"/>
      <name val="Times New Roman"/>
      <family val="1"/>
      <charset val="186"/>
    </font>
    <font>
      <sz val="11"/>
      <color theme="1"/>
      <name val="Times New Roman"/>
      <family val="1"/>
      <charset val="186"/>
    </font>
    <font>
      <sz val="9"/>
      <color theme="1"/>
      <name val="Times New Roman"/>
      <family val="1"/>
      <charset val="186"/>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left" vertical="center" wrapText="1"/>
    </xf>
    <xf numFmtId="2" fontId="1" fillId="2" borderId="3" xfId="0" applyNumberFormat="1" applyFont="1" applyFill="1" applyBorder="1" applyAlignment="1">
      <alignment horizontal="center" vertical="center"/>
    </xf>
    <xf numFmtId="0" fontId="4" fillId="2" borderId="5" xfId="0" applyFont="1" applyFill="1" applyBorder="1" applyAlignment="1">
      <alignment horizontal="center"/>
    </xf>
    <xf numFmtId="4" fontId="4" fillId="2" borderId="6" xfId="0" applyNumberFormat="1" applyFont="1" applyFill="1" applyBorder="1" applyAlignment="1">
      <alignment horizontal="center"/>
    </xf>
    <xf numFmtId="4" fontId="7" fillId="2" borderId="8" xfId="0" applyNumberFormat="1" applyFont="1" applyFill="1" applyBorder="1" applyAlignment="1">
      <alignment horizontal="center" vertical="center"/>
    </xf>
    <xf numFmtId="0" fontId="1" fillId="2" borderId="7" xfId="0" applyFont="1" applyFill="1" applyBorder="1" applyAlignment="1">
      <alignment horizontal="center" vertical="center"/>
    </xf>
    <xf numFmtId="4" fontId="1" fillId="2" borderId="8"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0" fontId="1" fillId="2" borderId="10" xfId="0" applyFont="1" applyFill="1" applyBorder="1" applyAlignment="1">
      <alignment horizontal="center" vertical="center"/>
    </xf>
    <xf numFmtId="4" fontId="1" fillId="2" borderId="11" xfId="0"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4" fontId="0" fillId="0" borderId="0" xfId="0" applyNumberFormat="1"/>
    <xf numFmtId="0" fontId="6" fillId="0" borderId="15" xfId="0" applyFont="1" applyBorder="1" applyAlignment="1">
      <alignment horizontal="center" wrapText="1"/>
    </xf>
    <xf numFmtId="0" fontId="1" fillId="2" borderId="16" xfId="0" applyFont="1" applyFill="1" applyBorder="1" applyAlignment="1">
      <alignment horizontal="center" vertical="center" wrapText="1"/>
    </xf>
    <xf numFmtId="4" fontId="7" fillId="2" borderId="17"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xf>
    <xf numFmtId="4" fontId="4" fillId="2" borderId="17" xfId="0" applyNumberFormat="1" applyFont="1" applyFill="1" applyBorder="1" applyAlignment="1">
      <alignment horizontal="center" vertical="center"/>
    </xf>
    <xf numFmtId="4" fontId="1" fillId="2" borderId="18" xfId="0" applyNumberFormat="1" applyFont="1" applyFill="1" applyBorder="1" applyAlignment="1">
      <alignment horizontal="center" vertical="center"/>
    </xf>
    <xf numFmtId="4" fontId="4" fillId="2" borderId="15" xfId="0" applyNumberFormat="1" applyFont="1" applyFill="1" applyBorder="1" applyAlignment="1">
      <alignment horizontal="center"/>
    </xf>
    <xf numFmtId="0" fontId="1" fillId="2" borderId="1" xfId="0" applyFont="1" applyFill="1" applyBorder="1" applyAlignment="1">
      <alignment horizontal="center" vertical="center" wrapText="1"/>
    </xf>
    <xf numFmtId="0" fontId="8" fillId="0" borderId="1" xfId="0" applyFont="1" applyBorder="1"/>
    <xf numFmtId="0" fontId="8" fillId="0" borderId="1" xfId="0" applyFont="1" applyBorder="1" applyAlignment="1">
      <alignment wrapText="1"/>
    </xf>
    <xf numFmtId="0" fontId="9" fillId="0" borderId="0" xfId="0" applyFont="1" applyAlignment="1">
      <alignment horizontal="justify" vertical="center"/>
    </xf>
    <xf numFmtId="0" fontId="4" fillId="0" borderId="0" xfId="0" applyFont="1" applyAlignment="1">
      <alignment horizont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xf numFmtId="0" fontId="4" fillId="2" borderId="2" xfId="0" applyFont="1" applyFill="1" applyBorder="1" applyAlignment="1"/>
    <xf numFmtId="0" fontId="4" fillId="2" borderId="19" xfId="0" applyFont="1" applyFill="1" applyBorder="1" applyAlignment="1"/>
    <xf numFmtId="0" fontId="5" fillId="0" borderId="0" xfId="0" applyFont="1" applyAlignment="1">
      <alignment horizontal="right"/>
    </xf>
    <xf numFmtId="0" fontId="2" fillId="0" borderId="0" xfId="0" applyFont="1" applyAlignment="1">
      <alignment horizontal="center" vertical="center" wrapText="1"/>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topLeftCell="A18" zoomScaleNormal="100" workbookViewId="0">
      <selection activeCell="A3" sqref="A3:G3"/>
    </sheetView>
  </sheetViews>
  <sheetFormatPr defaultColWidth="8.42578125" defaultRowHeight="15" x14ac:dyDescent="0.25"/>
  <cols>
    <col min="2" max="2" width="10.85546875" customWidth="1"/>
    <col min="3" max="3" width="21.140625" customWidth="1"/>
    <col min="4" max="4" width="12.7109375" customWidth="1"/>
    <col min="5" max="5" width="8" customWidth="1"/>
    <col min="6" max="6" width="13.85546875" bestFit="1" customWidth="1"/>
    <col min="7" max="7" width="77.5703125" customWidth="1"/>
  </cols>
  <sheetData>
    <row r="1" spans="1:9" ht="18.75" x14ac:dyDescent="0.3">
      <c r="A1" s="1"/>
      <c r="B1" s="1"/>
      <c r="C1" s="2"/>
      <c r="D1" s="3"/>
      <c r="E1" s="54"/>
      <c r="F1" s="54"/>
      <c r="G1" s="44" t="s">
        <v>34</v>
      </c>
      <c r="H1" s="44"/>
      <c r="I1" s="44"/>
    </row>
    <row r="2" spans="1:9" ht="15.75" x14ac:dyDescent="0.25">
      <c r="A2" s="1"/>
      <c r="B2" s="1"/>
      <c r="C2" s="2"/>
      <c r="D2" s="3"/>
      <c r="E2" s="4"/>
      <c r="F2" s="4"/>
    </row>
    <row r="3" spans="1:9" ht="93.75" customHeight="1" x14ac:dyDescent="0.25">
      <c r="A3" s="55" t="s">
        <v>29</v>
      </c>
      <c r="B3" s="55"/>
      <c r="C3" s="55"/>
      <c r="D3" s="55"/>
      <c r="E3" s="55"/>
      <c r="F3" s="55"/>
    </row>
    <row r="4" spans="1:9" ht="19.5" thickBot="1" x14ac:dyDescent="0.3">
      <c r="A4" s="1"/>
      <c r="B4" s="47"/>
      <c r="C4" s="48"/>
      <c r="D4" s="48"/>
      <c r="E4" s="48"/>
      <c r="F4" s="48"/>
    </row>
    <row r="5" spans="1:9" ht="95.25" thickBot="1" x14ac:dyDescent="0.3">
      <c r="A5" s="28" t="s">
        <v>11</v>
      </c>
      <c r="B5" s="29" t="s">
        <v>0</v>
      </c>
      <c r="C5" s="29" t="s">
        <v>1</v>
      </c>
      <c r="D5" s="29" t="s">
        <v>10</v>
      </c>
      <c r="E5" s="30" t="s">
        <v>14</v>
      </c>
      <c r="F5" s="33" t="s">
        <v>13</v>
      </c>
      <c r="G5" s="41" t="s">
        <v>24</v>
      </c>
    </row>
    <row r="6" spans="1:9" ht="15.75" x14ac:dyDescent="0.25">
      <c r="A6" s="25">
        <v>1</v>
      </c>
      <c r="B6" s="26">
        <v>2</v>
      </c>
      <c r="C6" s="26">
        <v>3</v>
      </c>
      <c r="D6" s="26">
        <v>4</v>
      </c>
      <c r="E6" s="26">
        <v>5</v>
      </c>
      <c r="F6" s="34" t="s">
        <v>15</v>
      </c>
      <c r="G6" s="40">
        <v>7</v>
      </c>
    </row>
    <row r="7" spans="1:9" ht="15.75" x14ac:dyDescent="0.25">
      <c r="A7" s="49" t="s">
        <v>2</v>
      </c>
      <c r="B7" s="50"/>
      <c r="C7" s="50"/>
      <c r="D7" s="10" t="s">
        <v>17</v>
      </c>
      <c r="E7" s="13">
        <f>E8+E9</f>
        <v>12</v>
      </c>
      <c r="F7" s="35">
        <f>F8+F9</f>
        <v>1776</v>
      </c>
      <c r="G7" s="41"/>
    </row>
    <row r="8" spans="1:9" ht="135" x14ac:dyDescent="0.25">
      <c r="A8" s="20">
        <v>1</v>
      </c>
      <c r="B8" s="5" t="s">
        <v>3</v>
      </c>
      <c r="C8" s="9" t="s">
        <v>38</v>
      </c>
      <c r="D8" s="6">
        <v>160</v>
      </c>
      <c r="E8" s="5">
        <v>6</v>
      </c>
      <c r="F8" s="36">
        <f>D8*E8</f>
        <v>960</v>
      </c>
      <c r="G8" s="42" t="s">
        <v>18</v>
      </c>
    </row>
    <row r="9" spans="1:9" ht="75" x14ac:dyDescent="0.25">
      <c r="A9" s="20">
        <v>2</v>
      </c>
      <c r="B9" s="5" t="s">
        <v>3</v>
      </c>
      <c r="C9" s="9" t="s">
        <v>44</v>
      </c>
      <c r="D9" s="6">
        <v>136</v>
      </c>
      <c r="E9" s="5">
        <v>6</v>
      </c>
      <c r="F9" s="36">
        <f>D9*E9</f>
        <v>816</v>
      </c>
      <c r="G9" s="42" t="s">
        <v>19</v>
      </c>
    </row>
    <row r="10" spans="1:9" ht="15.75" x14ac:dyDescent="0.25">
      <c r="A10" s="49" t="s">
        <v>4</v>
      </c>
      <c r="B10" s="50"/>
      <c r="C10" s="50"/>
      <c r="D10" s="5" t="s">
        <v>17</v>
      </c>
      <c r="E10" s="12">
        <f>SUM(E11:E17)</f>
        <v>41</v>
      </c>
      <c r="F10" s="37">
        <f>SUM(F11:F17)</f>
        <v>18342</v>
      </c>
      <c r="G10" s="42"/>
    </row>
    <row r="11" spans="1:9" ht="120" x14ac:dyDescent="0.25">
      <c r="A11" s="20">
        <v>1</v>
      </c>
      <c r="B11" s="5" t="s">
        <v>3</v>
      </c>
      <c r="C11" s="9" t="s">
        <v>45</v>
      </c>
      <c r="D11" s="6">
        <v>162</v>
      </c>
      <c r="E11" s="7">
        <v>6</v>
      </c>
      <c r="F11" s="36">
        <f t="shared" ref="F11:F17" si="0">D11*E11</f>
        <v>972</v>
      </c>
      <c r="G11" s="42" t="s">
        <v>30</v>
      </c>
    </row>
    <row r="12" spans="1:9" ht="105" x14ac:dyDescent="0.25">
      <c r="A12" s="20">
        <v>2</v>
      </c>
      <c r="B12" s="5" t="s">
        <v>3</v>
      </c>
      <c r="C12" s="9" t="s">
        <v>46</v>
      </c>
      <c r="D12" s="6">
        <v>668</v>
      </c>
      <c r="E12" s="7">
        <v>7</v>
      </c>
      <c r="F12" s="36">
        <f t="shared" si="0"/>
        <v>4676</v>
      </c>
      <c r="G12" s="42" t="s">
        <v>20</v>
      </c>
    </row>
    <row r="13" spans="1:9" ht="94.5" x14ac:dyDescent="0.25">
      <c r="A13" s="20">
        <v>3</v>
      </c>
      <c r="B13" s="5" t="s">
        <v>3</v>
      </c>
      <c r="C13" s="9" t="s">
        <v>39</v>
      </c>
      <c r="D13" s="6">
        <v>458</v>
      </c>
      <c r="E13" s="7">
        <v>6</v>
      </c>
      <c r="F13" s="36">
        <f t="shared" si="0"/>
        <v>2748</v>
      </c>
      <c r="G13" s="42" t="s">
        <v>21</v>
      </c>
    </row>
    <row r="14" spans="1:9" ht="90" x14ac:dyDescent="0.25">
      <c r="A14" s="20">
        <v>4</v>
      </c>
      <c r="B14" s="5" t="s">
        <v>3</v>
      </c>
      <c r="C14" s="9" t="s">
        <v>47</v>
      </c>
      <c r="D14" s="6">
        <v>106</v>
      </c>
      <c r="E14" s="7">
        <v>7</v>
      </c>
      <c r="F14" s="36">
        <f t="shared" si="0"/>
        <v>742</v>
      </c>
      <c r="G14" s="42" t="s">
        <v>22</v>
      </c>
    </row>
    <row r="15" spans="1:9" ht="63" x14ac:dyDescent="0.25">
      <c r="A15" s="20">
        <v>5</v>
      </c>
      <c r="B15" s="5" t="s">
        <v>3</v>
      </c>
      <c r="C15" s="9" t="s">
        <v>48</v>
      </c>
      <c r="D15" s="6">
        <v>1048</v>
      </c>
      <c r="E15" s="7">
        <v>6</v>
      </c>
      <c r="F15" s="36">
        <f t="shared" si="0"/>
        <v>6288</v>
      </c>
      <c r="G15" s="42" t="s">
        <v>23</v>
      </c>
    </row>
    <row r="16" spans="1:9" ht="77.25" customHeight="1" x14ac:dyDescent="0.25">
      <c r="A16" s="20">
        <v>6</v>
      </c>
      <c r="B16" s="8" t="s">
        <v>5</v>
      </c>
      <c r="C16" s="9" t="s">
        <v>40</v>
      </c>
      <c r="D16" s="6">
        <v>162</v>
      </c>
      <c r="E16" s="7">
        <v>3</v>
      </c>
      <c r="F16" s="36">
        <f t="shared" si="0"/>
        <v>486</v>
      </c>
      <c r="G16" s="42" t="s">
        <v>25</v>
      </c>
    </row>
    <row r="17" spans="1:7" ht="94.5" x14ac:dyDescent="0.25">
      <c r="A17" s="20">
        <v>7</v>
      </c>
      <c r="B17" s="5" t="s">
        <v>3</v>
      </c>
      <c r="C17" s="9" t="s">
        <v>49</v>
      </c>
      <c r="D17" s="6">
        <v>405</v>
      </c>
      <c r="E17" s="7">
        <v>6</v>
      </c>
      <c r="F17" s="36">
        <f t="shared" si="0"/>
        <v>2430</v>
      </c>
      <c r="G17" s="42" t="s">
        <v>26</v>
      </c>
    </row>
    <row r="18" spans="1:7" ht="15.75" x14ac:dyDescent="0.25">
      <c r="A18" s="49" t="s">
        <v>6</v>
      </c>
      <c r="B18" s="50"/>
      <c r="C18" s="50"/>
      <c r="D18" s="5" t="s">
        <v>17</v>
      </c>
      <c r="E18" s="12">
        <f>E19</f>
        <v>6</v>
      </c>
      <c r="F18" s="37">
        <f>F19</f>
        <v>28908</v>
      </c>
      <c r="G18" s="42"/>
    </row>
    <row r="19" spans="1:7" ht="94.5" x14ac:dyDescent="0.25">
      <c r="A19" s="20">
        <v>1</v>
      </c>
      <c r="B19" s="5" t="s">
        <v>3</v>
      </c>
      <c r="C19" s="9" t="s">
        <v>50</v>
      </c>
      <c r="D19" s="6">
        <v>4818</v>
      </c>
      <c r="E19" s="5">
        <v>6</v>
      </c>
      <c r="F19" s="36">
        <f>D19*E19</f>
        <v>28908</v>
      </c>
      <c r="G19" s="42" t="s">
        <v>27</v>
      </c>
    </row>
    <row r="20" spans="1:7" ht="15.75" x14ac:dyDescent="0.25">
      <c r="A20" s="49" t="s">
        <v>7</v>
      </c>
      <c r="B20" s="50"/>
      <c r="C20" s="50"/>
      <c r="D20" s="5" t="s">
        <v>17</v>
      </c>
      <c r="E20" s="12">
        <f>E21</f>
        <v>7</v>
      </c>
      <c r="F20" s="37">
        <f>F21</f>
        <v>1134</v>
      </c>
      <c r="G20" s="42"/>
    </row>
    <row r="21" spans="1:7" ht="78.75" x14ac:dyDescent="0.25">
      <c r="A21" s="20">
        <v>1</v>
      </c>
      <c r="B21" s="5" t="s">
        <v>8</v>
      </c>
      <c r="C21" s="9" t="s">
        <v>43</v>
      </c>
      <c r="D21" s="6">
        <v>162</v>
      </c>
      <c r="E21" s="5">
        <v>7</v>
      </c>
      <c r="F21" s="36">
        <f>D21*E21</f>
        <v>1134</v>
      </c>
      <c r="G21" s="42" t="s">
        <v>28</v>
      </c>
    </row>
    <row r="22" spans="1:7" ht="15.75" x14ac:dyDescent="0.25">
      <c r="A22" s="51" t="s">
        <v>12</v>
      </c>
      <c r="B22" s="52"/>
      <c r="C22" s="53"/>
      <c r="D22" s="11" t="s">
        <v>17</v>
      </c>
      <c r="E22" s="12">
        <f>E23+E24+E25</f>
        <v>16</v>
      </c>
      <c r="F22" s="37">
        <f>F23+F24+F25</f>
        <v>6840</v>
      </c>
      <c r="G22" s="42"/>
    </row>
    <row r="23" spans="1:7" ht="75" x14ac:dyDescent="0.25">
      <c r="A23" s="20">
        <v>1</v>
      </c>
      <c r="B23" s="5" t="s">
        <v>9</v>
      </c>
      <c r="C23" s="9" t="s">
        <v>42</v>
      </c>
      <c r="D23" s="6">
        <v>650</v>
      </c>
      <c r="E23" s="5">
        <v>6</v>
      </c>
      <c r="F23" s="36">
        <f>D23*E23</f>
        <v>3900</v>
      </c>
      <c r="G23" s="42" t="s">
        <v>32</v>
      </c>
    </row>
    <row r="24" spans="1:7" ht="63" x14ac:dyDescent="0.25">
      <c r="A24" s="20">
        <v>3</v>
      </c>
      <c r="B24" s="5" t="s">
        <v>9</v>
      </c>
      <c r="C24" s="9" t="s">
        <v>41</v>
      </c>
      <c r="D24" s="6">
        <v>82</v>
      </c>
      <c r="E24" s="5">
        <v>5</v>
      </c>
      <c r="F24" s="36">
        <f>D24*E24</f>
        <v>410</v>
      </c>
      <c r="G24" s="42" t="s">
        <v>31</v>
      </c>
    </row>
    <row r="25" spans="1:7" ht="60.75" thickBot="1" x14ac:dyDescent="0.3">
      <c r="A25" s="23">
        <v>4</v>
      </c>
      <c r="B25" s="14" t="s">
        <v>9</v>
      </c>
      <c r="C25" s="15" t="s">
        <v>51</v>
      </c>
      <c r="D25" s="16">
        <v>506</v>
      </c>
      <c r="E25" s="14">
        <v>5</v>
      </c>
      <c r="F25" s="38">
        <f>D25*E25</f>
        <v>2530</v>
      </c>
      <c r="G25" s="42" t="s">
        <v>33</v>
      </c>
    </row>
    <row r="26" spans="1:7" ht="16.5" thickBot="1" x14ac:dyDescent="0.3">
      <c r="A26" s="45" t="s">
        <v>16</v>
      </c>
      <c r="B26" s="46"/>
      <c r="C26" s="46"/>
      <c r="D26" s="46"/>
      <c r="E26" s="17">
        <f>E22+E20+E18+E10+E7</f>
        <v>82</v>
      </c>
      <c r="F26" s="39">
        <f>F22+F20+F18+F10+F7</f>
        <v>57000</v>
      </c>
      <c r="G26" s="42"/>
    </row>
    <row r="27" spans="1:7" ht="15.75" x14ac:dyDescent="0.25">
      <c r="A27" s="1"/>
      <c r="B27" s="1"/>
      <c r="C27" s="2"/>
      <c r="D27" s="3"/>
      <c r="E27" s="4"/>
      <c r="F27" s="4"/>
    </row>
    <row r="29" spans="1:7" x14ac:dyDescent="0.25">
      <c r="A29" t="s">
        <v>35</v>
      </c>
    </row>
    <row r="33" spans="1:1" x14ac:dyDescent="0.25">
      <c r="A33" s="43"/>
    </row>
  </sheetData>
  <mergeCells count="10">
    <mergeCell ref="G1:I1"/>
    <mergeCell ref="A26:D26"/>
    <mergeCell ref="B4:F4"/>
    <mergeCell ref="A20:C20"/>
    <mergeCell ref="A22:C22"/>
    <mergeCell ref="E1:F1"/>
    <mergeCell ref="A3:F3"/>
    <mergeCell ref="A7:C7"/>
    <mergeCell ref="A10:C10"/>
    <mergeCell ref="A18:C18"/>
  </mergeCells>
  <pageMargins left="0.25" right="0.25" top="0.75" bottom="0.75" header="0.3" footer="0.3"/>
  <pageSetup paperSize="9" scale="93" orientation="landscape" r:id="rId1"/>
  <headerFooter>
    <oddFooter>&amp;CLMaotp_24092014_MK1474&amp;RPage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view="pageLayout" zoomScaleNormal="100" workbookViewId="0">
      <selection activeCell="D50" sqref="D50"/>
    </sheetView>
  </sheetViews>
  <sheetFormatPr defaultRowHeight="15" x14ac:dyDescent="0.25"/>
  <cols>
    <col min="2" max="2" width="10.85546875" customWidth="1"/>
    <col min="3" max="3" width="45.85546875" customWidth="1"/>
    <col min="4" max="4" width="11" customWidth="1"/>
    <col min="5" max="5" width="11.140625" customWidth="1"/>
    <col min="6" max="6" width="14.42578125" customWidth="1"/>
  </cols>
  <sheetData>
    <row r="1" spans="1:6" ht="18.75" x14ac:dyDescent="0.3">
      <c r="A1" s="1"/>
      <c r="B1" s="1"/>
      <c r="C1" s="2"/>
      <c r="D1" s="3"/>
      <c r="E1" s="56" t="s">
        <v>36</v>
      </c>
      <c r="F1" s="56"/>
    </row>
    <row r="2" spans="1:6" ht="15.75" x14ac:dyDescent="0.25">
      <c r="A2" s="1"/>
      <c r="B2" s="1"/>
      <c r="C2" s="2"/>
      <c r="D2" s="3"/>
      <c r="E2" s="4"/>
      <c r="F2" s="4"/>
    </row>
    <row r="3" spans="1:6" ht="104.25" customHeight="1" x14ac:dyDescent="0.25">
      <c r="A3" s="55" t="s">
        <v>37</v>
      </c>
      <c r="B3" s="55"/>
      <c r="C3" s="55"/>
      <c r="D3" s="55"/>
      <c r="E3" s="55"/>
      <c r="F3" s="55"/>
    </row>
    <row r="4" spans="1:6" ht="19.5" thickBot="1" x14ac:dyDescent="0.3">
      <c r="A4" s="1"/>
      <c r="B4" s="47"/>
      <c r="C4" s="48"/>
      <c r="D4" s="48"/>
      <c r="E4" s="48"/>
      <c r="F4" s="48"/>
    </row>
    <row r="5" spans="1:6" ht="63.75" thickBot="1" x14ac:dyDescent="0.3">
      <c r="A5" s="28" t="s">
        <v>11</v>
      </c>
      <c r="B5" s="29" t="s">
        <v>0</v>
      </c>
      <c r="C5" s="29" t="s">
        <v>1</v>
      </c>
      <c r="D5" s="29" t="s">
        <v>10</v>
      </c>
      <c r="E5" s="30" t="s">
        <v>14</v>
      </c>
      <c r="F5" s="31" t="s">
        <v>13</v>
      </c>
    </row>
    <row r="6" spans="1:6" ht="15.75" x14ac:dyDescent="0.25">
      <c r="A6" s="25">
        <v>1</v>
      </c>
      <c r="B6" s="26">
        <v>2</v>
      </c>
      <c r="C6" s="26">
        <v>3</v>
      </c>
      <c r="D6" s="26">
        <v>4</v>
      </c>
      <c r="E6" s="26">
        <v>5</v>
      </c>
      <c r="F6" s="27" t="s">
        <v>15</v>
      </c>
    </row>
    <row r="7" spans="1:6" ht="15.75" x14ac:dyDescent="0.25">
      <c r="A7" s="49" t="s">
        <v>2</v>
      </c>
      <c r="B7" s="50"/>
      <c r="C7" s="50"/>
      <c r="D7" s="10" t="s">
        <v>17</v>
      </c>
      <c r="E7" s="13">
        <f>E8+E9</f>
        <v>10</v>
      </c>
      <c r="F7" s="19">
        <f>F8+F9</f>
        <v>1480</v>
      </c>
    </row>
    <row r="8" spans="1:6" ht="15.75" x14ac:dyDescent="0.25">
      <c r="A8" s="20">
        <v>1</v>
      </c>
      <c r="B8" s="5" t="s">
        <v>3</v>
      </c>
      <c r="C8" s="9" t="s">
        <v>52</v>
      </c>
      <c r="D8" s="6">
        <v>160</v>
      </c>
      <c r="E8" s="5">
        <v>5</v>
      </c>
      <c r="F8" s="21">
        <f>D8*E8</f>
        <v>800</v>
      </c>
    </row>
    <row r="9" spans="1:6" ht="15.75" x14ac:dyDescent="0.25">
      <c r="A9" s="20">
        <v>2</v>
      </c>
      <c r="B9" s="5" t="s">
        <v>3</v>
      </c>
      <c r="C9" s="9" t="s">
        <v>53</v>
      </c>
      <c r="D9" s="6">
        <v>136</v>
      </c>
      <c r="E9" s="5">
        <v>5</v>
      </c>
      <c r="F9" s="21">
        <f>D9*E9</f>
        <v>680</v>
      </c>
    </row>
    <row r="10" spans="1:6" ht="15.75" x14ac:dyDescent="0.25">
      <c r="A10" s="49" t="s">
        <v>4</v>
      </c>
      <c r="B10" s="50"/>
      <c r="C10" s="50"/>
      <c r="D10" s="5" t="s">
        <v>17</v>
      </c>
      <c r="E10" s="12">
        <f>SUM(E11:E17)</f>
        <v>29</v>
      </c>
      <c r="F10" s="22">
        <f>SUM(F11:F17)</f>
        <v>13126</v>
      </c>
    </row>
    <row r="11" spans="1:6" ht="15.75" x14ac:dyDescent="0.25">
      <c r="A11" s="20">
        <v>1</v>
      </c>
      <c r="B11" s="5" t="s">
        <v>3</v>
      </c>
      <c r="C11" s="9" t="s">
        <v>54</v>
      </c>
      <c r="D11" s="6">
        <v>162</v>
      </c>
      <c r="E11" s="7">
        <v>5</v>
      </c>
      <c r="F11" s="21">
        <f t="shared" ref="F11:F17" si="0">D11*E11</f>
        <v>810</v>
      </c>
    </row>
    <row r="12" spans="1:6" ht="15.75" x14ac:dyDescent="0.25">
      <c r="A12" s="20">
        <v>2</v>
      </c>
      <c r="B12" s="5" t="s">
        <v>3</v>
      </c>
      <c r="C12" s="9" t="s">
        <v>46</v>
      </c>
      <c r="D12" s="6">
        <v>668</v>
      </c>
      <c r="E12" s="7">
        <v>7</v>
      </c>
      <c r="F12" s="21">
        <f t="shared" si="0"/>
        <v>4676</v>
      </c>
    </row>
    <row r="13" spans="1:6" ht="15.75" x14ac:dyDescent="0.25">
      <c r="A13" s="20">
        <v>3</v>
      </c>
      <c r="B13" s="5" t="s">
        <v>3</v>
      </c>
      <c r="C13" s="9" t="s">
        <v>55</v>
      </c>
      <c r="D13" s="6">
        <v>458</v>
      </c>
      <c r="E13" s="7">
        <v>5</v>
      </c>
      <c r="F13" s="21">
        <f t="shared" si="0"/>
        <v>2290</v>
      </c>
    </row>
    <row r="14" spans="1:6" ht="15.75" x14ac:dyDescent="0.25">
      <c r="A14" s="20">
        <v>4</v>
      </c>
      <c r="B14" s="5" t="s">
        <v>3</v>
      </c>
      <c r="C14" s="9" t="s">
        <v>56</v>
      </c>
      <c r="D14" s="6">
        <v>106</v>
      </c>
      <c r="E14" s="7">
        <v>4</v>
      </c>
      <c r="F14" s="21">
        <f t="shared" si="0"/>
        <v>424</v>
      </c>
    </row>
    <row r="15" spans="1:6" ht="15.75" x14ac:dyDescent="0.25">
      <c r="A15" s="20">
        <v>5</v>
      </c>
      <c r="B15" s="5" t="s">
        <v>3</v>
      </c>
      <c r="C15" s="9" t="s">
        <v>57</v>
      </c>
      <c r="D15" s="6">
        <v>1048</v>
      </c>
      <c r="E15" s="7">
        <v>3</v>
      </c>
      <c r="F15" s="21">
        <f t="shared" si="0"/>
        <v>3144</v>
      </c>
    </row>
    <row r="16" spans="1:6" ht="15.75" x14ac:dyDescent="0.25">
      <c r="A16" s="20">
        <v>6</v>
      </c>
      <c r="B16" s="8" t="s">
        <v>5</v>
      </c>
      <c r="C16" s="9" t="s">
        <v>58</v>
      </c>
      <c r="D16" s="6">
        <v>162</v>
      </c>
      <c r="E16" s="7">
        <v>1</v>
      </c>
      <c r="F16" s="21">
        <f t="shared" si="0"/>
        <v>162</v>
      </c>
    </row>
    <row r="17" spans="1:6" ht="15.75" x14ac:dyDescent="0.25">
      <c r="A17" s="20">
        <v>7</v>
      </c>
      <c r="B17" s="5" t="s">
        <v>3</v>
      </c>
      <c r="C17" s="9" t="s">
        <v>59</v>
      </c>
      <c r="D17" s="6">
        <v>405</v>
      </c>
      <c r="E17" s="7">
        <v>4</v>
      </c>
      <c r="F17" s="21">
        <f t="shared" si="0"/>
        <v>1620</v>
      </c>
    </row>
    <row r="18" spans="1:6" ht="15.75" x14ac:dyDescent="0.25">
      <c r="A18" s="49" t="s">
        <v>6</v>
      </c>
      <c r="B18" s="50"/>
      <c r="C18" s="50"/>
      <c r="D18" s="5" t="s">
        <v>17</v>
      </c>
      <c r="E18" s="12">
        <f>E19</f>
        <v>5</v>
      </c>
      <c r="F18" s="22">
        <f>F19</f>
        <v>24090</v>
      </c>
    </row>
    <row r="19" spans="1:6" ht="31.5" x14ac:dyDescent="0.25">
      <c r="A19" s="20">
        <v>1</v>
      </c>
      <c r="B19" s="5" t="s">
        <v>3</v>
      </c>
      <c r="C19" s="9" t="s">
        <v>60</v>
      </c>
      <c r="D19" s="6">
        <v>4818</v>
      </c>
      <c r="E19" s="5">
        <v>5</v>
      </c>
      <c r="F19" s="21">
        <f>D19*E19</f>
        <v>24090</v>
      </c>
    </row>
    <row r="20" spans="1:6" ht="15.75" x14ac:dyDescent="0.25">
      <c r="A20" s="49" t="s">
        <v>7</v>
      </c>
      <c r="B20" s="50"/>
      <c r="C20" s="50"/>
      <c r="D20" s="5" t="s">
        <v>17</v>
      </c>
      <c r="E20" s="12">
        <f>E21</f>
        <v>4</v>
      </c>
      <c r="F20" s="22">
        <f>F21</f>
        <v>648</v>
      </c>
    </row>
    <row r="21" spans="1:6" ht="15.75" x14ac:dyDescent="0.25">
      <c r="A21" s="20">
        <v>1</v>
      </c>
      <c r="B21" s="5" t="s">
        <v>8</v>
      </c>
      <c r="C21" s="9" t="s">
        <v>61</v>
      </c>
      <c r="D21" s="6">
        <v>162</v>
      </c>
      <c r="E21" s="5">
        <v>4</v>
      </c>
      <c r="F21" s="21">
        <f>D21*E21</f>
        <v>648</v>
      </c>
    </row>
    <row r="22" spans="1:6" ht="15.75" x14ac:dyDescent="0.25">
      <c r="A22" s="49" t="s">
        <v>12</v>
      </c>
      <c r="B22" s="50"/>
      <c r="C22" s="50"/>
      <c r="D22" s="11" t="s">
        <v>17</v>
      </c>
      <c r="E22" s="12">
        <f>E23+E24+E25</f>
        <v>10</v>
      </c>
      <c r="F22" s="22">
        <f>F23+F24+F25</f>
        <v>3660</v>
      </c>
    </row>
    <row r="23" spans="1:6" ht="15.75" x14ac:dyDescent="0.25">
      <c r="A23" s="20">
        <v>1</v>
      </c>
      <c r="B23" s="5" t="s">
        <v>9</v>
      </c>
      <c r="C23" s="9" t="s">
        <v>62</v>
      </c>
      <c r="D23" s="6">
        <v>650</v>
      </c>
      <c r="E23" s="5">
        <v>5</v>
      </c>
      <c r="F23" s="21">
        <f>D23*E23</f>
        <v>3250</v>
      </c>
    </row>
    <row r="24" spans="1:6" ht="15.75" x14ac:dyDescent="0.25">
      <c r="A24" s="20">
        <v>3</v>
      </c>
      <c r="B24" s="5" t="s">
        <v>9</v>
      </c>
      <c r="C24" s="9" t="s">
        <v>63</v>
      </c>
      <c r="D24" s="6">
        <v>82</v>
      </c>
      <c r="E24" s="5">
        <v>5</v>
      </c>
      <c r="F24" s="21">
        <f>D24*E24</f>
        <v>410</v>
      </c>
    </row>
    <row r="25" spans="1:6" ht="16.5" thickBot="1" x14ac:dyDescent="0.3">
      <c r="A25" s="23">
        <v>4</v>
      </c>
      <c r="B25" s="14" t="s">
        <v>9</v>
      </c>
      <c r="C25" s="15" t="s">
        <v>64</v>
      </c>
      <c r="D25" s="16">
        <v>506</v>
      </c>
      <c r="E25" s="14">
        <v>0</v>
      </c>
      <c r="F25" s="24">
        <f>D25*E25</f>
        <v>0</v>
      </c>
    </row>
    <row r="26" spans="1:6" ht="16.5" thickBot="1" x14ac:dyDescent="0.3">
      <c r="A26" s="45" t="s">
        <v>16</v>
      </c>
      <c r="B26" s="46"/>
      <c r="C26" s="46"/>
      <c r="D26" s="46"/>
      <c r="E26" s="17">
        <f>E22+E20+E18+E10+E7</f>
        <v>58</v>
      </c>
      <c r="F26" s="18">
        <f>F22+F20+F18+F10+F7</f>
        <v>43004</v>
      </c>
    </row>
    <row r="29" spans="1:6" x14ac:dyDescent="0.25">
      <c r="F29" s="32"/>
    </row>
    <row r="30" spans="1:6" x14ac:dyDescent="0.25">
      <c r="A30" t="s">
        <v>35</v>
      </c>
    </row>
  </sheetData>
  <mergeCells count="9">
    <mergeCell ref="A20:C20"/>
    <mergeCell ref="A22:C22"/>
    <mergeCell ref="A26:D26"/>
    <mergeCell ref="E1:F1"/>
    <mergeCell ref="A3:F3"/>
    <mergeCell ref="B4:F4"/>
    <mergeCell ref="A7:C7"/>
    <mergeCell ref="A10:C10"/>
    <mergeCell ref="A18:C18"/>
  </mergeCells>
  <pageMargins left="0.7" right="0.7" top="0.75" bottom="0.75" header="0.3" footer="0.3"/>
  <pageSetup paperSize="9" orientation="landscape" r:id="rId1"/>
  <headerFooter>
    <oddFooter>&amp;CLManotp_240914_MK1474&amp;RPage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Pielikums1_1_2014</vt:lpstr>
      <vt:lpstr>Pielikums_2_2015_2016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Ligita Nelsone</dc:creator>
  <cp:lastModifiedBy>Ineta Pikse</cp:lastModifiedBy>
  <cp:lastPrinted>2014-08-26T05:40:16Z</cp:lastPrinted>
  <dcterms:created xsi:type="dcterms:W3CDTF">2014-07-29T13:05:14Z</dcterms:created>
  <dcterms:modified xsi:type="dcterms:W3CDTF">2014-09-24T08:56:42Z</dcterms:modified>
</cp:coreProperties>
</file>