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My Documents\2014-2020\MK noteikumi\MKN\721SAM\Saskanosana MK lieta\Anotācija un TVA\"/>
    </mc:Choice>
  </mc:AlternateContent>
  <bookViews>
    <workbookView xWindow="0" yWindow="0" windowWidth="25200" windowHeight="12135"/>
  </bookViews>
  <sheets>
    <sheet name="Ieslodzījuma vietas" sheetId="1" r:id="rId1"/>
    <sheet name="Izglītības iestādes" sheetId="2" r:id="rId2"/>
  </sheets>
  <definedNames>
    <definedName name="_xlnm._FilterDatabase" localSheetId="1" hidden="1">'Izglītības iestādes'!$A$4:$J$38</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31" i="2" l="1"/>
  <c r="K31" i="2" s="1"/>
  <c r="J4" i="2"/>
  <c r="J5" i="2"/>
  <c r="J6" i="2"/>
  <c r="J32" i="2"/>
  <c r="K32" i="2" s="1"/>
  <c r="J25" i="2"/>
  <c r="K25" i="2" s="1"/>
  <c r="J8" i="2"/>
  <c r="J9" i="2"/>
  <c r="J26" i="2"/>
  <c r="K26" i="2" s="1"/>
  <c r="J11" i="2"/>
  <c r="K11" i="2" s="1"/>
  <c r="J28" i="2"/>
  <c r="K28" i="2" s="1"/>
  <c r="J33" i="2"/>
  <c r="K33" i="2" s="1"/>
  <c r="J34" i="2"/>
  <c r="K34" i="2" s="1"/>
  <c r="J12" i="2"/>
  <c r="J13" i="2"/>
  <c r="J14" i="2"/>
  <c r="J15" i="2"/>
  <c r="J16" i="2"/>
  <c r="J35" i="2"/>
  <c r="K35" i="2" s="1"/>
  <c r="J36" i="2"/>
  <c r="K36" i="2" s="1"/>
  <c r="J30" i="2"/>
  <c r="K30" i="2" s="1"/>
  <c r="J21" i="2"/>
  <c r="K21" i="2" s="1"/>
  <c r="J24" i="2"/>
  <c r="K24" i="2" s="1"/>
  <c r="J27" i="2"/>
  <c r="K27" i="2" s="1"/>
  <c r="J10" i="2"/>
  <c r="K10" i="2" s="1"/>
  <c r="J17" i="2"/>
  <c r="J29" i="2"/>
  <c r="K29" i="2" s="1"/>
  <c r="J23" i="2"/>
  <c r="K23" i="2" s="1"/>
  <c r="J22" i="2"/>
  <c r="K22" i="2" s="1"/>
  <c r="J37" i="2"/>
  <c r="K37" i="2" s="1"/>
  <c r="J18" i="2"/>
  <c r="J38" i="2"/>
  <c r="K38" i="2" s="1"/>
  <c r="J19" i="2"/>
  <c r="J20" i="2"/>
  <c r="J7" i="2"/>
  <c r="K7" i="2" s="1"/>
  <c r="H14" i="1"/>
  <c r="I14" i="1"/>
  <c r="J14" i="1"/>
  <c r="K12" i="2" l="1"/>
  <c r="K4" i="2"/>
  <c r="K8" i="2"/>
  <c r="J39" i="2"/>
  <c r="G14" i="1"/>
  <c r="K39" i="2" l="1"/>
</calcChain>
</file>

<file path=xl/sharedStrings.xml><?xml version="1.0" encoding="utf-8"?>
<sst xmlns="http://schemas.openxmlformats.org/spreadsheetml/2006/main" count="218" uniqueCount="187">
  <si>
    <t>Laktas iela 2/4</t>
  </si>
  <si>
    <t>Pilsēta</t>
  </si>
  <si>
    <t>Ieslodzījuma vieta</t>
  </si>
  <si>
    <t>Novads</t>
  </si>
  <si>
    <t>Novada pilsēta</t>
  </si>
  <si>
    <t>Pagasts</t>
  </si>
  <si>
    <t>Iela</t>
  </si>
  <si>
    <t>Rīga</t>
  </si>
  <si>
    <t>Mazā Matīsa iela 3</t>
  </si>
  <si>
    <t>Brasas cietums</t>
  </si>
  <si>
    <t>Rīgas Centrālcietums</t>
  </si>
  <si>
    <t>Iļģuciema cietums</t>
  </si>
  <si>
    <t>Tvaikoņu iela 3</t>
  </si>
  <si>
    <t>Rīgas iela 10</t>
  </si>
  <si>
    <t>Olaines novads</t>
  </si>
  <si>
    <t>Olaine</t>
  </si>
  <si>
    <t>Ķieģeļu iela 14</t>
  </si>
  <si>
    <t>Jēkabpils</t>
  </si>
  <si>
    <t>Palīdzības iela 3</t>
  </si>
  <si>
    <t>Jelgava</t>
  </si>
  <si>
    <t>Dārzu ielā 14/16</t>
  </si>
  <si>
    <t>Liepāja</t>
  </si>
  <si>
    <t>Burtnieku novads</t>
  </si>
  <si>
    <t>Dzirnavu iela 32</t>
  </si>
  <si>
    <t>Lielā iela 1;      18.novembra iela 66a</t>
  </si>
  <si>
    <t xml:space="preserve"> Daugavpils</t>
  </si>
  <si>
    <t>Līgatnes iela 6</t>
  </si>
  <si>
    <t>Cēsu novads</t>
  </si>
  <si>
    <t>Cēsis</t>
  </si>
  <si>
    <t>Olaines cietums</t>
  </si>
  <si>
    <t>Jēkabpils cietums</t>
  </si>
  <si>
    <t>Jelgavas cietums</t>
  </si>
  <si>
    <t>Liepājas cietums</t>
  </si>
  <si>
    <t>Valmieras cietums</t>
  </si>
  <si>
    <t>Daugavgrīvas cietums</t>
  </si>
  <si>
    <t>Cēsu audzināšanas iestāde nepilngadīgajiem</t>
  </si>
  <si>
    <t>Valmieras pagasts, Valmiermuiža</t>
  </si>
  <si>
    <t>Kopā</t>
  </si>
  <si>
    <t>** Mērķa grupas skaits, kas apguvuši profesionālās tālākizglītības vai profesionālās pilnveides izglītības programmas</t>
  </si>
  <si>
    <t>* Mērķa grupas skaits, ko saskaņā ar Ieslodzījumu vietu pārvaldes 04.12.2014. sniegtajiem datiem plānots iesaistīt Karjeras atbalsta pasākumos</t>
  </si>
  <si>
    <t>Mērķa grupas skaits* (karjeras atbalsta pasākumos)</t>
  </si>
  <si>
    <t>Mērķa grupas skaits**  (profesionālās tālākizglītības vai profesionālās pilnveides izglītības programmās)</t>
  </si>
  <si>
    <t>Profesionālās izglītības iestāde</t>
  </si>
  <si>
    <t>Aizkraukles Profesionālā vidusskola</t>
  </si>
  <si>
    <t>Barkavas profesionālā vidusskola</t>
  </si>
  <si>
    <t>Daugavpils Tirdzniecības profesionālā vidusskola</t>
  </si>
  <si>
    <t>Daugavpils Profesionālā vidusskola</t>
  </si>
  <si>
    <t>Ērgļu Profesionālā vidusskola</t>
  </si>
  <si>
    <t>Jaungulbenes Profesionālā vidusskola</t>
  </si>
  <si>
    <t>Jelgavas tehnikums</t>
  </si>
  <si>
    <t>Jelgavas Amatu vidusskola</t>
  </si>
  <si>
    <t>Kuldīgas tehnoloģiju un tūrisma profesionālā vidusskola</t>
  </si>
  <si>
    <t>PIKC Liepājas Valsts tehnikums</t>
  </si>
  <si>
    <t>Ogres tehnikums</t>
  </si>
  <si>
    <t>Rankas Profesionālā vidusskola</t>
  </si>
  <si>
    <t>Rēzeknes tehnikums</t>
  </si>
  <si>
    <t>Rīgas 3. arodskola</t>
  </si>
  <si>
    <t>Rīgas Amatniecības vidusskola</t>
  </si>
  <si>
    <t>Rīgas Pārdaugavas profesionālā vidusskola</t>
  </si>
  <si>
    <t>Rīgas stila un modes profesionālā vidusskola</t>
  </si>
  <si>
    <t>Saldus Profesionālā vidusskola</t>
  </si>
  <si>
    <t>Smiltenes tehnikums</t>
  </si>
  <si>
    <t>Valmieras profesionālā vidusskola</t>
  </si>
  <si>
    <t>Ventspils Tehnikums</t>
  </si>
  <si>
    <t>Viduslatgales Profesionālā vidusskola</t>
  </si>
  <si>
    <t>Malnavas koledža</t>
  </si>
  <si>
    <t>Priekuļu tehnikums</t>
  </si>
  <si>
    <t>Dobeles Amatniecības un vispārizglītojošā vidusskola</t>
  </si>
  <si>
    <t>Cēsu profesionālā vidusskola</t>
  </si>
  <si>
    <t>Zaļenieku komperciālā un amatniecības vidusskola</t>
  </si>
  <si>
    <t>Rīgas Tirdzniecības profesionālā vidusskola</t>
  </si>
  <si>
    <t>Alsviķu arodskola</t>
  </si>
  <si>
    <t>Rīgas 1. medicīnas koledža</t>
  </si>
  <si>
    <t>Rīgas Stradiņa universitātes Sarkanā krusta medicīnas koledža</t>
  </si>
  <si>
    <t>Aizkraukle</t>
  </si>
  <si>
    <t xml:space="preserve">Jaunceltnes iela 21, </t>
  </si>
  <si>
    <t>LV-5410</t>
  </si>
  <si>
    <t>Jātnieku iela 87</t>
  </si>
  <si>
    <t>Daugavpils Būvniecības tehnikums</t>
  </si>
  <si>
    <t>LV-5404</t>
  </si>
  <si>
    <t>Miera iela 57</t>
  </si>
  <si>
    <t>LV-5417</t>
  </si>
  <si>
    <t>Strādnieku iela 16</t>
  </si>
  <si>
    <t xml:space="preserve">LV-4840 </t>
  </si>
  <si>
    <t>Ērgļi</t>
  </si>
  <si>
    <t>Oškalna iela 10</t>
  </si>
  <si>
    <t>Pulkveža O.Kalpaka iela 37</t>
  </si>
  <si>
    <t>LV-3001</t>
  </si>
  <si>
    <t xml:space="preserve">Gulbenes </t>
  </si>
  <si>
    <t xml:space="preserve">Ērgļu </t>
  </si>
  <si>
    <t>Jaungulbenes</t>
  </si>
  <si>
    <t>LV-4420</t>
  </si>
  <si>
    <t>Jaungulbene</t>
  </si>
  <si>
    <t>Dzirnavu iela 1</t>
  </si>
  <si>
    <t>Barkava</t>
  </si>
  <si>
    <t xml:space="preserve">Madonas </t>
  </si>
  <si>
    <t>LV-4834</t>
  </si>
  <si>
    <t>LV-3301</t>
  </si>
  <si>
    <t>Liepājas iela 31</t>
  </si>
  <si>
    <t>LV-4604</t>
  </si>
  <si>
    <t>LV-5001</t>
  </si>
  <si>
    <t>LV-4126</t>
  </si>
  <si>
    <t>LV-1011</t>
  </si>
  <si>
    <t>LV-1029</t>
  </si>
  <si>
    <t>LV-1007</t>
  </si>
  <si>
    <t>LV-1035</t>
  </si>
  <si>
    <t>LV-4729</t>
  </si>
  <si>
    <t>LV-3601</t>
  </si>
  <si>
    <t>LV-3801</t>
  </si>
  <si>
    <t>LV-3011</t>
  </si>
  <si>
    <t>LV-1013</t>
  </si>
  <si>
    <t>LV-3405</t>
  </si>
  <si>
    <t>LV-5304</t>
  </si>
  <si>
    <t>LV-5750</t>
  </si>
  <si>
    <t>LV-4101</t>
  </si>
  <si>
    <t>Jāņa Asara iela 5,</t>
  </si>
  <si>
    <t>Brīvības iela 28b,</t>
  </si>
  <si>
    <t>Dobele</t>
  </si>
  <si>
    <t>LV-3701</t>
  </si>
  <si>
    <t>Aizupes</t>
  </si>
  <si>
    <t>Ogre</t>
  </si>
  <si>
    <t xml:space="preserve">Ikšķiles </t>
  </si>
  <si>
    <t>Egļu gatve 9</t>
  </si>
  <si>
    <t xml:space="preserve">Priekuļu </t>
  </si>
  <si>
    <t>Priekuļi</t>
  </si>
  <si>
    <t>Dzirnavu iela 117</t>
  </si>
  <si>
    <t>Jūrmalas gatve 90</t>
  </si>
  <si>
    <t>Kuldīgas iela 9 a</t>
  </si>
  <si>
    <t>LV-1064</t>
  </si>
  <si>
    <t>Ūdeļu iela 22</t>
  </si>
  <si>
    <t>Nīcgales iela 26</t>
  </si>
  <si>
    <t xml:space="preserve">Smilltenes </t>
  </si>
  <si>
    <t>Kalnmuiža</t>
  </si>
  <si>
    <t>Ventspils</t>
  </si>
  <si>
    <t>Saules iela 15</t>
  </si>
  <si>
    <t>LV-2010</t>
  </si>
  <si>
    <t>Jūrmala</t>
  </si>
  <si>
    <t>Viestura iela 6</t>
  </si>
  <si>
    <t>Saldus</t>
  </si>
  <si>
    <t>Kalnsētas iela 24</t>
  </si>
  <si>
    <t>Ranka</t>
  </si>
  <si>
    <t>LV-4416</t>
  </si>
  <si>
    <t>Rankas</t>
  </si>
  <si>
    <t>Kuldīga</t>
  </si>
  <si>
    <t>Kuldīgas</t>
  </si>
  <si>
    <t>Klāva Ukstiņa iela 17/23</t>
  </si>
  <si>
    <t>Akadēmijas iela 25</t>
  </si>
  <si>
    <t>LV-1817</t>
  </si>
  <si>
    <t>Kr.Valdemāra iela 1c</t>
  </si>
  <si>
    <t xml:space="preserve">Aglonas </t>
  </si>
  <si>
    <t>Ezerkalna iela 4</t>
  </si>
  <si>
    <t>Jaunaglona</t>
  </si>
  <si>
    <t>Kārsavas</t>
  </si>
  <si>
    <t>p/n Vītoli</t>
  </si>
  <si>
    <t>Malnava</t>
  </si>
  <si>
    <t>Malnavas</t>
  </si>
  <si>
    <t>LV-1009</t>
  </si>
  <si>
    <t>Dobeles</t>
  </si>
  <si>
    <t>Piebalgas iela 3</t>
  </si>
  <si>
    <t>Cēsu</t>
  </si>
  <si>
    <t>LV-4201</t>
  </si>
  <si>
    <t>Valmiera</t>
  </si>
  <si>
    <t>Vadu iela 3</t>
  </si>
  <si>
    <t>Valmieras</t>
  </si>
  <si>
    <t>Tomsona iela 37</t>
  </si>
  <si>
    <t>Jelgavas</t>
  </si>
  <si>
    <t xml:space="preserve">Zaļenieku </t>
  </si>
  <si>
    <t>Zaļenieki</t>
  </si>
  <si>
    <t xml:space="preserve">Alūksnes </t>
  </si>
  <si>
    <t>Alsviķu</t>
  </si>
  <si>
    <t>Alsviķi</t>
  </si>
  <si>
    <t>LV-4333</t>
  </si>
  <si>
    <t>Tomsona iela 3/5</t>
  </si>
  <si>
    <t>3.kvalifikācijas līmeni ieguvušo skaits (beiguši 1.5-gadīgo izglītības programmu)</t>
  </si>
  <si>
    <t>2.kvalifikācijas līmeni ieguvušo skaits (beiguši 1-gadīgo izglītības programmu)</t>
  </si>
  <si>
    <t>Profesionālo kvalifikāciju ieguvušo skaits KOPĀ</t>
  </si>
  <si>
    <t>PAVISAM</t>
  </si>
  <si>
    <t>Rīgas valsts tehnikums, PIKC</t>
  </si>
  <si>
    <t>Bulduru Dārzkopības vidusskola, VSIA</t>
  </si>
  <si>
    <t>Rīgas Tūrisma un radošās industrijas tehnikums, VSIA</t>
  </si>
  <si>
    <t>Smiltene</t>
  </si>
  <si>
    <t>LV–5101</t>
  </si>
  <si>
    <t>Pa novadiem KOPĀ</t>
  </si>
  <si>
    <t>Rēzekne</t>
  </si>
  <si>
    <t>Varoņu iela 11a</t>
  </si>
  <si>
    <t xml:space="preserve">Anotācijas 4.pielikums
Teritoriālo vajadzību analīzes plānojums sadalījumā pa profesionālās izglītības iestādēm 1-gadīgo un 1,5-gadīgo profesionālās izglītības programmu īstenošanā Eiropas Savienības fondu darbības programmas "Izaugsme un nodarbinātyība" 7.2.1.specifiskā atbalsta mērķa "Palielināt nodarbinātībā, izglītībā vai apmācībās neiesaistītu jauniešu nodarbinātību un izglītībasd ieguvi jauniešu garantijas ietvaros" 2.pasākuma projekta īstenošanā </t>
  </si>
  <si>
    <t xml:space="preserve">Anotācijas 4.pielikums
Teritoriālo vajadzību analīzes plānojums sadalījumā paieslodzījuma vietām izglītības programmu īstenošanā Eiropas Savienības fondu darbības programmas "Izaugsme un nodarbinātyība" 7.2.1.specifiskā atbalsta mērķa "Palielināt nodarbinātībā, izglītībā vai apmācībās neiesaistītu jauniešu nodarbinātību un izglītībasd ieguvi jauniešu garantijas ietvaros" 2.pasākuma projekta īstenošanā </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</si>
</sst>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charset val="186"/>
      <scheme val="minor"/>
    </font>
    <font>
      <sz val="12"/>
      <color theme="1"/>
      <name val="Times New Roman"/>
      <family val="1"/>
      <charset val="186"/>
    </font>
    <font>
      <b/>
      <sz val="11"/>
      <color theme="1"/>
      <name val="Times New Roman"/>
      <family val="1"/>
      <charset val="186"/>
    </font>
    <font>
      <sz val="11"/>
      <color theme="1"/>
      <name val="Times New Roman"/>
      <family val="1"/>
      <charset val="186"/>
    </font>
    <font>
      <b/>
      <sz val="12"/>
      <color theme="1"/>
      <name val="Times New Roman"/>
      <family val="1"/>
      <charset val="186"/>
    </font>
    <font>
      <sz val="12"/>
      <color rgb="FF222222"/>
      <name val="Times New Roman"/>
      <family val="1"/>
      <charset val="186"/>
    </font>
    <font>
      <b/>
      <sz val="12"/>
      <name val="Times New Roman"/>
      <family val="1"/>
      <charset val="186"/>
    </font>
    <font>
      <sz val="12"/>
      <name val="Times New Roman"/>
      <family val="1"/>
      <charset val="186"/>
    </font>
    <font>
      <sz val="12"/>
      <color rgb="FF000000"/>
      <name val="Times New Roman"/>
      <family val="1"/>
      <charset val="186"/>
    </font>
  </fonts>
  <fills count="3">
    <fill>
      <patternFill patternType="none"/>
    </fill>
    <fill>
      <patternFill patternType="gray125"/>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bottom style="thin">
        <color indexed="64"/>
      </bottom>
      <diagonal/>
    </border>
  </borders>
  <cellStyleXfs count="1">
    <xf numFmtId="0" fontId="0" fillId="0" borderId="0"/>
  </cellStyleXfs>
  <cellXfs count="81">
    <xf numFmtId="0" fontId="0" fillId="0" borderId="0" xfId="0"/>
    <xf numFmtId="0" fontId="0" fillId="0" borderId="0" xfId="0" applyAlignment="1">
      <alignment wrapText="1"/>
    </xf>
    <xf numFmtId="0" fontId="1" fillId="0" borderId="1" xfId="0" applyFont="1" applyBorder="1" applyAlignment="1">
      <alignment horizontal="justify" vertical="center" wrapText="1"/>
    </xf>
    <xf numFmtId="0" fontId="0" fillId="0" borderId="0" xfId="0" applyAlignment="1">
      <alignment horizontal="center" vertical="center" wrapText="1"/>
    </xf>
    <xf numFmtId="0" fontId="0" fillId="0" borderId="0" xfId="0" applyAlignment="1">
      <alignment horizontal="center" vertical="center"/>
    </xf>
    <xf numFmtId="0" fontId="2" fillId="0" borderId="1" xfId="0" applyFont="1" applyBorder="1" applyAlignment="1">
      <alignment horizontal="center" vertical="center" wrapText="1"/>
    </xf>
    <xf numFmtId="0" fontId="3" fillId="0" borderId="1" xfId="0" applyFont="1" applyBorder="1" applyAlignment="1">
      <alignment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3" fillId="0" borderId="2" xfId="0" applyFont="1" applyBorder="1" applyAlignment="1">
      <alignment wrapText="1"/>
    </xf>
    <xf numFmtId="0" fontId="3" fillId="0" borderId="0" xfId="0" applyFont="1" applyAlignment="1">
      <alignment wrapText="1"/>
    </xf>
    <xf numFmtId="0" fontId="3" fillId="0" borderId="3" xfId="0" applyFont="1" applyBorder="1" applyAlignment="1">
      <alignment wrapText="1"/>
    </xf>
    <xf numFmtId="0" fontId="3" fillId="0" borderId="0" xfId="0" applyFont="1" applyAlignment="1">
      <alignment horizontal="center" vertical="center"/>
    </xf>
    <xf numFmtId="0" fontId="3" fillId="0" borderId="0" xfId="0" applyFont="1" applyAlignment="1">
      <alignment horizontal="center" vertical="center" wrapText="1"/>
    </xf>
    <xf numFmtId="0" fontId="0" fillId="0" borderId="1" xfId="0" applyBorder="1" applyAlignment="1">
      <alignment horizontal="center" vertical="center"/>
    </xf>
    <xf numFmtId="0" fontId="1" fillId="0" borderId="0" xfId="0" applyFont="1"/>
    <xf numFmtId="0" fontId="1" fillId="0" borderId="0" xfId="0" applyFont="1" applyAlignment="1"/>
    <xf numFmtId="0" fontId="4" fillId="0" borderId="0" xfId="0" applyFont="1" applyAlignment="1">
      <alignment horizontal="right"/>
    </xf>
    <xf numFmtId="0" fontId="1" fillId="0" borderId="0" xfId="0" applyFont="1" applyAlignment="1">
      <alignment horizontal="left"/>
    </xf>
    <xf numFmtId="0" fontId="4" fillId="0" borderId="1" xfId="0" applyFont="1" applyBorder="1" applyAlignment="1">
      <alignment horizontal="left" vertical="center" wrapText="1"/>
    </xf>
    <xf numFmtId="0" fontId="1" fillId="0" borderId="1" xfId="0" applyFont="1" applyBorder="1"/>
    <xf numFmtId="0" fontId="1" fillId="0" borderId="1" xfId="0" applyFont="1" applyBorder="1" applyAlignment="1">
      <alignment horizontal="left"/>
    </xf>
    <xf numFmtId="0" fontId="1" fillId="0" borderId="1" xfId="0" applyFont="1" applyBorder="1" applyAlignment="1"/>
    <xf numFmtId="0" fontId="1" fillId="0" borderId="1" xfId="0" applyFont="1" applyBorder="1" applyAlignment="1">
      <alignment horizontal="left" vertical="center"/>
    </xf>
    <xf numFmtId="0" fontId="1" fillId="0" borderId="1" xfId="0" applyFont="1" applyBorder="1" applyAlignment="1">
      <alignment horizontal="left" vertical="center" wrapText="1"/>
    </xf>
    <xf numFmtId="0" fontId="4" fillId="0" borderId="1" xfId="0" applyFont="1" applyBorder="1" applyAlignment="1">
      <alignment vertical="center"/>
    </xf>
    <xf numFmtId="0" fontId="4" fillId="0" borderId="1" xfId="0" applyFont="1" applyBorder="1" applyAlignment="1">
      <alignment horizontal="right" indent="4"/>
    </xf>
    <xf numFmtId="0" fontId="4" fillId="2" borderId="1" xfId="0" applyFont="1" applyFill="1" applyBorder="1" applyAlignment="1">
      <alignment horizontal="left" vertical="center" wrapText="1"/>
    </xf>
    <xf numFmtId="0" fontId="4" fillId="2" borderId="1" xfId="0" applyFont="1" applyFill="1" applyBorder="1" applyAlignment="1">
      <alignment horizontal="right" indent="4"/>
    </xf>
    <xf numFmtId="0" fontId="1" fillId="2" borderId="1" xfId="0" applyFont="1" applyFill="1" applyBorder="1" applyAlignment="1"/>
    <xf numFmtId="0" fontId="6" fillId="2" borderId="1" xfId="0" applyFont="1" applyFill="1" applyBorder="1" applyAlignment="1">
      <alignment horizontal="left" vertical="center" wrapText="1"/>
    </xf>
    <xf numFmtId="0" fontId="7" fillId="2" borderId="1" xfId="0" applyFont="1" applyFill="1" applyBorder="1" applyAlignment="1"/>
    <xf numFmtId="0" fontId="1" fillId="0" borderId="7" xfId="0" applyFont="1" applyBorder="1" applyAlignment="1"/>
    <xf numFmtId="0" fontId="5" fillId="0" borderId="1" xfId="0" applyFont="1" applyBorder="1" applyAlignment="1"/>
    <xf numFmtId="0" fontId="8" fillId="0" borderId="1" xfId="0" applyFont="1" applyBorder="1" applyAlignment="1"/>
    <xf numFmtId="0" fontId="1" fillId="0" borderId="1" xfId="0" applyFont="1" applyBorder="1" applyAlignment="1">
      <alignment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1" fillId="0" borderId="1" xfId="0" applyFont="1" applyBorder="1" applyAlignment="1">
      <alignment horizontal="center"/>
    </xf>
    <xf numFmtId="0" fontId="1" fillId="2" borderId="0" xfId="0" applyFont="1" applyFill="1"/>
    <xf numFmtId="0" fontId="7" fillId="2" borderId="1" xfId="0" applyFont="1" applyFill="1" applyBorder="1" applyAlignment="1">
      <alignment wrapText="1"/>
    </xf>
    <xf numFmtId="0" fontId="7" fillId="2" borderId="1" xfId="0" applyFont="1" applyFill="1" applyBorder="1" applyAlignment="1">
      <alignment horizontal="center" vertical="center" wrapText="1"/>
    </xf>
    <xf numFmtId="0" fontId="1" fillId="0" borderId="0" xfId="0" applyFont="1" applyAlignment="1">
      <alignment wrapText="1"/>
    </xf>
    <xf numFmtId="0" fontId="7" fillId="2" borderId="0" xfId="0" applyFont="1" applyFill="1"/>
    <xf numFmtId="0" fontId="1" fillId="0" borderId="1" xfId="0" applyFont="1" applyBorder="1" applyAlignment="1">
      <alignment horizontal="left" wrapText="1"/>
    </xf>
    <xf numFmtId="0" fontId="1" fillId="2" borderId="1" xfId="0" applyFont="1" applyFill="1" applyBorder="1" applyAlignment="1">
      <alignment wrapText="1"/>
    </xf>
    <xf numFmtId="0" fontId="1" fillId="2" borderId="1" xfId="0" applyFont="1" applyFill="1" applyBorder="1" applyAlignment="1">
      <alignment horizontal="center" vertical="center" wrapText="1"/>
    </xf>
    <xf numFmtId="0" fontId="1" fillId="0" borderId="0" xfId="0" applyFont="1" applyAlignment="1">
      <alignment horizontal="center" vertical="center" wrapText="1"/>
    </xf>
    <xf numFmtId="0" fontId="7" fillId="2" borderId="1" xfId="0" applyFont="1" applyFill="1" applyBorder="1" applyAlignment="1">
      <alignment horizontal="center"/>
    </xf>
    <xf numFmtId="0" fontId="1" fillId="2" borderId="1" xfId="0" applyFont="1" applyFill="1" applyBorder="1" applyAlignment="1">
      <alignment horizontal="center"/>
    </xf>
    <xf numFmtId="0" fontId="4" fillId="0" borderId="7" xfId="0" applyFont="1" applyBorder="1" applyAlignment="1">
      <alignment horizontal="center" wrapText="1"/>
    </xf>
    <xf numFmtId="0" fontId="4" fillId="0" borderId="7" xfId="0" applyFont="1" applyBorder="1" applyAlignment="1">
      <alignment horizontal="center" vertical="center" wrapText="1"/>
    </xf>
    <xf numFmtId="0" fontId="4" fillId="0" borderId="7" xfId="0" applyFont="1" applyBorder="1" applyAlignment="1">
      <alignment horizontal="center"/>
    </xf>
    <xf numFmtId="0" fontId="4" fillId="0" borderId="8" xfId="0" applyFont="1" applyBorder="1" applyAlignment="1">
      <alignment horizontal="left" vertical="center" wrapText="1"/>
    </xf>
    <xf numFmtId="0" fontId="1" fillId="0" borderId="8" xfId="0" applyFont="1" applyBorder="1" applyAlignment="1">
      <alignment wrapText="1"/>
    </xf>
    <xf numFmtId="0" fontId="1" fillId="0" borderId="8" xfId="0" applyFont="1" applyBorder="1" applyAlignment="1"/>
    <xf numFmtId="0" fontId="1" fillId="0" borderId="8" xfId="0" applyFont="1" applyBorder="1" applyAlignment="1">
      <alignment horizontal="center" vertical="center" wrapText="1"/>
    </xf>
    <xf numFmtId="0" fontId="1" fillId="0" borderId="8" xfId="0" applyFont="1" applyBorder="1" applyAlignment="1">
      <alignment horizontal="center"/>
    </xf>
    <xf numFmtId="0" fontId="1" fillId="0" borderId="8" xfId="0" applyFont="1" applyBorder="1" applyAlignment="1">
      <alignment horizontal="center" vertical="center"/>
    </xf>
    <xf numFmtId="0" fontId="4" fillId="0" borderId="7" xfId="0" applyFont="1" applyBorder="1" applyAlignment="1">
      <alignment horizontal="left" vertical="center" wrapText="1"/>
    </xf>
    <xf numFmtId="0" fontId="1" fillId="0" borderId="7" xfId="0" applyFont="1" applyBorder="1" applyAlignment="1">
      <alignment horizontal="justify" vertical="center" wrapText="1"/>
    </xf>
    <xf numFmtId="0" fontId="1" fillId="0" borderId="7" xfId="0" applyFont="1" applyBorder="1" applyAlignment="1">
      <alignment wrapText="1"/>
    </xf>
    <xf numFmtId="0" fontId="1" fillId="0" borderId="7" xfId="0" applyFont="1" applyBorder="1" applyAlignment="1">
      <alignment horizontal="center" vertical="center" wrapText="1"/>
    </xf>
    <xf numFmtId="0" fontId="1" fillId="0" borderId="7" xfId="0" applyFont="1" applyBorder="1" applyAlignment="1">
      <alignment horizontal="center" vertical="center"/>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4" fillId="0" borderId="9"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3" fillId="0" borderId="1" xfId="0" applyFont="1" applyBorder="1" applyAlignment="1">
      <alignment horizontal="center" vertical="center"/>
    </xf>
    <xf numFmtId="0" fontId="2" fillId="0" borderId="4"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3" fillId="0" borderId="0" xfId="0" applyFont="1" applyAlignment="1">
      <alignment horizontal="left" wrapText="1"/>
    </xf>
    <xf numFmtId="0" fontId="0" fillId="0" borderId="2"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1" fillId="0" borderId="2" xfId="0" applyFont="1" applyBorder="1" applyAlignment="1">
      <alignment horizontal="center" vertical="center" wrapText="1"/>
    </xf>
    <xf numFmtId="0" fontId="1" fillId="0" borderId="7" xfId="0" applyFont="1" applyBorder="1" applyAlignment="1">
      <alignment horizontal="center" vertical="center" wrapText="1"/>
    </xf>
    <xf numFmtId="0" fontId="1" fillId="0" borderId="6" xfId="0" applyFont="1" applyBorder="1" applyAlignment="1">
      <alignment horizontal="center" vertical="center" wrapText="1"/>
    </xf>
    <xf numFmtId="0" fontId="1" fillId="0" borderId="0" xfId="0" applyFont="1" applyAlignment="1">
      <alignment horizontal="right" wrapText="1"/>
    </xf>
    <xf numFmtId="0" fontId="0" fillId="0" borderId="0" xfId="0" applyAlignment="1">
      <alignment horizontal="right" wrapText="1"/>
    </xf>
    <xf numFmtId="0" fontId="0" fillId="0" borderId="10" xfId="0" applyBorder="1" applyAlignment="1">
      <alignment horizontal="righ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
  <sheetViews>
    <sheetView tabSelected="1" workbookViewId="0">
      <selection activeCell="O6" sqref="O6"/>
    </sheetView>
  </sheetViews>
  <sheetFormatPr defaultRowHeight="15" x14ac:dyDescent="0.25"/>
  <cols>
    <col min="1" max="1" width="24" style="1" customWidth="1"/>
    <col min="2" max="2" width="13.42578125" style="1" customWidth="1"/>
    <col min="3" max="3" width="12.140625" style="1" customWidth="1"/>
    <col min="4" max="4" width="9" style="1" customWidth="1"/>
    <col min="5" max="5" width="16.28515625" style="1" customWidth="1"/>
    <col min="6" max="6" width="21.28515625" style="1" customWidth="1"/>
    <col min="7" max="7" width="13.42578125" style="3" customWidth="1"/>
    <col min="8" max="8" width="11.42578125" style="4" customWidth="1"/>
    <col min="9" max="9" width="22" customWidth="1"/>
  </cols>
  <sheetData>
    <row r="1" spans="1:11" ht="15" customHeight="1" x14ac:dyDescent="0.25">
      <c r="A1" s="78" t="s">
        <v>186</v>
      </c>
      <c r="B1" s="79"/>
      <c r="C1" s="79"/>
      <c r="D1" s="79"/>
      <c r="E1" s="79"/>
      <c r="F1" s="79"/>
      <c r="G1" s="79"/>
      <c r="H1" s="79"/>
      <c r="I1" s="79"/>
      <c r="J1" s="79"/>
      <c r="K1" s="79"/>
    </row>
    <row r="2" spans="1:11" ht="55.5" customHeight="1" x14ac:dyDescent="0.25">
      <c r="A2" s="80"/>
      <c r="B2" s="80"/>
      <c r="C2" s="80"/>
      <c r="D2" s="80"/>
      <c r="E2" s="80"/>
      <c r="F2" s="80"/>
      <c r="G2" s="80"/>
      <c r="H2" s="80"/>
      <c r="I2" s="80"/>
      <c r="J2" s="80"/>
      <c r="K2" s="80"/>
    </row>
    <row r="3" spans="1:11" ht="69.75" customHeight="1" x14ac:dyDescent="0.25">
      <c r="A3" s="5" t="s">
        <v>2</v>
      </c>
      <c r="B3" s="5" t="s">
        <v>1</v>
      </c>
      <c r="C3" s="5" t="s">
        <v>3</v>
      </c>
      <c r="D3" s="5" t="s">
        <v>4</v>
      </c>
      <c r="E3" s="5" t="s">
        <v>5</v>
      </c>
      <c r="F3" s="5" t="s">
        <v>6</v>
      </c>
      <c r="G3" s="69" t="s">
        <v>40</v>
      </c>
      <c r="H3" s="70"/>
      <c r="I3" s="69" t="s">
        <v>41</v>
      </c>
      <c r="J3" s="70"/>
    </row>
    <row r="4" spans="1:11" ht="18.75" customHeight="1" x14ac:dyDescent="0.25">
      <c r="A4" s="6" t="s">
        <v>9</v>
      </c>
      <c r="B4" s="2" t="s">
        <v>7</v>
      </c>
      <c r="C4" s="6"/>
      <c r="D4" s="6"/>
      <c r="E4" s="6"/>
      <c r="F4" s="6" t="s">
        <v>0</v>
      </c>
      <c r="G4" s="7">
        <v>156</v>
      </c>
      <c r="H4" s="68">
        <v>561</v>
      </c>
      <c r="I4" s="14">
        <v>52</v>
      </c>
      <c r="J4" s="72">
        <v>187</v>
      </c>
    </row>
    <row r="5" spans="1:11" ht="15.75" x14ac:dyDescent="0.25">
      <c r="A5" s="6" t="s">
        <v>10</v>
      </c>
      <c r="B5" s="2" t="s">
        <v>7</v>
      </c>
      <c r="C5" s="6"/>
      <c r="D5" s="6"/>
      <c r="E5" s="6"/>
      <c r="F5" s="6" t="s">
        <v>8</v>
      </c>
      <c r="G5" s="7">
        <v>349</v>
      </c>
      <c r="H5" s="68"/>
      <c r="I5" s="14">
        <v>116</v>
      </c>
      <c r="J5" s="73"/>
    </row>
    <row r="6" spans="1:11" ht="15.75" x14ac:dyDescent="0.25">
      <c r="A6" s="6" t="s">
        <v>11</v>
      </c>
      <c r="B6" s="2" t="s">
        <v>7</v>
      </c>
      <c r="C6" s="6"/>
      <c r="D6" s="6"/>
      <c r="E6" s="6"/>
      <c r="F6" s="6" t="s">
        <v>12</v>
      </c>
      <c r="G6" s="7">
        <v>56</v>
      </c>
      <c r="H6" s="68"/>
      <c r="I6" s="14">
        <v>19</v>
      </c>
      <c r="J6" s="74"/>
    </row>
    <row r="7" spans="1:11" ht="31.5" customHeight="1" x14ac:dyDescent="0.25">
      <c r="A7" s="6" t="s">
        <v>29</v>
      </c>
      <c r="B7" s="2"/>
      <c r="C7" s="6" t="s">
        <v>14</v>
      </c>
      <c r="D7" s="6" t="s">
        <v>15</v>
      </c>
      <c r="E7" s="6"/>
      <c r="F7" s="6" t="s">
        <v>13</v>
      </c>
      <c r="G7" s="7">
        <v>55</v>
      </c>
      <c r="H7" s="7">
        <v>55</v>
      </c>
      <c r="I7" s="14">
        <v>18</v>
      </c>
      <c r="J7" s="14">
        <v>18</v>
      </c>
    </row>
    <row r="8" spans="1:11" x14ac:dyDescent="0.25">
      <c r="A8" s="6" t="s">
        <v>30</v>
      </c>
      <c r="B8" s="6" t="s">
        <v>17</v>
      </c>
      <c r="C8" s="6"/>
      <c r="D8" s="6"/>
      <c r="E8" s="6"/>
      <c r="F8" s="6" t="s">
        <v>16</v>
      </c>
      <c r="G8" s="7">
        <v>93</v>
      </c>
      <c r="H8" s="7">
        <v>93</v>
      </c>
      <c r="I8" s="14">
        <v>31</v>
      </c>
      <c r="J8" s="14">
        <v>31</v>
      </c>
    </row>
    <row r="9" spans="1:11" x14ac:dyDescent="0.25">
      <c r="A9" s="6" t="s">
        <v>31</v>
      </c>
      <c r="B9" s="6" t="s">
        <v>19</v>
      </c>
      <c r="C9" s="6"/>
      <c r="D9" s="6"/>
      <c r="E9" s="6"/>
      <c r="F9" s="6" t="s">
        <v>18</v>
      </c>
      <c r="G9" s="7">
        <v>108</v>
      </c>
      <c r="H9" s="7">
        <v>108</v>
      </c>
      <c r="I9" s="14">
        <v>36</v>
      </c>
      <c r="J9" s="14">
        <v>36</v>
      </c>
    </row>
    <row r="10" spans="1:11" ht="15.75" x14ac:dyDescent="0.25">
      <c r="A10" s="6" t="s">
        <v>32</v>
      </c>
      <c r="B10" s="2" t="s">
        <v>21</v>
      </c>
      <c r="C10" s="6"/>
      <c r="D10" s="6"/>
      <c r="E10" s="6"/>
      <c r="F10" s="6" t="s">
        <v>20</v>
      </c>
      <c r="G10" s="7">
        <v>76</v>
      </c>
      <c r="H10" s="7">
        <v>76</v>
      </c>
      <c r="I10" s="14">
        <v>25</v>
      </c>
      <c r="J10" s="14">
        <v>25</v>
      </c>
    </row>
    <row r="11" spans="1:11" ht="29.25" customHeight="1" x14ac:dyDescent="0.25">
      <c r="A11" s="6" t="s">
        <v>33</v>
      </c>
      <c r="B11" s="2"/>
      <c r="C11" s="6" t="s">
        <v>22</v>
      </c>
      <c r="D11" s="6"/>
      <c r="E11" s="6" t="s">
        <v>36</v>
      </c>
      <c r="F11" s="6" t="s">
        <v>23</v>
      </c>
      <c r="G11" s="7">
        <v>228</v>
      </c>
      <c r="H11" s="7">
        <v>228</v>
      </c>
      <c r="I11" s="14">
        <v>76</v>
      </c>
      <c r="J11" s="14">
        <v>76</v>
      </c>
    </row>
    <row r="12" spans="1:11" ht="30" x14ac:dyDescent="0.25">
      <c r="A12" s="6" t="s">
        <v>34</v>
      </c>
      <c r="B12" s="2" t="s">
        <v>25</v>
      </c>
      <c r="C12" s="6"/>
      <c r="D12" s="6"/>
      <c r="E12" s="6"/>
      <c r="F12" s="6" t="s">
        <v>24</v>
      </c>
      <c r="G12" s="7">
        <v>343</v>
      </c>
      <c r="H12" s="7">
        <v>343</v>
      </c>
      <c r="I12" s="14">
        <v>114</v>
      </c>
      <c r="J12" s="14">
        <v>114</v>
      </c>
    </row>
    <row r="13" spans="1:11" ht="30.75" thickBot="1" x14ac:dyDescent="0.3">
      <c r="A13" s="6" t="s">
        <v>35</v>
      </c>
      <c r="B13" s="2"/>
      <c r="C13" s="6" t="s">
        <v>27</v>
      </c>
      <c r="D13" s="6" t="s">
        <v>28</v>
      </c>
      <c r="E13" s="6"/>
      <c r="F13" s="9" t="s">
        <v>26</v>
      </c>
      <c r="G13" s="7">
        <v>39</v>
      </c>
      <c r="H13" s="7">
        <v>39</v>
      </c>
      <c r="I13" s="14">
        <v>13</v>
      </c>
      <c r="J13" s="14">
        <v>13</v>
      </c>
    </row>
    <row r="14" spans="1:11" ht="15.75" thickBot="1" x14ac:dyDescent="0.3">
      <c r="A14" s="10"/>
      <c r="B14" s="10"/>
      <c r="C14" s="10"/>
      <c r="D14" s="10"/>
      <c r="E14" s="10"/>
      <c r="F14" s="11" t="s">
        <v>37</v>
      </c>
      <c r="G14" s="7">
        <f>SUM(G4:G13)</f>
        <v>1503</v>
      </c>
      <c r="H14" s="8">
        <f>SUM(H4:H13)</f>
        <v>1503</v>
      </c>
      <c r="I14" s="14">
        <f>SUM(I4:I13)</f>
        <v>500</v>
      </c>
      <c r="J14" s="14">
        <f>SUM(J4:J13)</f>
        <v>500</v>
      </c>
    </row>
    <row r="15" spans="1:11" x14ac:dyDescent="0.25">
      <c r="B15" s="10"/>
      <c r="C15" s="10"/>
      <c r="D15" s="10"/>
      <c r="E15" s="10"/>
      <c r="F15" s="10"/>
      <c r="G15" s="13"/>
      <c r="H15" s="12"/>
    </row>
    <row r="16" spans="1:11" ht="29.25" customHeight="1" x14ac:dyDescent="0.25">
      <c r="A16" s="71" t="s">
        <v>39</v>
      </c>
      <c r="B16" s="71"/>
      <c r="C16" s="71"/>
      <c r="D16" s="71"/>
      <c r="E16" s="71"/>
    </row>
    <row r="17" spans="1:5" ht="31.5" customHeight="1" x14ac:dyDescent="0.25">
      <c r="A17" s="71" t="s">
        <v>38</v>
      </c>
      <c r="B17" s="71"/>
      <c r="C17" s="71"/>
      <c r="D17" s="71"/>
      <c r="E17" s="71"/>
    </row>
  </sheetData>
  <mergeCells count="7">
    <mergeCell ref="A1:K2"/>
    <mergeCell ref="H4:H6"/>
    <mergeCell ref="G3:H3"/>
    <mergeCell ref="A16:E16"/>
    <mergeCell ref="A17:E17"/>
    <mergeCell ref="I3:J3"/>
    <mergeCell ref="J4:J6"/>
  </mergeCells>
  <pageMargins left="0.70866141732283472" right="0.70866141732283472" top="0.74803149606299213" bottom="0.74803149606299213" header="0.31496062992125984" footer="0.31496062992125984"/>
  <pageSetup paperSize="9" scale="80" orientation="landscape" horizontalDpi="4294967294"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9"/>
  <sheetViews>
    <sheetView workbookViewId="0">
      <selection sqref="A1:K2"/>
    </sheetView>
  </sheetViews>
  <sheetFormatPr defaultRowHeight="15.75" x14ac:dyDescent="0.25"/>
  <cols>
    <col min="1" max="1" width="37.5703125" style="42" customWidth="1"/>
    <col min="2" max="2" width="13.42578125" style="42" customWidth="1"/>
    <col min="3" max="3" width="12.140625" style="42" customWidth="1"/>
    <col min="4" max="4" width="12.85546875" style="42" customWidth="1"/>
    <col min="5" max="5" width="16.28515625" style="42" customWidth="1"/>
    <col min="6" max="6" width="24" style="42" customWidth="1"/>
    <col min="7" max="7" width="21.28515625" style="42" customWidth="1"/>
    <col min="8" max="8" width="21.42578125" style="47" customWidth="1"/>
    <col min="9" max="11" width="22" style="15" customWidth="1"/>
    <col min="12" max="16384" width="9.140625" style="15"/>
  </cols>
  <sheetData>
    <row r="1" spans="1:11" x14ac:dyDescent="0.25">
      <c r="A1" s="78" t="s">
        <v>185</v>
      </c>
      <c r="B1" s="79"/>
      <c r="C1" s="79"/>
      <c r="D1" s="79"/>
      <c r="E1" s="79"/>
      <c r="F1" s="79"/>
      <c r="G1" s="79"/>
      <c r="H1" s="79"/>
      <c r="I1" s="79"/>
      <c r="J1" s="79"/>
      <c r="K1" s="79"/>
    </row>
    <row r="2" spans="1:11" ht="39" customHeight="1" x14ac:dyDescent="0.25">
      <c r="A2" s="80"/>
      <c r="B2" s="80"/>
      <c r="C2" s="80"/>
      <c r="D2" s="80"/>
      <c r="E2" s="80"/>
      <c r="F2" s="80"/>
      <c r="G2" s="80"/>
      <c r="H2" s="80"/>
      <c r="I2" s="80"/>
      <c r="J2" s="80"/>
      <c r="K2" s="80"/>
    </row>
    <row r="3" spans="1:11" ht="69.75" customHeight="1" thickBot="1" x14ac:dyDescent="0.3">
      <c r="A3" s="64" t="s">
        <v>42</v>
      </c>
      <c r="B3" s="64" t="s">
        <v>1</v>
      </c>
      <c r="C3" s="64" t="s">
        <v>3</v>
      </c>
      <c r="D3" s="64" t="s">
        <v>4</v>
      </c>
      <c r="E3" s="64" t="s">
        <v>5</v>
      </c>
      <c r="F3" s="64" t="s">
        <v>6</v>
      </c>
      <c r="G3" s="65"/>
      <c r="H3" s="66" t="s">
        <v>174</v>
      </c>
      <c r="I3" s="66" t="s">
        <v>173</v>
      </c>
      <c r="J3" s="67" t="s">
        <v>175</v>
      </c>
      <c r="K3" s="67" t="s">
        <v>182</v>
      </c>
    </row>
    <row r="4" spans="1:11" ht="18.75" customHeight="1" thickTop="1" x14ac:dyDescent="0.25">
      <c r="A4" s="59" t="s">
        <v>78</v>
      </c>
      <c r="B4" s="60" t="s">
        <v>25</v>
      </c>
      <c r="C4" s="61"/>
      <c r="D4" s="61"/>
      <c r="E4" s="61"/>
      <c r="F4" s="32" t="s">
        <v>77</v>
      </c>
      <c r="G4" s="32" t="s">
        <v>76</v>
      </c>
      <c r="H4" s="62">
        <v>120</v>
      </c>
      <c r="I4" s="63">
        <v>60</v>
      </c>
      <c r="J4" s="63">
        <f t="shared" ref="J4:J38" si="0">H4+I4</f>
        <v>180</v>
      </c>
      <c r="K4" s="77">
        <f>J4+J5+J6</f>
        <v>880</v>
      </c>
    </row>
    <row r="5" spans="1:11" ht="31.5" customHeight="1" x14ac:dyDescent="0.25">
      <c r="A5" s="19" t="s">
        <v>45</v>
      </c>
      <c r="B5" s="2" t="s">
        <v>25</v>
      </c>
      <c r="C5" s="35"/>
      <c r="D5" s="35"/>
      <c r="E5" s="35"/>
      <c r="F5" s="23" t="s">
        <v>80</v>
      </c>
      <c r="G5" s="23" t="s">
        <v>79</v>
      </c>
      <c r="H5" s="36">
        <v>400</v>
      </c>
      <c r="I5" s="37">
        <v>150</v>
      </c>
      <c r="J5" s="37">
        <f t="shared" si="0"/>
        <v>550</v>
      </c>
      <c r="K5" s="77"/>
    </row>
    <row r="6" spans="1:11" x14ac:dyDescent="0.25">
      <c r="A6" s="19" t="s">
        <v>46</v>
      </c>
      <c r="B6" s="2" t="s">
        <v>25</v>
      </c>
      <c r="C6" s="35"/>
      <c r="D6" s="35"/>
      <c r="E6" s="35"/>
      <c r="F6" s="23" t="s">
        <v>82</v>
      </c>
      <c r="G6" s="23" t="s">
        <v>81</v>
      </c>
      <c r="H6" s="36">
        <v>0</v>
      </c>
      <c r="I6" s="37">
        <v>150</v>
      </c>
      <c r="J6" s="37">
        <f t="shared" si="0"/>
        <v>150</v>
      </c>
      <c r="K6" s="76"/>
    </row>
    <row r="7" spans="1:11" ht="31.5" customHeight="1" x14ac:dyDescent="0.25">
      <c r="A7" s="19" t="s">
        <v>43</v>
      </c>
      <c r="B7" s="2" t="s">
        <v>74</v>
      </c>
      <c r="C7" s="35"/>
      <c r="D7" s="35"/>
      <c r="E7" s="35"/>
      <c r="F7" s="20" t="s">
        <v>75</v>
      </c>
      <c r="G7" s="20" t="s">
        <v>181</v>
      </c>
      <c r="H7" s="36">
        <v>120</v>
      </c>
      <c r="I7" s="37">
        <v>0</v>
      </c>
      <c r="J7" s="37">
        <f t="shared" si="0"/>
        <v>120</v>
      </c>
      <c r="K7" s="37">
        <f>J7</f>
        <v>120</v>
      </c>
    </row>
    <row r="8" spans="1:11" ht="31.5" x14ac:dyDescent="0.25">
      <c r="A8" s="19" t="s">
        <v>49</v>
      </c>
      <c r="B8" s="2" t="s">
        <v>19</v>
      </c>
      <c r="C8" s="35"/>
      <c r="D8" s="35"/>
      <c r="E8" s="35"/>
      <c r="F8" s="24" t="s">
        <v>86</v>
      </c>
      <c r="G8" s="23" t="s">
        <v>87</v>
      </c>
      <c r="H8" s="36">
        <v>60</v>
      </c>
      <c r="I8" s="37">
        <v>60</v>
      </c>
      <c r="J8" s="37">
        <f t="shared" si="0"/>
        <v>120</v>
      </c>
      <c r="K8" s="75">
        <f>J8+J9</f>
        <v>350</v>
      </c>
    </row>
    <row r="9" spans="1:11" x14ac:dyDescent="0.25">
      <c r="A9" s="25" t="s">
        <v>50</v>
      </c>
      <c r="B9" s="2" t="s">
        <v>19</v>
      </c>
      <c r="C9" s="35"/>
      <c r="D9" s="35"/>
      <c r="E9" s="35"/>
      <c r="F9" s="22" t="s">
        <v>146</v>
      </c>
      <c r="G9" s="23" t="s">
        <v>87</v>
      </c>
      <c r="H9" s="36">
        <v>120</v>
      </c>
      <c r="I9" s="37">
        <v>110</v>
      </c>
      <c r="J9" s="37">
        <f t="shared" si="0"/>
        <v>230</v>
      </c>
      <c r="K9" s="76"/>
    </row>
    <row r="10" spans="1:11" ht="31.5" x14ac:dyDescent="0.25">
      <c r="A10" s="19" t="s">
        <v>178</v>
      </c>
      <c r="B10" s="35" t="s">
        <v>136</v>
      </c>
      <c r="C10" s="35"/>
      <c r="D10" s="35"/>
      <c r="E10" s="35"/>
      <c r="F10" s="22" t="s">
        <v>137</v>
      </c>
      <c r="G10" s="35" t="s">
        <v>135</v>
      </c>
      <c r="H10" s="36">
        <v>0</v>
      </c>
      <c r="I10" s="38">
        <v>80</v>
      </c>
      <c r="J10" s="37">
        <f t="shared" si="0"/>
        <v>80</v>
      </c>
      <c r="K10" s="37">
        <f>J10</f>
        <v>80</v>
      </c>
    </row>
    <row r="11" spans="1:11" ht="33.75" customHeight="1" x14ac:dyDescent="0.25">
      <c r="A11" s="19" t="s">
        <v>52</v>
      </c>
      <c r="B11" s="35" t="s">
        <v>21</v>
      </c>
      <c r="C11" s="35"/>
      <c r="D11" s="35"/>
      <c r="E11" s="35"/>
      <c r="F11" s="22" t="s">
        <v>145</v>
      </c>
      <c r="G11" s="35" t="s">
        <v>111</v>
      </c>
      <c r="H11" s="36">
        <v>60</v>
      </c>
      <c r="I11" s="38">
        <v>120</v>
      </c>
      <c r="J11" s="37">
        <f t="shared" si="0"/>
        <v>180</v>
      </c>
      <c r="K11" s="37">
        <f>J11</f>
        <v>180</v>
      </c>
    </row>
    <row r="12" spans="1:11" x14ac:dyDescent="0.25">
      <c r="A12" s="19" t="s">
        <v>56</v>
      </c>
      <c r="B12" s="35" t="s">
        <v>7</v>
      </c>
      <c r="C12" s="35"/>
      <c r="D12" s="35"/>
      <c r="E12" s="35"/>
      <c r="F12" s="16" t="s">
        <v>125</v>
      </c>
      <c r="G12" s="35" t="s">
        <v>102</v>
      </c>
      <c r="H12" s="36">
        <v>410</v>
      </c>
      <c r="I12" s="38">
        <v>0</v>
      </c>
      <c r="J12" s="37">
        <f t="shared" si="0"/>
        <v>410</v>
      </c>
      <c r="K12" s="75">
        <f>J12+J13+J14+J15+J16+J17+J18+J19+J20</f>
        <v>2440</v>
      </c>
    </row>
    <row r="13" spans="1:11" ht="32.25" customHeight="1" x14ac:dyDescent="0.25">
      <c r="A13" s="25" t="s">
        <v>57</v>
      </c>
      <c r="B13" s="35" t="s">
        <v>7</v>
      </c>
      <c r="C13" s="35"/>
      <c r="D13" s="35"/>
      <c r="E13" s="35"/>
      <c r="F13" s="22" t="s">
        <v>126</v>
      </c>
      <c r="G13" s="35" t="s">
        <v>103</v>
      </c>
      <c r="H13" s="36">
        <v>0</v>
      </c>
      <c r="I13" s="38">
        <v>90</v>
      </c>
      <c r="J13" s="37">
        <f t="shared" si="0"/>
        <v>90</v>
      </c>
      <c r="K13" s="77"/>
    </row>
    <row r="14" spans="1:11" ht="31.5" x14ac:dyDescent="0.25">
      <c r="A14" s="19" t="s">
        <v>58</v>
      </c>
      <c r="B14" s="35" t="s">
        <v>7</v>
      </c>
      <c r="C14" s="35"/>
      <c r="D14" s="35"/>
      <c r="E14" s="35"/>
      <c r="F14" s="22" t="s">
        <v>127</v>
      </c>
      <c r="G14" s="35" t="s">
        <v>104</v>
      </c>
      <c r="H14" s="36">
        <v>90</v>
      </c>
      <c r="I14" s="38">
        <v>60</v>
      </c>
      <c r="J14" s="37">
        <f t="shared" si="0"/>
        <v>150</v>
      </c>
      <c r="K14" s="77"/>
    </row>
    <row r="15" spans="1:11" ht="31.5" x14ac:dyDescent="0.25">
      <c r="A15" s="19" t="s">
        <v>59</v>
      </c>
      <c r="B15" s="35" t="s">
        <v>7</v>
      </c>
      <c r="C15" s="35"/>
      <c r="D15" s="35"/>
      <c r="E15" s="35"/>
      <c r="F15" s="22" t="s">
        <v>129</v>
      </c>
      <c r="G15" s="35" t="s">
        <v>128</v>
      </c>
      <c r="H15" s="36">
        <v>320</v>
      </c>
      <c r="I15" s="38">
        <v>90</v>
      </c>
      <c r="J15" s="37">
        <f t="shared" si="0"/>
        <v>410</v>
      </c>
      <c r="K15" s="77"/>
    </row>
    <row r="16" spans="1:11" s="39" customFormat="1" x14ac:dyDescent="0.25">
      <c r="A16" s="25" t="s">
        <v>177</v>
      </c>
      <c r="B16" s="35" t="s">
        <v>7</v>
      </c>
      <c r="C16" s="35"/>
      <c r="D16" s="35"/>
      <c r="E16" s="35"/>
      <c r="F16" s="33" t="s">
        <v>148</v>
      </c>
      <c r="G16" s="35" t="s">
        <v>147</v>
      </c>
      <c r="H16" s="36">
        <v>45</v>
      </c>
      <c r="I16" s="38">
        <v>150</v>
      </c>
      <c r="J16" s="37">
        <f t="shared" si="0"/>
        <v>195</v>
      </c>
      <c r="K16" s="77"/>
    </row>
    <row r="17" spans="1:11" ht="31.5" x14ac:dyDescent="0.25">
      <c r="A17" s="19" t="s">
        <v>179</v>
      </c>
      <c r="B17" s="35" t="s">
        <v>7</v>
      </c>
      <c r="C17" s="35"/>
      <c r="D17" s="35"/>
      <c r="E17" s="35"/>
      <c r="F17" s="22" t="s">
        <v>130</v>
      </c>
      <c r="G17" s="35" t="s">
        <v>105</v>
      </c>
      <c r="H17" s="36">
        <v>520</v>
      </c>
      <c r="I17" s="38">
        <v>275</v>
      </c>
      <c r="J17" s="37">
        <f t="shared" si="0"/>
        <v>795</v>
      </c>
      <c r="K17" s="77"/>
    </row>
    <row r="18" spans="1:11" ht="31.5" x14ac:dyDescent="0.25">
      <c r="A18" s="19" t="s">
        <v>70</v>
      </c>
      <c r="B18" s="35" t="s">
        <v>7</v>
      </c>
      <c r="C18" s="35"/>
      <c r="D18" s="35"/>
      <c r="E18" s="35"/>
      <c r="F18" s="22" t="s">
        <v>172</v>
      </c>
      <c r="G18" s="35" t="s">
        <v>110</v>
      </c>
      <c r="H18" s="36">
        <v>0</v>
      </c>
      <c r="I18" s="38">
        <v>120</v>
      </c>
      <c r="J18" s="37">
        <f t="shared" si="0"/>
        <v>120</v>
      </c>
      <c r="K18" s="77"/>
    </row>
    <row r="19" spans="1:11" x14ac:dyDescent="0.25">
      <c r="A19" s="19" t="s">
        <v>72</v>
      </c>
      <c r="B19" s="35" t="s">
        <v>7</v>
      </c>
      <c r="C19" s="35"/>
      <c r="D19" s="35"/>
      <c r="E19" s="35"/>
      <c r="F19" s="22" t="s">
        <v>164</v>
      </c>
      <c r="G19" s="35" t="s">
        <v>110</v>
      </c>
      <c r="H19" s="36">
        <v>200</v>
      </c>
      <c r="I19" s="38">
        <v>0</v>
      </c>
      <c r="J19" s="37">
        <f t="shared" si="0"/>
        <v>200</v>
      </c>
      <c r="K19" s="77"/>
    </row>
    <row r="20" spans="1:11" ht="31.5" x14ac:dyDescent="0.25">
      <c r="A20" s="19" t="s">
        <v>73</v>
      </c>
      <c r="B20" s="35" t="s">
        <v>7</v>
      </c>
      <c r="C20" s="35"/>
      <c r="D20" s="35"/>
      <c r="E20" s="35"/>
      <c r="F20" s="21" t="s">
        <v>115</v>
      </c>
      <c r="G20" s="35" t="s">
        <v>156</v>
      </c>
      <c r="H20" s="36">
        <v>0</v>
      </c>
      <c r="I20" s="38">
        <v>70</v>
      </c>
      <c r="J20" s="37">
        <f t="shared" si="0"/>
        <v>70</v>
      </c>
      <c r="K20" s="76"/>
    </row>
    <row r="21" spans="1:11" x14ac:dyDescent="0.25">
      <c r="A21" s="25" t="s">
        <v>63</v>
      </c>
      <c r="B21" s="35" t="s">
        <v>133</v>
      </c>
      <c r="C21" s="35"/>
      <c r="D21" s="35"/>
      <c r="E21" s="35"/>
      <c r="F21" s="22" t="s">
        <v>134</v>
      </c>
      <c r="G21" s="35" t="s">
        <v>107</v>
      </c>
      <c r="H21" s="36">
        <v>180</v>
      </c>
      <c r="I21" s="38">
        <v>60</v>
      </c>
      <c r="J21" s="37">
        <f t="shared" si="0"/>
        <v>240</v>
      </c>
      <c r="K21" s="37">
        <f>J21</f>
        <v>240</v>
      </c>
    </row>
    <row r="22" spans="1:11" ht="15" customHeight="1" x14ac:dyDescent="0.25">
      <c r="A22" s="19" t="s">
        <v>68</v>
      </c>
      <c r="B22" s="35"/>
      <c r="C22" s="22" t="s">
        <v>159</v>
      </c>
      <c r="D22" s="35" t="s">
        <v>28</v>
      </c>
      <c r="E22" s="35"/>
      <c r="F22" s="16" t="s">
        <v>158</v>
      </c>
      <c r="G22" s="35" t="s">
        <v>114</v>
      </c>
      <c r="H22" s="36">
        <v>30</v>
      </c>
      <c r="I22" s="38">
        <v>30</v>
      </c>
      <c r="J22" s="37">
        <f t="shared" si="0"/>
        <v>60</v>
      </c>
      <c r="K22" s="37">
        <f t="shared" ref="K22:K37" si="1">J22</f>
        <v>60</v>
      </c>
    </row>
    <row r="23" spans="1:11" ht="31.5" x14ac:dyDescent="0.25">
      <c r="A23" s="19" t="s">
        <v>67</v>
      </c>
      <c r="B23" s="35"/>
      <c r="C23" s="22" t="s">
        <v>157</v>
      </c>
      <c r="D23" s="35" t="s">
        <v>117</v>
      </c>
      <c r="E23" s="35"/>
      <c r="F23" s="22" t="s">
        <v>116</v>
      </c>
      <c r="G23" s="35" t="s">
        <v>118</v>
      </c>
      <c r="H23" s="36">
        <v>30</v>
      </c>
      <c r="I23" s="38">
        <v>30</v>
      </c>
      <c r="J23" s="37">
        <f t="shared" si="0"/>
        <v>60</v>
      </c>
      <c r="K23" s="37">
        <f t="shared" si="1"/>
        <v>60</v>
      </c>
    </row>
    <row r="24" spans="1:11" ht="31.5" x14ac:dyDescent="0.25">
      <c r="A24" s="30" t="s">
        <v>64</v>
      </c>
      <c r="B24" s="40"/>
      <c r="C24" s="31" t="s">
        <v>149</v>
      </c>
      <c r="D24" s="40" t="s">
        <v>151</v>
      </c>
      <c r="E24" s="31" t="s">
        <v>149</v>
      </c>
      <c r="F24" s="31" t="s">
        <v>150</v>
      </c>
      <c r="G24" s="40" t="s">
        <v>112</v>
      </c>
      <c r="H24" s="41">
        <v>60</v>
      </c>
      <c r="I24" s="48">
        <v>60</v>
      </c>
      <c r="J24" s="37">
        <f t="shared" si="0"/>
        <v>120</v>
      </c>
      <c r="K24" s="37">
        <f t="shared" si="1"/>
        <v>120</v>
      </c>
    </row>
    <row r="25" spans="1:11" ht="31.5" x14ac:dyDescent="0.25">
      <c r="A25" s="19" t="s">
        <v>48</v>
      </c>
      <c r="B25" s="2"/>
      <c r="C25" s="22" t="s">
        <v>88</v>
      </c>
      <c r="D25" s="15" t="s">
        <v>92</v>
      </c>
      <c r="E25" s="20" t="s">
        <v>90</v>
      </c>
      <c r="F25" s="17"/>
      <c r="G25" s="22" t="s">
        <v>91</v>
      </c>
      <c r="H25" s="36">
        <v>0</v>
      </c>
      <c r="I25" s="37">
        <v>60</v>
      </c>
      <c r="J25" s="37">
        <f t="shared" si="0"/>
        <v>60</v>
      </c>
      <c r="K25" s="37">
        <f t="shared" si="1"/>
        <v>60</v>
      </c>
    </row>
    <row r="26" spans="1:11" ht="31.5" x14ac:dyDescent="0.25">
      <c r="A26" s="19" t="s">
        <v>51</v>
      </c>
      <c r="B26" s="26"/>
      <c r="C26" s="22" t="s">
        <v>144</v>
      </c>
      <c r="D26" s="22" t="s">
        <v>143</v>
      </c>
      <c r="E26" s="35"/>
      <c r="F26" s="22" t="s">
        <v>98</v>
      </c>
      <c r="G26" s="23" t="s">
        <v>97</v>
      </c>
      <c r="H26" s="36">
        <v>60</v>
      </c>
      <c r="I26" s="37">
        <v>120</v>
      </c>
      <c r="J26" s="37">
        <f t="shared" si="0"/>
        <v>180</v>
      </c>
      <c r="K26" s="37">
        <f t="shared" si="1"/>
        <v>180</v>
      </c>
    </row>
    <row r="27" spans="1:11" s="43" customFormat="1" x14ac:dyDescent="0.25">
      <c r="A27" s="25" t="s">
        <v>65</v>
      </c>
      <c r="B27" s="35"/>
      <c r="C27" s="42" t="s">
        <v>152</v>
      </c>
      <c r="D27" s="35" t="s">
        <v>154</v>
      </c>
      <c r="E27" s="35" t="s">
        <v>155</v>
      </c>
      <c r="F27" s="34" t="s">
        <v>153</v>
      </c>
      <c r="G27" s="35" t="s">
        <v>113</v>
      </c>
      <c r="H27" s="36">
        <v>45</v>
      </c>
      <c r="I27" s="38">
        <v>120</v>
      </c>
      <c r="J27" s="37">
        <f t="shared" si="0"/>
        <v>165</v>
      </c>
      <c r="K27" s="37">
        <f t="shared" si="1"/>
        <v>165</v>
      </c>
    </row>
    <row r="28" spans="1:11" ht="15" customHeight="1" x14ac:dyDescent="0.25">
      <c r="A28" s="19" t="s">
        <v>53</v>
      </c>
      <c r="B28" s="2"/>
      <c r="C28" s="22" t="s">
        <v>121</v>
      </c>
      <c r="D28" s="20" t="s">
        <v>120</v>
      </c>
      <c r="E28" s="20"/>
      <c r="F28" s="22" t="s">
        <v>119</v>
      </c>
      <c r="G28" s="22" t="s">
        <v>100</v>
      </c>
      <c r="H28" s="36">
        <v>60</v>
      </c>
      <c r="I28" s="38">
        <v>120</v>
      </c>
      <c r="J28" s="37">
        <f t="shared" si="0"/>
        <v>180</v>
      </c>
      <c r="K28" s="37">
        <f t="shared" si="1"/>
        <v>180</v>
      </c>
    </row>
    <row r="29" spans="1:11" x14ac:dyDescent="0.25">
      <c r="A29" s="19" t="s">
        <v>66</v>
      </c>
      <c r="B29" s="44"/>
      <c r="C29" s="22" t="s">
        <v>123</v>
      </c>
      <c r="D29" s="44" t="s">
        <v>124</v>
      </c>
      <c r="E29" s="32" t="s">
        <v>123</v>
      </c>
      <c r="F29" s="16" t="s">
        <v>122</v>
      </c>
      <c r="G29" s="22" t="s">
        <v>101</v>
      </c>
      <c r="H29" s="36">
        <v>0</v>
      </c>
      <c r="I29" s="38">
        <v>60</v>
      </c>
      <c r="J29" s="37">
        <f t="shared" si="0"/>
        <v>60</v>
      </c>
      <c r="K29" s="37">
        <f t="shared" si="1"/>
        <v>60</v>
      </c>
    </row>
    <row r="30" spans="1:11" x14ac:dyDescent="0.25">
      <c r="A30" s="25" t="s">
        <v>62</v>
      </c>
      <c r="B30" s="35"/>
      <c r="C30" s="35" t="s">
        <v>163</v>
      </c>
      <c r="D30" s="22" t="s">
        <v>161</v>
      </c>
      <c r="E30" s="35"/>
      <c r="F30" s="22" t="s">
        <v>162</v>
      </c>
      <c r="G30" s="35" t="s">
        <v>160</v>
      </c>
      <c r="H30" s="36">
        <v>45</v>
      </c>
      <c r="I30" s="38">
        <v>150</v>
      </c>
      <c r="J30" s="37">
        <f t="shared" si="0"/>
        <v>195</v>
      </c>
      <c r="K30" s="37">
        <f t="shared" si="1"/>
        <v>195</v>
      </c>
    </row>
    <row r="31" spans="1:11" x14ac:dyDescent="0.25">
      <c r="A31" s="19" t="s">
        <v>44</v>
      </c>
      <c r="B31" s="2"/>
      <c r="C31" s="21" t="s">
        <v>95</v>
      </c>
      <c r="D31" s="35"/>
      <c r="E31" s="21" t="s">
        <v>94</v>
      </c>
      <c r="F31" s="21" t="s">
        <v>93</v>
      </c>
      <c r="G31" s="21" t="s">
        <v>96</v>
      </c>
      <c r="H31" s="36">
        <v>60</v>
      </c>
      <c r="I31" s="37">
        <v>120</v>
      </c>
      <c r="J31" s="37">
        <f t="shared" si="0"/>
        <v>180</v>
      </c>
      <c r="K31" s="37">
        <f t="shared" si="1"/>
        <v>180</v>
      </c>
    </row>
    <row r="32" spans="1:11" x14ac:dyDescent="0.25">
      <c r="A32" s="19" t="s">
        <v>47</v>
      </c>
      <c r="B32" s="35"/>
      <c r="C32" s="22" t="s">
        <v>89</v>
      </c>
      <c r="D32" s="35"/>
      <c r="E32" s="35" t="s">
        <v>84</v>
      </c>
      <c r="F32" s="23" t="s">
        <v>85</v>
      </c>
      <c r="G32" s="23" t="s">
        <v>83</v>
      </c>
      <c r="H32" s="36">
        <v>120</v>
      </c>
      <c r="I32" s="37">
        <v>0</v>
      </c>
      <c r="J32" s="37">
        <f t="shared" si="0"/>
        <v>120</v>
      </c>
      <c r="K32" s="37">
        <f t="shared" si="1"/>
        <v>120</v>
      </c>
    </row>
    <row r="33" spans="1:11" x14ac:dyDescent="0.25">
      <c r="A33" s="27" t="s">
        <v>54</v>
      </c>
      <c r="B33" s="28"/>
      <c r="C33" s="29" t="s">
        <v>88</v>
      </c>
      <c r="D33" s="29"/>
      <c r="E33" s="45" t="s">
        <v>142</v>
      </c>
      <c r="F33" s="29" t="s">
        <v>140</v>
      </c>
      <c r="G33" s="45" t="s">
        <v>141</v>
      </c>
      <c r="H33" s="46">
        <v>200</v>
      </c>
      <c r="I33" s="49">
        <v>0</v>
      </c>
      <c r="J33" s="37">
        <f t="shared" si="0"/>
        <v>200</v>
      </c>
      <c r="K33" s="37">
        <f t="shared" si="1"/>
        <v>200</v>
      </c>
    </row>
    <row r="34" spans="1:11" x14ac:dyDescent="0.25">
      <c r="A34" s="19" t="s">
        <v>55</v>
      </c>
      <c r="B34" s="22" t="s">
        <v>183</v>
      </c>
      <c r="C34" s="26"/>
      <c r="D34" s="26"/>
      <c r="E34" s="35"/>
      <c r="F34" s="18" t="s">
        <v>184</v>
      </c>
      <c r="G34" s="35" t="s">
        <v>99</v>
      </c>
      <c r="H34" s="36">
        <v>90</v>
      </c>
      <c r="I34" s="38">
        <v>120</v>
      </c>
      <c r="J34" s="37">
        <f t="shared" si="0"/>
        <v>210</v>
      </c>
      <c r="K34" s="37">
        <f t="shared" si="1"/>
        <v>210</v>
      </c>
    </row>
    <row r="35" spans="1:11" x14ac:dyDescent="0.25">
      <c r="A35" s="19" t="s">
        <v>60</v>
      </c>
      <c r="B35" s="35"/>
      <c r="C35" s="35" t="s">
        <v>138</v>
      </c>
      <c r="D35" s="35" t="s">
        <v>138</v>
      </c>
      <c r="E35" s="35" t="s">
        <v>138</v>
      </c>
      <c r="F35" s="22" t="s">
        <v>139</v>
      </c>
      <c r="G35" s="35" t="s">
        <v>108</v>
      </c>
      <c r="H35" s="36">
        <v>60</v>
      </c>
      <c r="I35" s="38">
        <v>60</v>
      </c>
      <c r="J35" s="37">
        <f t="shared" si="0"/>
        <v>120</v>
      </c>
      <c r="K35" s="37">
        <f t="shared" si="1"/>
        <v>120</v>
      </c>
    </row>
    <row r="36" spans="1:11" x14ac:dyDescent="0.25">
      <c r="A36" s="19" t="s">
        <v>61</v>
      </c>
      <c r="B36" s="35"/>
      <c r="C36" s="16" t="s">
        <v>131</v>
      </c>
      <c r="D36" s="35" t="s">
        <v>180</v>
      </c>
      <c r="E36" s="22" t="s">
        <v>131</v>
      </c>
      <c r="F36" s="22" t="s">
        <v>132</v>
      </c>
      <c r="G36" s="22" t="s">
        <v>106</v>
      </c>
      <c r="H36" s="36">
        <v>60</v>
      </c>
      <c r="I36" s="38">
        <v>60</v>
      </c>
      <c r="J36" s="37">
        <f t="shared" si="0"/>
        <v>120</v>
      </c>
      <c r="K36" s="37">
        <f t="shared" si="1"/>
        <v>120</v>
      </c>
    </row>
    <row r="37" spans="1:11" ht="31.5" x14ac:dyDescent="0.25">
      <c r="A37" s="19" t="s">
        <v>69</v>
      </c>
      <c r="B37" s="35"/>
      <c r="C37" s="35" t="s">
        <v>165</v>
      </c>
      <c r="D37" s="35"/>
      <c r="E37" s="22" t="s">
        <v>166</v>
      </c>
      <c r="F37" s="22" t="s">
        <v>167</v>
      </c>
      <c r="G37" s="35" t="s">
        <v>109</v>
      </c>
      <c r="H37" s="36">
        <v>60</v>
      </c>
      <c r="I37" s="38">
        <v>60</v>
      </c>
      <c r="J37" s="37">
        <f t="shared" si="0"/>
        <v>120</v>
      </c>
      <c r="K37" s="37">
        <f t="shared" si="1"/>
        <v>120</v>
      </c>
    </row>
    <row r="38" spans="1:11" ht="16.5" thickBot="1" x14ac:dyDescent="0.3">
      <c r="A38" s="53" t="s">
        <v>71</v>
      </c>
      <c r="B38" s="54"/>
      <c r="C38" s="55" t="s">
        <v>168</v>
      </c>
      <c r="D38" s="54"/>
      <c r="E38" s="54" t="s">
        <v>169</v>
      </c>
      <c r="F38" s="54" t="s">
        <v>170</v>
      </c>
      <c r="G38" s="54" t="s">
        <v>171</v>
      </c>
      <c r="H38" s="56">
        <v>60</v>
      </c>
      <c r="I38" s="57">
        <v>0</v>
      </c>
      <c r="J38" s="58">
        <f t="shared" si="0"/>
        <v>60</v>
      </c>
      <c r="K38" s="58">
        <f>J38</f>
        <v>60</v>
      </c>
    </row>
    <row r="39" spans="1:11" ht="16.5" thickTop="1" x14ac:dyDescent="0.25">
      <c r="A39" s="50" t="s">
        <v>176</v>
      </c>
      <c r="B39" s="50"/>
      <c r="C39" s="50"/>
      <c r="D39" s="50"/>
      <c r="E39" s="50"/>
      <c r="F39" s="50"/>
      <c r="G39" s="50"/>
      <c r="H39" s="51"/>
      <c r="I39" s="52"/>
      <c r="J39" s="52">
        <f>SUM(J4:J38)</f>
        <v>6500</v>
      </c>
      <c r="K39" s="52">
        <f>SUM(K4:K38)</f>
        <v>6500</v>
      </c>
    </row>
  </sheetData>
  <sortState ref="A2:J36">
    <sortCondition ref="B2:B36"/>
    <sortCondition ref="D2:D36"/>
  </sortState>
  <mergeCells count="4">
    <mergeCell ref="K8:K9"/>
    <mergeCell ref="K12:K20"/>
    <mergeCell ref="K4:K6"/>
    <mergeCell ref="A1:K2"/>
  </mergeCells>
  <pageMargins left="0.51181102362204722" right="0.11811023622047245" top="0.35433070866141736" bottom="0.15748031496062992"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Ieslodzījuma vietas</vt:lpstr>
      <vt:lpstr>Izglītības iestādes</vt:lpstr>
    </vt:vector>
  </TitlesOfParts>
  <Company>VIAA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Līga Kobitjeva</dc:creator>
  <cp:lastModifiedBy>Anna Vibe</cp:lastModifiedBy>
  <cp:lastPrinted>2014-12-30T08:40:48Z</cp:lastPrinted>
  <dcterms:created xsi:type="dcterms:W3CDTF">2014-12-22T07:33:36Z</dcterms:created>
  <dcterms:modified xsi:type="dcterms:W3CDTF">2015-02-19T16:49:17Z</dcterms:modified>
</cp:coreProperties>
</file>