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035" windowHeight="12855" activeTab="0"/>
  </bookViews>
  <sheets>
    <sheet name="Aprēkins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<sst xmlns="http://schemas.openxmlformats.org/spreadsheetml/2006/main" count="32" uniqueCount="32">
  <si>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Pielikums </t>
  </si>
  <si>
    <t> Iekšzemes komandējumi un dienesta braucieni</t>
  </si>
  <si>
    <t> Komandējumi un dienesta braucieni robežas demarkācijas komisijas  un praktiskā darba nodrošinājumam:</t>
  </si>
  <si>
    <t> Ārvalstu komandējumi un dienesta braucieni robežas demarkācijas komisijas darba nodrošinājumam:</t>
  </si>
  <si>
    <t>2015.g</t>
  </si>
  <si>
    <t>euro</t>
  </si>
  <si>
    <r>
      <t xml:space="preserve">  Piemaksa par papildu darbu:
</t>
    </r>
    <r>
      <rPr>
        <b/>
        <u val="single"/>
        <sz val="10"/>
        <rFont val="Times New Roman"/>
        <family val="1"/>
      </rPr>
      <t>2014.gads: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>(piemaksa par papildusdarbu  par sagatavotajiem slēdzieniem par zemes vienību robežu un robežpunktu stāvokli  10% apmērā 141 EUR x 12 mēn.=1692 EUR)</t>
    </r>
  </si>
  <si>
    <t xml:space="preserve"> vēstulei Nr…………….</t>
  </si>
  <si>
    <t>Ģenerāldirektora p.i.                                                  M.Bērziņa</t>
  </si>
  <si>
    <t>Nr.p.k.</t>
  </si>
  <si>
    <t>2.1.</t>
  </si>
  <si>
    <t>2.1.1</t>
  </si>
  <si>
    <t>2.1.2</t>
  </si>
  <si>
    <t>2.2</t>
  </si>
  <si>
    <t>2.2.1.</t>
  </si>
  <si>
    <t>2.2.2.</t>
  </si>
  <si>
    <t>Izdevumi kopā (1+2+3)</t>
  </si>
  <si>
    <t>1.</t>
  </si>
  <si>
    <t>2.</t>
  </si>
  <si>
    <t>3.</t>
  </si>
  <si>
    <t xml:space="preserve"> Sagatavotājs:   M.Brice</t>
  </si>
  <si>
    <t xml:space="preserve"> tālrunis: 67038622</t>
  </si>
  <si>
    <t>e-pasts: marija.brice@vzd.gov.lv</t>
  </si>
  <si>
    <t>Izdevumi ar detalizētu apēķinu</t>
  </si>
  <si>
    <t>Valsts zemes dienesta precizētā  izdevumu tāme 
Latvijas-Krievijas robežas demarkācijas  darbiem 2015.-2016.g.</t>
  </si>
  <si>
    <r>
      <rPr>
        <b/>
        <u val="single"/>
        <sz val="10"/>
        <rFont val="Times New Roman"/>
        <family val="1"/>
      </rPr>
      <t>2015.gads</t>
    </r>
    <r>
      <rPr>
        <sz val="10"/>
        <rFont val="Times New Roman"/>
        <family val="1"/>
      </rPr>
      <t xml:space="preserve">
Dienas nauda:
2 darbinieki x 5 dienas x 6 EUR x  3 braucieni=180 EUR
</t>
    </r>
    <r>
      <rPr>
        <b/>
        <u val="single"/>
        <sz val="10"/>
        <rFont val="Times New Roman"/>
        <family val="1"/>
      </rPr>
      <t xml:space="preserve">2016.gads
</t>
    </r>
    <r>
      <rPr>
        <sz val="10"/>
        <rFont val="Times New Roman"/>
        <family val="1"/>
      </rPr>
      <t xml:space="preserve">1 darbinieki x 5 dienas x 6 EUR x  3 braucieni=90 EUR
</t>
    </r>
  </si>
  <si>
    <r>
      <rPr>
        <b/>
        <u val="single"/>
        <sz val="10"/>
        <rFont val="Times New Roman"/>
        <family val="1"/>
      </rPr>
      <t>2015.gads:</t>
    </r>
    <r>
      <rPr>
        <sz val="10"/>
        <rFont val="Times New Roman"/>
        <family val="1"/>
      </rPr>
      <t xml:space="preserve">
Pārējie komandējumu un dienesta braucienu izdevumi:
naktsmītne- 2 darbinieki x 4 naktis x 43 EUR x 3 braucieni =1032 EUR
</t>
    </r>
    <r>
      <rPr>
        <b/>
        <u val="single"/>
        <sz val="10"/>
        <rFont val="Times New Roman"/>
        <family val="1"/>
      </rPr>
      <t>2016.gads:</t>
    </r>
    <r>
      <rPr>
        <sz val="10"/>
        <rFont val="Times New Roman"/>
        <family val="1"/>
      </rPr>
      <t xml:space="preserve">
naktsmītne-1 darbinieks x 4 naktis x 43 EUR x 3 braucieni =516 EUR</t>
    </r>
  </si>
  <si>
    <r>
      <rPr>
        <b/>
        <u val="single"/>
        <sz val="10"/>
        <rFont val="Times New Roman"/>
        <family val="1"/>
      </rPr>
      <t>2015.gads:</t>
    </r>
    <r>
      <rPr>
        <sz val="10"/>
        <rFont val="Times New Roman"/>
        <family val="1"/>
      </rPr>
      <t xml:space="preserve">
Dienas nauda :
2 darbinieki x 5 dienas x 2 braucieni  x 46 EUR =920 EUR ( uz Maskavu);
2 darbinieki x 5 dienas x 1 brauciens x 29 EUR =290 EUR ( uz Pleskavu);
</t>
    </r>
    <r>
      <rPr>
        <b/>
        <u val="single"/>
        <sz val="10"/>
        <rFont val="Times New Roman"/>
        <family val="1"/>
      </rPr>
      <t>2016.gads:</t>
    </r>
    <r>
      <rPr>
        <sz val="10"/>
        <rFont val="Times New Roman"/>
        <family val="1"/>
      </rPr>
      <t xml:space="preserve">
Dienas nauda :
1 darbinieks x 5 dienas x 2 braucieni  x 46 EUR =460 EUR ( uz Maskavu);
1 darbinieks x 5 dienas x 1 brauciens x 29 EUR =145 EUR ( uz Pleskavu);
</t>
    </r>
  </si>
  <si>
    <r>
      <rPr>
        <u val="single"/>
        <sz val="10"/>
        <rFont val="Times New Roman"/>
        <family val="1"/>
      </rPr>
      <t>Pārējie komandējumu izdevumi:</t>
    </r>
    <r>
      <rPr>
        <sz val="10"/>
        <rFont val="Times New Roman"/>
        <family val="1"/>
      </rPr>
      <t xml:space="preserve">
</t>
    </r>
    <r>
      <rPr>
        <b/>
        <u val="single"/>
        <sz val="10"/>
        <rFont val="Times New Roman"/>
        <family val="1"/>
      </rPr>
      <t>2015.gads:</t>
    </r>
    <r>
      <rPr>
        <sz val="10"/>
        <rFont val="Times New Roman"/>
        <family val="1"/>
      </rPr>
      <t xml:space="preserve">
Ceļa izdevumi   aviobiļetes  2 darbinieki x 600 EUR x 2  baucieni = 2400 EUR;
apdrošināšana izdevumi: 2 darbinieki x 13 EUR=26 EUR x 2 baucieni =52 EUR
 Vietējā transporta izdevumi 2 darbinieki x 16 EUR=32 EUR x 2 baucieni = 64 EUR;
 Naktsmītne : 2 darbinieki x 4 naktis x 2 bauciens x 270 EUR=4320 EUR;
 Naktsmītne : 2 darbinieki x 4 naktis x 1 bauciens x190 EUR=1520 EUR;
Maksas autoceļu izmantošana - 12 EUR x 1 bauciens= 12 EUR;
</t>
    </r>
    <r>
      <rPr>
        <b/>
        <u val="single"/>
        <sz val="10"/>
        <rFont val="Times New Roman"/>
        <family val="1"/>
      </rPr>
      <t>2016.gads:</t>
    </r>
    <r>
      <rPr>
        <sz val="10"/>
        <rFont val="Times New Roman"/>
        <family val="1"/>
      </rPr>
      <t xml:space="preserve">
Ceļa izdevumi   aviobiļetes  1 darbinieks x 600 EUR x 2  baucieni =1200 EUR;
apdrošināšana izdevumi: 1 darbinieks x 13 EUR x 2 baucieni =26 EUR
 Vietējā transporta izdevumi 1 darbinieki x 16 EUR x 2 baucieni = 32 EUR;
 Naktsmītne : 1darbinieks x 4 naktis x 2 bauciens x 270 EUR=2160 EUR;
 Naktsmītne : 1 darbinieks x 4 naktis x 1 bauciens x190 EUR=760 EUR;
Maksas autoceļu izmantošana - 12 EUR x 1 bauciens= 12 EUR;</t>
    </r>
  </si>
  <si>
    <t>2016.g</t>
  </si>
  <si>
    <r>
      <t xml:space="preserve">  </t>
    </r>
    <r>
      <rPr>
        <b/>
        <sz val="10"/>
        <rFont val="Times New Roman"/>
        <family val="1"/>
      </rPr>
      <t>Transporta izdevumi  (</t>
    </r>
    <r>
      <rPr>
        <sz val="10"/>
        <rFont val="Times New Roman"/>
        <family val="1"/>
      </rPr>
      <t xml:space="preserve">degviela </t>
    </r>
    <r>
      <rPr>
        <b/>
        <sz val="10"/>
        <rFont val="Times New Roman"/>
        <family val="1"/>
      </rPr>
      <t xml:space="preserve">):
</t>
    </r>
    <r>
      <rPr>
        <b/>
        <u val="single"/>
        <sz val="10"/>
        <rFont val="Times New Roman"/>
        <family val="1"/>
      </rPr>
      <t>2015.gads:</t>
    </r>
    <r>
      <rPr>
        <b/>
        <sz val="10"/>
        <rFont val="Times New Roman"/>
        <family val="1"/>
      </rPr>
      <t xml:space="preserve">
  </t>
    </r>
    <r>
      <rPr>
        <sz val="10"/>
        <rFont val="Times New Roman"/>
        <family val="1"/>
      </rPr>
      <t>Degvielas izdevumi  izbraukumam uz darba grupas sēdēm:
209,69 km x12 mēn.x 0,43 EUR = 1082 EUR</t>
    </r>
    <r>
      <rPr>
        <b/>
        <sz val="10"/>
        <rFont val="Times New Roman"/>
        <family val="1"/>
      </rPr>
      <t xml:space="preserve">
</t>
    </r>
    <r>
      <rPr>
        <b/>
        <u val="single"/>
        <sz val="10"/>
        <rFont val="Times New Roman"/>
        <family val="1"/>
      </rPr>
      <t>2016.gads:</t>
    </r>
    <r>
      <rPr>
        <b/>
        <sz val="10"/>
        <rFont val="Times New Roman"/>
        <family val="1"/>
      </rPr>
      <t xml:space="preserve">
  Degvielas izdevumi  izbraukumam uz darba grupas sēdēm:
350 km x12 mēn.x 0,43 EUR = 1082 EUR</t>
    </r>
  </si>
  <si>
    <t xml:space="preserve">2015.gada "    "     ……………. </t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</si>
</sst>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##0.00\ &quot;Ls&quot;_-;\-* ###0.00\ &quot;Ls&quot;_-;_-* &quot;-&quot;??\ &quot;Ls&quot;_-;_-@_-"/>
    <numFmt numFmtId="165" formatCode="0.0"/>
    <numFmt numFmtId="166" formatCode="&quot;Ls&quot;\ 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"/>
    <numFmt numFmtId="172" formatCode="#,##0.000"/>
    <numFmt numFmtId="173" formatCode="#\ ###\ ###\ ##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u val="single"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0" xfId="57">
      <alignment/>
      <protection/>
    </xf>
    <xf numFmtId="0" fontId="3" fillId="0" borderId="0" xfId="57" applyFont="1" applyAlignment="1">
      <alignment horizontal="right" vertical="center"/>
      <protection/>
    </xf>
    <xf numFmtId="0" fontId="4" fillId="0" borderId="0" xfId="57" applyFont="1" applyBorder="1" applyAlignment="1" applyProtection="1">
      <alignment vertical="center" wrapText="1"/>
      <protection locked="0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3" fontId="3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4" fillId="33" borderId="11" xfId="0" applyNumberFormat="1" applyFon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4" fillId="34" borderId="13" xfId="0" applyFont="1" applyFill="1" applyBorder="1" applyAlignment="1">
      <alignment vertical="top" wrapText="1"/>
    </xf>
    <xf numFmtId="4" fontId="4" fillId="33" borderId="13" xfId="61" applyNumberFormat="1" applyFont="1" applyFill="1" applyBorder="1" applyAlignment="1" applyProtection="1">
      <alignment horizontal="justify" wrapText="1"/>
      <protection/>
    </xf>
    <xf numFmtId="4" fontId="3" fillId="0" borderId="13" xfId="61" applyNumberFormat="1" applyFont="1" applyBorder="1" applyAlignment="1" applyProtection="1">
      <alignment wrapText="1"/>
      <protection/>
    </xf>
    <xf numFmtId="4" fontId="3" fillId="34" borderId="13" xfId="61" applyNumberFormat="1" applyFont="1" applyFill="1" applyBorder="1" applyAlignment="1" applyProtection="1">
      <alignment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/>
    </xf>
    <xf numFmtId="49" fontId="3" fillId="34" borderId="18" xfId="0" applyNumberFormat="1" applyFont="1" applyFill="1" applyBorder="1" applyAlignment="1">
      <alignment horizontal="center"/>
    </xf>
    <xf numFmtId="49" fontId="3" fillId="33" borderId="18" xfId="0" applyNumberFormat="1" applyFont="1" applyFill="1" applyBorder="1" applyAlignment="1">
      <alignment horizontal="center"/>
    </xf>
    <xf numFmtId="4" fontId="3" fillId="0" borderId="13" xfId="61" applyNumberFormat="1" applyFont="1" applyBorder="1" applyAlignment="1" applyProtection="1">
      <alignment vertical="center" wrapText="1"/>
      <protection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/>
    </xf>
    <xf numFmtId="0" fontId="4" fillId="0" borderId="0" xfId="57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9.140625" style="1" customWidth="1"/>
    <col min="2" max="2" width="58.00390625" style="1" customWidth="1"/>
    <col min="3" max="3" width="15.57421875" style="1" customWidth="1"/>
    <col min="4" max="4" width="13.8515625" style="1" customWidth="1"/>
    <col min="5" max="5" width="0" style="1" hidden="1" customWidth="1"/>
    <col min="6" max="16384" width="9.140625" style="1" customWidth="1"/>
  </cols>
  <sheetData>
    <row r="1" spans="3:4" ht="12.75">
      <c r="C1" s="3"/>
      <c r="D1" s="4" t="s">
        <v>0</v>
      </c>
    </row>
    <row r="2" ht="12.75">
      <c r="D2" s="11" t="s">
        <v>31</v>
      </c>
    </row>
    <row r="3" ht="12.75">
      <c r="D3" s="11" t="s">
        <v>7</v>
      </c>
    </row>
    <row r="4" spans="2:7" ht="51.75" customHeight="1">
      <c r="B4" s="28" t="s">
        <v>24</v>
      </c>
      <c r="C4" s="28"/>
      <c r="D4" s="28"/>
      <c r="E4" s="5"/>
      <c r="F4" s="5"/>
      <c r="G4" s="5"/>
    </row>
    <row r="5" ht="13.5" thickBot="1">
      <c r="D5" s="10" t="s">
        <v>5</v>
      </c>
    </row>
    <row r="6" spans="1:4" ht="36.75" customHeight="1" thickBot="1">
      <c r="A6" s="20" t="s">
        <v>9</v>
      </c>
      <c r="B6" s="21" t="s">
        <v>23</v>
      </c>
      <c r="C6" s="6" t="s">
        <v>4</v>
      </c>
      <c r="D6" s="6" t="s">
        <v>29</v>
      </c>
    </row>
    <row r="7" spans="1:4" ht="63.75" hidden="1">
      <c r="A7" s="23" t="s">
        <v>17</v>
      </c>
      <c r="B7" s="15" t="s">
        <v>6</v>
      </c>
      <c r="C7" s="14"/>
      <c r="D7" s="14"/>
    </row>
    <row r="8" spans="1:7" ht="48" customHeight="1">
      <c r="A8" s="23" t="s">
        <v>18</v>
      </c>
      <c r="B8" s="15" t="s">
        <v>2</v>
      </c>
      <c r="C8" s="13">
        <f>SUM(C9+C12)</f>
        <v>10790</v>
      </c>
      <c r="D8" s="13">
        <f>SUM(D9+D12)</f>
        <v>5401</v>
      </c>
      <c r="G8" s="2"/>
    </row>
    <row r="9" spans="1:6" ht="12.75">
      <c r="A9" s="24" t="s">
        <v>10</v>
      </c>
      <c r="B9" s="16" t="s">
        <v>1</v>
      </c>
      <c r="C9" s="12">
        <f>SUM(C10:C11)</f>
        <v>1212</v>
      </c>
      <c r="D9" s="12">
        <f>SUM(D10:D11)</f>
        <v>606</v>
      </c>
      <c r="F9" s="2"/>
    </row>
    <row r="10" spans="1:7" ht="79.5" customHeight="1">
      <c r="A10" s="27" t="s">
        <v>11</v>
      </c>
      <c r="B10" s="17" t="s">
        <v>25</v>
      </c>
      <c r="C10" s="8">
        <f>2*5*6*3</f>
        <v>180</v>
      </c>
      <c r="D10" s="8">
        <f>1*5*6*3</f>
        <v>90</v>
      </c>
      <c r="F10" s="2"/>
      <c r="G10" s="2"/>
    </row>
    <row r="11" spans="1:6" ht="69.75" customHeight="1">
      <c r="A11" s="27" t="s">
        <v>12</v>
      </c>
      <c r="B11" s="17" t="s">
        <v>26</v>
      </c>
      <c r="C11" s="8">
        <f>2*4*43*3</f>
        <v>1032</v>
      </c>
      <c r="D11" s="8">
        <f>1*4*43*3</f>
        <v>516</v>
      </c>
      <c r="F11" s="2"/>
    </row>
    <row r="12" spans="1:6" ht="25.5">
      <c r="A12" s="24" t="s">
        <v>13</v>
      </c>
      <c r="B12" s="16" t="s">
        <v>3</v>
      </c>
      <c r="C12" s="12">
        <f>SUM(C13:C14)</f>
        <v>9578</v>
      </c>
      <c r="D12" s="12">
        <f>SUM(D13:D14)</f>
        <v>4795</v>
      </c>
      <c r="F12" s="2"/>
    </row>
    <row r="13" spans="1:6" ht="114.75">
      <c r="A13" s="27" t="s">
        <v>14</v>
      </c>
      <c r="B13" s="17" t="s">
        <v>27</v>
      </c>
      <c r="C13" s="8">
        <f>(2*5*2*46)+(2*5*1*29)</f>
        <v>1210</v>
      </c>
      <c r="D13" s="8">
        <f>(1*5*2*46)+(1*5*1*29)</f>
        <v>605</v>
      </c>
      <c r="F13" s="2"/>
    </row>
    <row r="14" spans="1:6" ht="231" customHeight="1">
      <c r="A14" s="26" t="s">
        <v>15</v>
      </c>
      <c r="B14" s="25" t="s">
        <v>28</v>
      </c>
      <c r="C14" s="8">
        <f>(2*600*2)+(2*13*2)+(2*16*2)+(2*4*2*270)+(2*4*1*190)+(1*12)</f>
        <v>8368</v>
      </c>
      <c r="D14" s="8">
        <f>(1*600*2)+(1*13*2)+(1*16*2)+(1*4*2*270)+(1*4*1*190)+(1*12)</f>
        <v>4190</v>
      </c>
      <c r="F14" s="2"/>
    </row>
    <row r="15" spans="1:6" ht="90" customHeight="1">
      <c r="A15" s="23" t="s">
        <v>19</v>
      </c>
      <c r="B15" s="18" t="s">
        <v>30</v>
      </c>
      <c r="C15" s="13">
        <f>209.69*12*0.43</f>
        <v>1082.0004</v>
      </c>
      <c r="D15" s="13">
        <f>350*12*0.43</f>
        <v>1806</v>
      </c>
      <c r="E15" s="1">
        <f>176.6*12*0.43</f>
        <v>911.2559999999999</v>
      </c>
      <c r="F15" s="2"/>
    </row>
    <row r="16" spans="1:4" ht="25.5" customHeight="1" thickBot="1">
      <c r="A16" s="22"/>
      <c r="B16" s="19" t="s">
        <v>16</v>
      </c>
      <c r="C16" s="9">
        <f>SUM(C7+C8+C15)</f>
        <v>11872.0004</v>
      </c>
      <c r="D16" s="9">
        <f>SUM(D7+D8+D15)</f>
        <v>7207</v>
      </c>
    </row>
    <row r="17" spans="3:4" ht="22.5" customHeight="1" hidden="1">
      <c r="C17" s="2">
        <v>8344</v>
      </c>
      <c r="D17" s="2">
        <v>8344</v>
      </c>
    </row>
    <row r="18" spans="3:4" ht="12.75" customHeight="1" hidden="1">
      <c r="C18" s="2">
        <v>8591</v>
      </c>
      <c r="D18" s="2">
        <v>12887</v>
      </c>
    </row>
    <row r="19" spans="3:4" ht="12.75" customHeight="1" hidden="1">
      <c r="C19" s="2">
        <f>C18-C16</f>
        <v>-3281.000400000001</v>
      </c>
      <c r="D19" s="2">
        <f>D18-D16</f>
        <v>5680</v>
      </c>
    </row>
    <row r="20" spans="3:4" ht="21.75" customHeight="1" hidden="1">
      <c r="C20" s="2"/>
      <c r="D20" s="2"/>
    </row>
    <row r="21" spans="3:6" ht="22.5" customHeight="1" hidden="1">
      <c r="C21" s="1">
        <v>13564</v>
      </c>
      <c r="D21" s="1">
        <v>11872</v>
      </c>
      <c r="F21" s="2"/>
    </row>
    <row r="22" spans="2:4" ht="22.5" customHeight="1" hidden="1">
      <c r="B22" s="7"/>
      <c r="C22" s="2">
        <f>C16-C21</f>
        <v>-1691.9995999999992</v>
      </c>
      <c r="D22" s="2">
        <f>SUM(D16-D21)</f>
        <v>-4665</v>
      </c>
    </row>
    <row r="23" ht="15.75">
      <c r="B23" s="7"/>
    </row>
    <row r="24" ht="15.75">
      <c r="B24" s="7" t="s">
        <v>8</v>
      </c>
    </row>
    <row r="25" ht="15.75">
      <c r="B25" s="7"/>
    </row>
    <row r="26" ht="15.75">
      <c r="B26" s="7" t="s">
        <v>20</v>
      </c>
    </row>
    <row r="27" ht="15.75">
      <c r="B27" s="7" t="s">
        <v>21</v>
      </c>
    </row>
    <row r="28" ht="12.75">
      <c r="B28" s="1" t="s">
        <v>22</v>
      </c>
    </row>
  </sheetData>
  <sheetProtection/>
  <mergeCells count="1">
    <mergeCell ref="B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evija</dc:creator>
  <cp:keywords/>
  <dc:description/>
  <cp:lastModifiedBy>MarijaB</cp:lastModifiedBy>
  <cp:lastPrinted>2015-06-03T12:33:08Z</cp:lastPrinted>
  <dcterms:created xsi:type="dcterms:W3CDTF">2008-02-05T07:54:45Z</dcterms:created>
  <dcterms:modified xsi:type="dcterms:W3CDTF">2015-06-03T14:19:26Z</dcterms:modified>
  <cp:category/>
  <cp:version/>
  <cp:contentType/>
  <cp:contentStatus/>
</cp:coreProperties>
</file>