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135" windowWidth="19440" windowHeight="10845"/>
  </bookViews>
  <sheets>
    <sheet name="AiM izdevumi( nav CERT.LV)" sheetId="1" r:id="rId1"/>
    <sheet name="CERT" sheetId="3" r:id="rId2"/>
  </sheets>
  <calcPr calcId="125725"/>
</workbook>
</file>

<file path=xl/calcChain.xml><?xml version="1.0" encoding="utf-8"?>
<calcChain xmlns="http://schemas.openxmlformats.org/spreadsheetml/2006/main">
  <c r="D31" i="1"/>
  <c r="E7" i="3" l="1"/>
  <c r="E10" s="1"/>
  <c r="E11" l="1"/>
  <c r="E12"/>
  <c r="E9"/>
  <c r="D21" i="1"/>
  <c r="D18"/>
  <c r="D20" s="1"/>
  <c r="D13"/>
  <c r="D22" l="1"/>
  <c r="D23" s="1"/>
</calcChain>
</file>

<file path=xl/sharedStrings.xml><?xml version="1.0" encoding="utf-8"?>
<sst xmlns="http://schemas.openxmlformats.org/spreadsheetml/2006/main" count="117" uniqueCount="89">
  <si>
    <t>skaits/vienības cena</t>
  </si>
  <si>
    <t>Telpu remonts, tai skaitā tīklu pievilkšana</t>
  </si>
  <si>
    <t>Darba vietas aprīkojums</t>
  </si>
  <si>
    <t>mēbeles</t>
  </si>
  <si>
    <t>datori</t>
  </si>
  <si>
    <t>multifunkcionāla iekārta</t>
  </si>
  <si>
    <t>telefoni</t>
  </si>
  <si>
    <t>gada licences</t>
  </si>
  <si>
    <t>Ikgadējās izmaksas</t>
  </si>
  <si>
    <t>Izdevumu sadaļa</t>
  </si>
  <si>
    <t>Vienreizējās izmaksas</t>
  </si>
  <si>
    <t>Vadītājs</t>
  </si>
  <si>
    <t>Eksperti</t>
  </si>
  <si>
    <t>CISM</t>
  </si>
  <si>
    <t>CISPP</t>
  </si>
  <si>
    <t>Eksāmeni</t>
  </si>
  <si>
    <t>Normatīvos aktos esošās piemaksas (bonusi)</t>
  </si>
  <si>
    <t>EKK</t>
  </si>
  <si>
    <t>Summa, EUR</t>
  </si>
  <si>
    <t>CERT</t>
  </si>
  <si>
    <t>Atlīdzība</t>
  </si>
  <si>
    <t>Vienas vienības izmaksas</t>
  </si>
  <si>
    <t xml:space="preserve">Preces un pakalpojumi </t>
  </si>
  <si>
    <t>Pasta, telefona un citu sakaru pakalpojumi:</t>
  </si>
  <si>
    <t>Vadītāja (42,69 EUR/mēn) un 2 tehnisko speciālistu (2 x 21,34 EUR/mēn) mobilo telefonu sarunu apmaksa</t>
  </si>
  <si>
    <r>
      <t>1 240</t>
    </r>
    <r>
      <rPr>
        <sz val="8"/>
        <color rgb="FF000000"/>
        <rFont val="Arial"/>
        <family val="2"/>
        <charset val="186"/>
      </rPr>
      <t> </t>
    </r>
  </si>
  <si>
    <t>Izdevumi par komunālajiem pakalpojumiem (Uzturēšanas izdevumi):</t>
  </si>
  <si>
    <t>Izdevumi par apkuri</t>
  </si>
  <si>
    <t>Izdevumi par elektroenerģiju</t>
  </si>
  <si>
    <r>
      <t>11 737</t>
    </r>
    <r>
      <rPr>
        <sz val="8"/>
        <color rgb="FF000000"/>
        <rFont val="Arial"/>
        <family val="2"/>
        <charset val="186"/>
      </rPr>
      <t> </t>
    </r>
  </si>
  <si>
    <t>KOPĀ ar PVN: 108 322</t>
  </si>
  <si>
    <t>Citi pakalpojumi:</t>
  </si>
  <si>
    <t>Speciālistu apmācība</t>
  </si>
  <si>
    <t>Sertificēts informācijas drošības vadītājs (CISM),</t>
  </si>
  <si>
    <t>Sertificēts informācijas sistēmu profesionālis (CISSP)</t>
  </si>
  <si>
    <t>Eksāmens</t>
  </si>
  <si>
    <t>Pamatkapitāla veidošana:</t>
  </si>
  <si>
    <t>Mēbeles</t>
  </si>
  <si>
    <t>Vienas vienības izmaksas (darba vietas komplekts)</t>
  </si>
  <si>
    <t>Datortehnika un programmatūra (licences)</t>
  </si>
  <si>
    <t>Vienas vienības vidējās izmaksas</t>
  </si>
  <si>
    <t>Tālruņi</t>
  </si>
  <si>
    <t>skaits/vienības cena EUR</t>
  </si>
  <si>
    <t>EUR</t>
  </si>
  <si>
    <t>1*2735</t>
  </si>
  <si>
    <t>Gada IKT uzturēšanas izmaksas (sakaru pakalpojumi saskaņā ar limitiem)</t>
  </si>
  <si>
    <t>255 Eur *12</t>
  </si>
  <si>
    <t>Izdevumi komunālajiem pakalpojumiem</t>
  </si>
  <si>
    <t>apkure</t>
  </si>
  <si>
    <t>elektroenerģija</t>
  </si>
  <si>
    <t>ūdens un kanalizācija</t>
  </si>
  <si>
    <t>Telpu uzkopšana</t>
  </si>
  <si>
    <r>
      <t>55 m</t>
    </r>
    <r>
      <rPr>
        <vertAlign val="superscript"/>
        <sz val="11"/>
        <color rgb="FF000000"/>
        <rFont val="Calibri"/>
        <family val="2"/>
        <charset val="186"/>
      </rPr>
      <t>2</t>
    </r>
    <r>
      <rPr>
        <sz val="11"/>
        <color rgb="FF000000"/>
        <rFont val="Calibri"/>
        <family val="2"/>
        <charset val="186"/>
      </rPr>
      <t>* 15 eur ( vidējā kvadrātmetra apkopes cena gadā)</t>
    </r>
  </si>
  <si>
    <t>Vispārējās piemaksas</t>
  </si>
  <si>
    <t xml:space="preserve">kopā </t>
  </si>
  <si>
    <t>Piezīmes</t>
  </si>
  <si>
    <t>Prēmijas un naudas balvas</t>
  </si>
  <si>
    <r>
      <t>1/1647*</t>
    </r>
    <r>
      <rPr>
        <sz val="11"/>
        <color rgb="FFFF0000"/>
        <rFont val="Calibri"/>
        <family val="2"/>
        <charset val="186"/>
      </rPr>
      <t>1,2359</t>
    </r>
    <r>
      <rPr>
        <sz val="11"/>
        <color rgb="FF000000"/>
        <rFont val="Calibri"/>
        <family val="2"/>
        <charset val="186"/>
      </rPr>
      <t>*12</t>
    </r>
  </si>
  <si>
    <t>11 – Mēnešalgu grupa – (801 -1382) = (1382x1,2359=1708.01)x12=20496.17</t>
  </si>
  <si>
    <t>10%/106411</t>
  </si>
  <si>
    <t>Sociālās garantijas, t.sk. veselības apdrošināšana</t>
  </si>
  <si>
    <t>5%/106411</t>
  </si>
  <si>
    <t xml:space="preserve">12 – Mēnešalgu grupa – (1040 - 1647) = (1647x1,2359=2035.53x12=24426.33  </t>
  </si>
  <si>
    <r>
      <t>2/1382*</t>
    </r>
    <r>
      <rPr>
        <sz val="11"/>
        <color rgb="FFFF0000"/>
        <rFont val="Calibri"/>
        <family val="2"/>
        <charset val="186"/>
      </rPr>
      <t>1,2359</t>
    </r>
    <r>
      <rPr>
        <sz val="11"/>
        <color rgb="FF000000"/>
        <rFont val="Calibri"/>
        <family val="2"/>
        <charset val="186"/>
      </rPr>
      <t>*12</t>
    </r>
  </si>
  <si>
    <t>10%/65418</t>
  </si>
  <si>
    <t>5%/65418</t>
  </si>
  <si>
    <t>Atbilstoši 19. Instrukcijas p.52.1.2. 10% no EUR 65 418</t>
  </si>
  <si>
    <t>Atbilstoši 19. Instrukcijas p.52.1.4. 10% no EUR 65 418</t>
  </si>
  <si>
    <t>Atbilstoši 19. Instrukcijas p.52.1.5.1. 5% no EUR 65 418</t>
  </si>
  <si>
    <t>6* 1139</t>
  </si>
  <si>
    <t>6*915</t>
  </si>
  <si>
    <t>6*200</t>
  </si>
  <si>
    <t>6/1817</t>
  </si>
  <si>
    <t>12/620</t>
  </si>
  <si>
    <t>Atbilstoši 19. Instrukcijas p.52.1.2. 10% no EUR 126 907</t>
  </si>
  <si>
    <t>Atbilstoši 19. Instrukcijas p.52.1.4. 10% no EUR 126 907</t>
  </si>
  <si>
    <t>Atbilstoši 19. Instrukcijas p.52.1.5.1. 5% no EUR 126 907</t>
  </si>
  <si>
    <r>
      <t>5/1382*</t>
    </r>
    <r>
      <rPr>
        <sz val="11"/>
        <color rgb="FFFF0000"/>
        <rFont val="Calibri"/>
        <family val="2"/>
        <charset val="186"/>
      </rPr>
      <t>1,2359</t>
    </r>
    <r>
      <rPr>
        <sz val="11"/>
        <color rgb="FF000000"/>
        <rFont val="Calibri"/>
        <family val="2"/>
        <charset val="186"/>
      </rPr>
      <t>*12</t>
    </r>
  </si>
  <si>
    <t>6*248</t>
  </si>
  <si>
    <t>6* 360 eur ( vidējais elektroenerģijas patērinš uz cilvēku gadā)</t>
  </si>
  <si>
    <t>6* 22 eur ( vidējais patērinš uz cilvēku gadā)</t>
  </si>
  <si>
    <t>KOPĀ ar PVN: 26 841</t>
  </si>
  <si>
    <r>
      <t>55 m</t>
    </r>
    <r>
      <rPr>
        <vertAlign val="superscript"/>
        <sz val="11"/>
        <color rgb="FF000000"/>
        <rFont val="Calibri"/>
        <family val="2"/>
        <charset val="186"/>
      </rPr>
      <t>2</t>
    </r>
    <r>
      <rPr>
        <sz val="11"/>
        <color rgb="FF000000"/>
        <rFont val="Calibri"/>
        <family val="2"/>
        <charset val="186"/>
      </rPr>
      <t>* 9 eur ( vidējā kvadrātmetra apkures cena gadā)</t>
    </r>
  </si>
  <si>
    <t>Aizsardzības ministrijas sniegtā informācija</t>
  </si>
  <si>
    <t>CERT.LV ir LU MII laboratorija. LU MII administratīvie izdevumi sastāda 10% no katras laboratorijas budžeta. Administratīvajos izdevumos ietilpst grāmatvedības, iepirkumu komisijas, personāldaļas, sekretariāta (biroja), direktora un izpilddirektores darbs, kā arī kopējās infrastruktūras uzturēšanas izdevumu daļa (apsardze, apkopējas, elektrība,  ūdens, u.t.t.). CERT.LV administratīvo maksājumu summu kompensē maksājumā par elektrību.</t>
  </si>
  <si>
    <t>25 m2* 5,06 eur ( vidējā kvadrātmetra apkures cena gadā)</t>
  </si>
  <si>
    <r>
      <t>Telpu īre - telpa 25m</t>
    </r>
    <r>
      <rPr>
        <vertAlign val="superscript"/>
        <sz val="10"/>
        <color rgb="FF000000"/>
        <rFont val="Arial"/>
        <family val="2"/>
        <charset val="186"/>
      </rPr>
      <t>2</t>
    </r>
    <r>
      <rPr>
        <sz val="10"/>
        <color rgb="FF000000"/>
        <rFont val="Arial"/>
        <family val="2"/>
        <charset val="186"/>
      </rPr>
      <t xml:space="preserve"> </t>
    </r>
  </si>
  <si>
    <t>1m2 izmaksas mēnesī EUR 3</t>
  </si>
  <si>
    <t>CERT sniegtā informācija</t>
  </si>
</sst>
</file>

<file path=xl/styles.xml><?xml version="1.0" encoding="utf-8"?>
<styleSheet xmlns="http://schemas.openxmlformats.org/spreadsheetml/2006/main">
  <fonts count="17">
    <font>
      <sz val="11"/>
      <color theme="1"/>
      <name val="Calibri"/>
      <family val="2"/>
      <charset val="186"/>
      <scheme val="minor"/>
    </font>
    <font>
      <sz val="12"/>
      <color theme="1"/>
      <name val="Times New Roman"/>
      <family val="1"/>
      <charset val="186"/>
    </font>
    <font>
      <sz val="11"/>
      <color rgb="FF000000"/>
      <name val="Calibri"/>
      <family val="2"/>
      <charset val="186"/>
    </font>
    <font>
      <b/>
      <sz val="11"/>
      <color rgb="FF000000"/>
      <name val="Calibri"/>
      <family val="2"/>
      <charset val="186"/>
    </font>
    <font>
      <b/>
      <sz val="12"/>
      <color rgb="FF000000"/>
      <name val="Times New Roman"/>
      <family val="1"/>
      <charset val="186"/>
    </font>
    <font>
      <i/>
      <sz val="11"/>
      <color rgb="FF000000"/>
      <name val="Calibri"/>
      <family val="2"/>
      <charset val="186"/>
    </font>
    <font>
      <b/>
      <sz val="11"/>
      <color rgb="FFFF0000"/>
      <name val="Calibri"/>
      <family val="2"/>
      <charset val="186"/>
    </font>
    <font>
      <sz val="12"/>
      <color rgb="FF000000"/>
      <name val="Arial"/>
      <family val="2"/>
      <charset val="186"/>
    </font>
    <font>
      <b/>
      <sz val="12"/>
      <color rgb="FF000000"/>
      <name val="Arial"/>
      <family val="2"/>
      <charset val="186"/>
    </font>
    <font>
      <b/>
      <sz val="11"/>
      <color rgb="FF000000"/>
      <name val="Arial"/>
      <family val="2"/>
      <charset val="186"/>
    </font>
    <font>
      <sz val="11"/>
      <color rgb="FF000000"/>
      <name val="Arial"/>
      <family val="2"/>
      <charset val="186"/>
    </font>
    <font>
      <sz val="8"/>
      <color rgb="FF000000"/>
      <name val="Arial"/>
      <family val="2"/>
      <charset val="186"/>
    </font>
    <font>
      <sz val="10"/>
      <color rgb="FF000000"/>
      <name val="Arial"/>
      <family val="2"/>
      <charset val="186"/>
    </font>
    <font>
      <b/>
      <sz val="10"/>
      <color rgb="FF000000"/>
      <name val="Arial"/>
      <family val="2"/>
      <charset val="186"/>
    </font>
    <font>
      <vertAlign val="superscript"/>
      <sz val="10"/>
      <color rgb="FF000000"/>
      <name val="Arial"/>
      <family val="2"/>
      <charset val="186"/>
    </font>
    <font>
      <vertAlign val="superscript"/>
      <sz val="11"/>
      <color rgb="FF000000"/>
      <name val="Calibri"/>
      <family val="2"/>
      <charset val="186"/>
    </font>
    <font>
      <sz val="11"/>
      <color rgb="FFFF0000"/>
      <name val="Calibri"/>
      <family val="2"/>
      <charset val="186"/>
    </font>
  </fonts>
  <fills count="2">
    <fill>
      <patternFill patternType="none"/>
    </fill>
    <fill>
      <patternFill patternType="gray125"/>
    </fill>
  </fills>
  <borders count="1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s>
  <cellStyleXfs count="1">
    <xf numFmtId="0" fontId="0" fillId="0" borderId="0"/>
  </cellStyleXfs>
  <cellXfs count="79">
    <xf numFmtId="0" fontId="0" fillId="0" borderId="0" xfId="0"/>
    <xf numFmtId="0" fontId="2" fillId="0" borderId="2" xfId="0" applyFont="1" applyBorder="1" applyAlignment="1">
      <alignment vertical="center"/>
    </xf>
    <xf numFmtId="0" fontId="2" fillId="0" borderId="4" xfId="0" applyFont="1" applyBorder="1" applyAlignment="1">
      <alignment vertical="center"/>
    </xf>
    <xf numFmtId="0" fontId="2" fillId="0" borderId="4" xfId="0" applyFont="1" applyBorder="1" applyAlignment="1">
      <alignment horizontal="right" vertical="center"/>
    </xf>
    <xf numFmtId="0" fontId="4" fillId="0" borderId="0" xfId="0" applyFont="1" applyAlignment="1">
      <alignment horizontal="left" vertical="center"/>
    </xf>
    <xf numFmtId="0" fontId="2" fillId="0" borderId="0" xfId="0" applyFont="1" applyBorder="1" applyAlignment="1">
      <alignment vertical="center"/>
    </xf>
    <xf numFmtId="0" fontId="8" fillId="0" borderId="0" xfId="0" applyFont="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9" fillId="0" borderId="3" xfId="0" applyFont="1" applyBorder="1" applyAlignment="1">
      <alignment horizontal="left" vertical="center" wrapText="1" indent="1"/>
    </xf>
    <xf numFmtId="0" fontId="9" fillId="0" borderId="4" xfId="0" applyFont="1" applyBorder="1" applyAlignment="1">
      <alignment vertical="center" wrapText="1"/>
    </xf>
    <xf numFmtId="3" fontId="9" fillId="0" borderId="4" xfId="0" applyNumberFormat="1" applyFont="1" applyBorder="1" applyAlignment="1">
      <alignment horizontal="center" vertical="center" wrapText="1"/>
    </xf>
    <xf numFmtId="0" fontId="10" fillId="0" borderId="5" xfId="0" applyFont="1" applyBorder="1" applyAlignment="1">
      <alignment vertical="center" wrapText="1"/>
    </xf>
    <xf numFmtId="3" fontId="13" fillId="0" borderId="5" xfId="0" applyNumberFormat="1" applyFont="1" applyBorder="1" applyAlignment="1">
      <alignment horizontal="center" vertical="center" wrapText="1"/>
    </xf>
    <xf numFmtId="0" fontId="10" fillId="0" borderId="4" xfId="0" applyFont="1" applyBorder="1" applyAlignment="1">
      <alignment vertical="center" wrapText="1"/>
    </xf>
    <xf numFmtId="0" fontId="13" fillId="0" borderId="5"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4" xfId="0" applyFont="1" applyBorder="1" applyAlignment="1">
      <alignment vertical="center" wrapText="1"/>
    </xf>
    <xf numFmtId="0" fontId="12" fillId="0" borderId="5" xfId="0" applyFont="1" applyBorder="1" applyAlignment="1">
      <alignment vertical="center" wrapText="1"/>
    </xf>
    <xf numFmtId="0" fontId="0" fillId="0" borderId="4" xfId="0" applyBorder="1" applyAlignment="1">
      <alignment vertical="top" wrapText="1"/>
    </xf>
    <xf numFmtId="3" fontId="12" fillId="0" borderId="5" xfId="0" applyNumberFormat="1" applyFont="1" applyBorder="1" applyAlignment="1">
      <alignment horizontal="center" vertical="center" wrapText="1"/>
    </xf>
    <xf numFmtId="0" fontId="8" fillId="0" borderId="0" xfId="0" applyFont="1" applyAlignment="1">
      <alignment vertical="center"/>
    </xf>
    <xf numFmtId="0" fontId="7" fillId="0" borderId="0" xfId="0" applyFont="1" applyAlignment="1">
      <alignment horizontal="justify" vertical="center"/>
    </xf>
    <xf numFmtId="0" fontId="12" fillId="0" borderId="5" xfId="0" applyFont="1" applyBorder="1" applyAlignment="1">
      <alignment horizontal="center" vertical="center" wrapText="1"/>
    </xf>
    <xf numFmtId="3" fontId="12" fillId="0" borderId="4" xfId="0" applyNumberFormat="1" applyFont="1" applyBorder="1" applyAlignment="1">
      <alignment horizontal="center" vertical="center" wrapText="1"/>
    </xf>
    <xf numFmtId="0" fontId="11" fillId="0" borderId="0" xfId="0" applyFont="1" applyAlignment="1">
      <alignment vertical="center"/>
    </xf>
    <xf numFmtId="0" fontId="2" fillId="0" borderId="4" xfId="0" applyFont="1" applyBorder="1" applyAlignment="1">
      <alignment horizontal="left" vertical="center"/>
    </xf>
    <xf numFmtId="0" fontId="5" fillId="0" borderId="2" xfId="0" applyFont="1" applyBorder="1" applyAlignment="1">
      <alignment vertical="center"/>
    </xf>
    <xf numFmtId="0" fontId="0" fillId="0" borderId="10" xfId="0" applyBorder="1"/>
    <xf numFmtId="0" fontId="0" fillId="0" borderId="1" xfId="0" applyBorder="1"/>
    <xf numFmtId="0" fontId="0" fillId="0" borderId="10" xfId="0" applyBorder="1" applyAlignment="1">
      <alignment horizontal="left"/>
    </xf>
    <xf numFmtId="0" fontId="0" fillId="0" borderId="10" xfId="0" applyFill="1" applyBorder="1"/>
    <xf numFmtId="0" fontId="2" fillId="0" borderId="4" xfId="0" applyFont="1" applyFill="1" applyBorder="1" applyAlignment="1">
      <alignment vertical="center"/>
    </xf>
    <xf numFmtId="0" fontId="1" fillId="0" borderId="0" xfId="0" applyFont="1" applyFill="1" applyAlignment="1">
      <alignment vertical="center"/>
    </xf>
    <xf numFmtId="0" fontId="0" fillId="0" borderId="0" xfId="0" applyFill="1"/>
    <xf numFmtId="0" fontId="2" fillId="0" borderId="4" xfId="0" applyFont="1" applyFill="1" applyBorder="1" applyAlignment="1">
      <alignment horizontal="left" vertical="center"/>
    </xf>
    <xf numFmtId="0" fontId="2" fillId="0" borderId="4" xfId="0" applyFont="1" applyFill="1" applyBorder="1" applyAlignment="1">
      <alignment horizontal="right" vertical="center"/>
    </xf>
    <xf numFmtId="0" fontId="2" fillId="0" borderId="0" xfId="0" applyFont="1" applyFill="1" applyBorder="1" applyAlignment="1">
      <alignment vertical="center"/>
    </xf>
    <xf numFmtId="0" fontId="0" fillId="0" borderId="12" xfId="0" applyBorder="1"/>
    <xf numFmtId="0" fontId="2" fillId="0" borderId="9" xfId="0" applyFont="1" applyBorder="1" applyAlignment="1">
      <alignment horizontal="right" vertical="center" wrapText="1"/>
    </xf>
    <xf numFmtId="0" fontId="0" fillId="0" borderId="10" xfId="0" applyFill="1" applyBorder="1" applyAlignment="1">
      <alignment horizontal="left"/>
    </xf>
    <xf numFmtId="0" fontId="0" fillId="0" borderId="11" xfId="0" applyFill="1" applyBorder="1" applyAlignment="1">
      <alignment horizontal="left"/>
    </xf>
    <xf numFmtId="0" fontId="0" fillId="0" borderId="11" xfId="0" applyBorder="1" applyAlignment="1">
      <alignment horizontal="left"/>
    </xf>
    <xf numFmtId="3" fontId="3" fillId="0" borderId="14" xfId="0" applyNumberFormat="1" applyFont="1" applyBorder="1" applyAlignment="1">
      <alignment horizontal="right" vertical="center"/>
    </xf>
    <xf numFmtId="0" fontId="0" fillId="0" borderId="15" xfId="0" applyBorder="1"/>
    <xf numFmtId="0" fontId="2" fillId="0" borderId="9" xfId="0" applyFont="1" applyBorder="1" applyAlignment="1">
      <alignment horizontal="center" vertical="center"/>
    </xf>
    <xf numFmtId="0" fontId="2" fillId="0" borderId="13" xfId="0" applyFont="1" applyBorder="1" applyAlignment="1">
      <alignment horizontal="center" vertical="center"/>
    </xf>
    <xf numFmtId="0" fontId="2" fillId="0" borderId="7" xfId="0" applyFont="1" applyBorder="1" applyAlignment="1">
      <alignment horizontal="center" vertical="center"/>
    </xf>
    <xf numFmtId="0" fontId="2" fillId="0" borderId="13" xfId="0" applyFont="1" applyFill="1" applyBorder="1" applyAlignment="1">
      <alignment horizontal="center" vertical="center"/>
    </xf>
    <xf numFmtId="0" fontId="2" fillId="0" borderId="13" xfId="0" applyFont="1" applyBorder="1" applyAlignment="1">
      <alignment horizontal="center" vertical="center" wrapText="1"/>
    </xf>
    <xf numFmtId="0" fontId="2" fillId="0" borderId="1" xfId="0" applyFont="1" applyBorder="1" applyAlignment="1">
      <alignment vertical="center"/>
    </xf>
    <xf numFmtId="3" fontId="2" fillId="0" borderId="3" xfId="0" applyNumberFormat="1" applyFont="1" applyBorder="1" applyAlignment="1">
      <alignment horizontal="right" vertical="center"/>
    </xf>
    <xf numFmtId="0" fontId="2" fillId="0" borderId="3" xfId="0" applyFont="1" applyBorder="1" applyAlignment="1">
      <alignment vertical="center"/>
    </xf>
    <xf numFmtId="0" fontId="2" fillId="0" borderId="3" xfId="0" applyFont="1" applyBorder="1" applyAlignment="1">
      <alignment horizontal="right" vertical="center"/>
    </xf>
    <xf numFmtId="3" fontId="3" fillId="0" borderId="8" xfId="0" applyNumberFormat="1" applyFont="1" applyBorder="1" applyAlignment="1">
      <alignment horizontal="right" vertical="center"/>
    </xf>
    <xf numFmtId="0" fontId="0" fillId="0" borderId="8" xfId="0" applyBorder="1"/>
    <xf numFmtId="3" fontId="2" fillId="0" borderId="3" xfId="0" applyNumberFormat="1" applyFont="1" applyFill="1" applyBorder="1" applyAlignment="1">
      <alignment horizontal="right" vertical="center"/>
    </xf>
    <xf numFmtId="3" fontId="6" fillId="0" borderId="8" xfId="0" applyNumberFormat="1" applyFont="1" applyFill="1" applyBorder="1" applyAlignment="1">
      <alignment horizontal="right" vertical="center"/>
    </xf>
    <xf numFmtId="3" fontId="2" fillId="0" borderId="1" xfId="0" applyNumberFormat="1" applyFont="1" applyBorder="1" applyAlignment="1">
      <alignment horizontal="right" vertical="center"/>
    </xf>
    <xf numFmtId="3" fontId="2" fillId="0" borderId="3" xfId="0" applyNumberFormat="1" applyFont="1" applyFill="1" applyBorder="1" applyAlignment="1">
      <alignment horizontal="left" vertical="center"/>
    </xf>
    <xf numFmtId="3" fontId="3" fillId="0" borderId="1" xfId="0" applyNumberFormat="1" applyFont="1" applyBorder="1" applyAlignment="1">
      <alignment horizontal="right" vertical="center"/>
    </xf>
    <xf numFmtId="2" fontId="0" fillId="0" borderId="0" xfId="0" applyNumberFormat="1"/>
    <xf numFmtId="2" fontId="0" fillId="0" borderId="0" xfId="0" applyNumberFormat="1" applyFill="1"/>
    <xf numFmtId="3" fontId="2" fillId="0" borderId="3" xfId="0" applyNumberFormat="1" applyFont="1" applyFill="1" applyBorder="1" applyAlignment="1">
      <alignment horizontal="center" vertical="center"/>
    </xf>
    <xf numFmtId="3" fontId="6" fillId="0" borderId="8" xfId="0" applyNumberFormat="1" applyFont="1" applyFill="1" applyBorder="1" applyAlignment="1">
      <alignment horizontal="center" vertical="center"/>
    </xf>
    <xf numFmtId="0" fontId="12" fillId="0" borderId="6"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3" xfId="0" applyFont="1" applyBorder="1" applyAlignment="1">
      <alignment horizontal="center" vertical="center" wrapText="1"/>
    </xf>
    <xf numFmtId="0" fontId="9" fillId="0" borderId="7"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6" xfId="0" applyFont="1" applyBorder="1" applyAlignment="1">
      <alignment horizontal="left" vertical="center" wrapText="1" indent="2"/>
    </xf>
    <xf numFmtId="0" fontId="10" fillId="0" borderId="8" xfId="0" applyFont="1" applyBorder="1" applyAlignment="1">
      <alignment horizontal="left" vertical="center" wrapText="1" indent="2"/>
    </xf>
    <xf numFmtId="0" fontId="10" fillId="0" borderId="3" xfId="0" applyFont="1" applyBorder="1" applyAlignment="1">
      <alignment horizontal="left" vertical="center" wrapText="1" indent="2"/>
    </xf>
    <xf numFmtId="0" fontId="13" fillId="0" borderId="6" xfId="0" applyFont="1" applyBorder="1" applyAlignment="1">
      <alignment horizontal="center" vertical="center" wrapText="1"/>
    </xf>
    <xf numFmtId="0" fontId="13" fillId="0" borderId="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K31"/>
  <sheetViews>
    <sheetView tabSelected="1" topLeftCell="A4" workbookViewId="0">
      <selection activeCell="E16" sqref="E16"/>
    </sheetView>
  </sheetViews>
  <sheetFormatPr defaultRowHeight="15"/>
  <cols>
    <col min="2" max="2" width="41.85546875" customWidth="1"/>
    <col min="3" max="3" width="24" customWidth="1"/>
    <col min="4" max="4" width="16.42578125" customWidth="1"/>
    <col min="5" max="5" width="69.5703125" customWidth="1"/>
  </cols>
  <sheetData>
    <row r="2" spans="1:11" ht="16.5" thickBot="1">
      <c r="B2" s="4" t="s">
        <v>10</v>
      </c>
    </row>
    <row r="3" spans="1:11" ht="15.75" thickBot="1">
      <c r="A3" s="29" t="s">
        <v>17</v>
      </c>
      <c r="B3" s="1"/>
      <c r="C3" s="45" t="s">
        <v>42</v>
      </c>
      <c r="D3" s="50" t="s">
        <v>43</v>
      </c>
      <c r="E3" s="44" t="s">
        <v>55</v>
      </c>
    </row>
    <row r="4" spans="1:11" ht="15.75" thickBot="1">
      <c r="A4" s="42">
        <v>2241</v>
      </c>
      <c r="B4" s="2" t="s">
        <v>1</v>
      </c>
      <c r="C4" s="46"/>
      <c r="D4" s="51">
        <v>19920</v>
      </c>
      <c r="E4" s="51"/>
    </row>
    <row r="5" spans="1:11" ht="15.75" thickBot="1">
      <c r="A5" s="30">
        <v>5000</v>
      </c>
      <c r="B5" s="2" t="s">
        <v>2</v>
      </c>
      <c r="C5" s="46"/>
      <c r="D5" s="52"/>
      <c r="E5" s="52"/>
    </row>
    <row r="6" spans="1:11" ht="15.75" thickBot="1">
      <c r="A6" s="28"/>
      <c r="B6" s="3" t="s">
        <v>3</v>
      </c>
      <c r="C6" s="46" t="s">
        <v>69</v>
      </c>
      <c r="D6" s="51">
        <v>6834</v>
      </c>
      <c r="E6" s="51"/>
    </row>
    <row r="7" spans="1:11" ht="15.75" thickBot="1">
      <c r="A7" s="28"/>
      <c r="B7" s="3" t="s">
        <v>4</v>
      </c>
      <c r="C7" s="46" t="s">
        <v>70</v>
      </c>
      <c r="D7" s="51">
        <v>5490</v>
      </c>
      <c r="E7" s="51"/>
    </row>
    <row r="8" spans="1:11" ht="15.75" thickBot="1">
      <c r="A8" s="28"/>
      <c r="B8" s="3" t="s">
        <v>5</v>
      </c>
      <c r="C8" s="46" t="s">
        <v>44</v>
      </c>
      <c r="D8" s="51">
        <v>2735</v>
      </c>
      <c r="E8" s="51"/>
    </row>
    <row r="9" spans="1:11" ht="15.75" thickBot="1">
      <c r="A9" s="28"/>
      <c r="B9" s="3" t="s">
        <v>6</v>
      </c>
      <c r="C9" s="47" t="s">
        <v>71</v>
      </c>
      <c r="D9" s="53">
        <v>1200</v>
      </c>
      <c r="E9" s="53"/>
    </row>
    <row r="10" spans="1:11" ht="15.75" thickBot="1">
      <c r="A10" s="30">
        <v>2270</v>
      </c>
      <c r="B10" s="2" t="s">
        <v>13</v>
      </c>
      <c r="C10" s="46" t="s">
        <v>72</v>
      </c>
      <c r="D10" s="51">
        <v>10902</v>
      </c>
      <c r="E10" s="51"/>
    </row>
    <row r="11" spans="1:11" ht="15.75" thickBot="1">
      <c r="A11" s="30">
        <v>2270</v>
      </c>
      <c r="B11" s="2" t="s">
        <v>14</v>
      </c>
      <c r="C11" s="46" t="s">
        <v>72</v>
      </c>
      <c r="D11" s="51">
        <v>10902</v>
      </c>
      <c r="E11" s="51"/>
    </row>
    <row r="12" spans="1:11" ht="15.75" thickBot="1">
      <c r="A12" s="30">
        <v>2270</v>
      </c>
      <c r="B12" s="26" t="s">
        <v>15</v>
      </c>
      <c r="C12" s="46" t="s">
        <v>73</v>
      </c>
      <c r="D12" s="51">
        <v>7440</v>
      </c>
      <c r="E12" s="51"/>
    </row>
    <row r="13" spans="1:11">
      <c r="A13" s="28"/>
      <c r="B13" s="5"/>
      <c r="C13" s="5"/>
      <c r="D13" s="54">
        <f>SUM(D4:D12)</f>
        <v>65423</v>
      </c>
      <c r="E13" s="54"/>
    </row>
    <row r="14" spans="1:11" ht="16.5" thickBot="1">
      <c r="A14" s="38"/>
      <c r="B14" s="4" t="s">
        <v>8</v>
      </c>
      <c r="D14" s="55"/>
      <c r="E14" s="55"/>
    </row>
    <row r="15" spans="1:11" ht="15.75" thickBot="1">
      <c r="A15" s="29"/>
      <c r="B15" s="27"/>
      <c r="C15" s="45" t="s">
        <v>0</v>
      </c>
      <c r="D15" s="50" t="s">
        <v>43</v>
      </c>
      <c r="E15" s="50"/>
    </row>
    <row r="16" spans="1:11" ht="15.75" thickBot="1">
      <c r="A16" s="41">
        <v>1000</v>
      </c>
      <c r="B16" s="32" t="s">
        <v>11</v>
      </c>
      <c r="C16" s="48" t="s">
        <v>57</v>
      </c>
      <c r="D16" s="56">
        <v>24426.33</v>
      </c>
      <c r="E16" s="59" t="s">
        <v>62</v>
      </c>
      <c r="F16" s="34"/>
      <c r="G16" s="34"/>
      <c r="H16" s="34"/>
      <c r="I16" s="34"/>
      <c r="J16" s="34"/>
      <c r="K16" s="34"/>
    </row>
    <row r="17" spans="1:11" ht="15.75" thickBot="1">
      <c r="A17" s="40">
        <v>1000</v>
      </c>
      <c r="B17" s="32" t="s">
        <v>12</v>
      </c>
      <c r="C17" s="48" t="s">
        <v>77</v>
      </c>
      <c r="D17" s="56">
        <v>102481</v>
      </c>
      <c r="E17" s="59" t="s">
        <v>58</v>
      </c>
      <c r="F17" s="34"/>
      <c r="G17" s="34"/>
      <c r="H17" s="34"/>
      <c r="I17" s="34"/>
      <c r="J17" s="34"/>
      <c r="K17" s="34"/>
    </row>
    <row r="18" spans="1:11" ht="15.75" thickBot="1">
      <c r="A18" s="40"/>
      <c r="B18" s="36" t="s">
        <v>54</v>
      </c>
      <c r="C18" s="48"/>
      <c r="D18" s="56">
        <f>D16+D17</f>
        <v>126907.33</v>
      </c>
      <c r="E18" s="56"/>
      <c r="F18" s="34"/>
      <c r="G18" s="34"/>
      <c r="H18" s="34"/>
      <c r="I18" s="34"/>
      <c r="J18" s="34"/>
      <c r="K18" s="34"/>
    </row>
    <row r="19" spans="1:11" ht="16.5" thickBot="1">
      <c r="A19" s="40">
        <v>1000</v>
      </c>
      <c r="B19" s="35" t="s">
        <v>16</v>
      </c>
      <c r="C19" s="48"/>
      <c r="D19" s="56"/>
      <c r="E19" s="56"/>
      <c r="F19" s="34"/>
      <c r="G19" s="34"/>
      <c r="H19" s="34"/>
      <c r="I19" s="34"/>
      <c r="J19" s="33"/>
      <c r="K19" s="34"/>
    </row>
    <row r="20" spans="1:11" ht="15.75" thickBot="1">
      <c r="A20" s="31"/>
      <c r="B20" s="36" t="s">
        <v>53</v>
      </c>
      <c r="C20" s="48" t="s">
        <v>59</v>
      </c>
      <c r="D20" s="56">
        <f>D18/100*10</f>
        <v>12690.733</v>
      </c>
      <c r="E20" s="59" t="s">
        <v>74</v>
      </c>
      <c r="F20" s="34"/>
      <c r="G20" s="34"/>
      <c r="H20" s="62"/>
      <c r="I20" s="34"/>
      <c r="J20" s="34"/>
      <c r="K20" s="34"/>
    </row>
    <row r="21" spans="1:11" ht="15.75" thickBot="1">
      <c r="A21" s="31"/>
      <c r="B21" s="36" t="s">
        <v>56</v>
      </c>
      <c r="C21" s="48" t="s">
        <v>59</v>
      </c>
      <c r="D21" s="56">
        <f>D18/100*10</f>
        <v>12690.733</v>
      </c>
      <c r="E21" s="59" t="s">
        <v>75</v>
      </c>
      <c r="F21" s="34"/>
      <c r="G21" s="34"/>
      <c r="H21" s="34"/>
      <c r="I21" s="34"/>
      <c r="J21" s="34"/>
      <c r="K21" s="34"/>
    </row>
    <row r="22" spans="1:11" ht="15.75" thickBot="1">
      <c r="A22" s="40"/>
      <c r="B22" s="36" t="s">
        <v>60</v>
      </c>
      <c r="C22" s="48" t="s">
        <v>61</v>
      </c>
      <c r="D22" s="56">
        <f>D18/100*5</f>
        <v>6345.3665000000001</v>
      </c>
      <c r="E22" s="59" t="s">
        <v>76</v>
      </c>
      <c r="F22" s="34"/>
      <c r="G22" s="34"/>
      <c r="H22" s="34"/>
      <c r="I22" s="34"/>
      <c r="J22" s="34"/>
      <c r="K22" s="34"/>
    </row>
    <row r="23" spans="1:11" ht="15.75" thickBot="1">
      <c r="A23" s="31"/>
      <c r="B23" s="37"/>
      <c r="C23" s="37"/>
      <c r="D23" s="57">
        <f>SUM(D18:D22)</f>
        <v>158634.16250000001</v>
      </c>
      <c r="E23" s="57"/>
      <c r="F23" s="34"/>
      <c r="G23" s="34"/>
      <c r="H23" s="34"/>
      <c r="I23" s="34"/>
      <c r="J23" s="34"/>
      <c r="K23" s="34"/>
    </row>
    <row r="24" spans="1:11" ht="30.75" thickBot="1">
      <c r="A24" s="30">
        <v>2000</v>
      </c>
      <c r="B24" s="39" t="s">
        <v>45</v>
      </c>
      <c r="C24" s="47" t="s">
        <v>46</v>
      </c>
      <c r="D24" s="58">
        <v>3060</v>
      </c>
      <c r="E24" s="58"/>
    </row>
    <row r="25" spans="1:11" ht="15.75" thickBot="1">
      <c r="A25" s="28"/>
      <c r="B25" s="3" t="s">
        <v>7</v>
      </c>
      <c r="C25" s="46" t="s">
        <v>78</v>
      </c>
      <c r="D25" s="53">
        <v>1488</v>
      </c>
      <c r="E25" s="53"/>
      <c r="G25" s="61"/>
    </row>
    <row r="26" spans="1:11" ht="15.75" thickBot="1">
      <c r="A26" s="30">
        <v>2220</v>
      </c>
      <c r="B26" s="2" t="s">
        <v>47</v>
      </c>
      <c r="C26" s="46"/>
      <c r="D26" s="53"/>
      <c r="E26" s="53"/>
    </row>
    <row r="27" spans="1:11" ht="48" thickBot="1">
      <c r="A27" s="28"/>
      <c r="B27" s="3" t="s">
        <v>48</v>
      </c>
      <c r="C27" s="49" t="s">
        <v>82</v>
      </c>
      <c r="D27" s="53">
        <v>495</v>
      </c>
      <c r="E27" s="53" t="s">
        <v>83</v>
      </c>
    </row>
    <row r="28" spans="1:11" ht="45.75" thickBot="1">
      <c r="A28" s="28"/>
      <c r="B28" s="3" t="s">
        <v>49</v>
      </c>
      <c r="C28" s="49" t="s">
        <v>79</v>
      </c>
      <c r="D28" s="53">
        <v>2160</v>
      </c>
      <c r="E28" s="53" t="s">
        <v>83</v>
      </c>
    </row>
    <row r="29" spans="1:11" ht="30.75" thickBot="1">
      <c r="A29" s="28"/>
      <c r="B29" s="3" t="s">
        <v>50</v>
      </c>
      <c r="C29" s="49" t="s">
        <v>80</v>
      </c>
      <c r="D29" s="53">
        <v>132</v>
      </c>
      <c r="E29" s="53" t="s">
        <v>83</v>
      </c>
    </row>
    <row r="30" spans="1:11" ht="48" thickBot="1">
      <c r="A30" s="30">
        <v>2249</v>
      </c>
      <c r="B30" s="26" t="s">
        <v>51</v>
      </c>
      <c r="C30" s="49" t="s">
        <v>52</v>
      </c>
      <c r="D30" s="53">
        <v>825</v>
      </c>
      <c r="E30" s="53" t="s">
        <v>83</v>
      </c>
    </row>
    <row r="31" spans="1:11" ht="15.75" thickBot="1">
      <c r="A31" s="28"/>
      <c r="D31" s="43">
        <f>SUM(D24:D30)</f>
        <v>8160</v>
      </c>
      <c r="E31" s="6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F46"/>
  <sheetViews>
    <sheetView topLeftCell="C22" workbookViewId="0">
      <selection activeCell="E5" sqref="E5"/>
    </sheetView>
  </sheetViews>
  <sheetFormatPr defaultRowHeight="15"/>
  <cols>
    <col min="3" max="3" width="49.7109375" customWidth="1"/>
    <col min="4" max="4" width="22.140625" customWidth="1"/>
    <col min="5" max="5" width="60.85546875" customWidth="1"/>
    <col min="6" max="6" width="13.42578125" customWidth="1"/>
  </cols>
  <sheetData>
    <row r="1" spans="2:6" ht="16.5" thickBot="1">
      <c r="B1" s="6" t="s">
        <v>8</v>
      </c>
    </row>
    <row r="2" spans="2:6" ht="16.5" thickBot="1">
      <c r="B2" s="7" t="s">
        <v>17</v>
      </c>
      <c r="C2" s="8" t="s">
        <v>9</v>
      </c>
      <c r="D2" s="8"/>
      <c r="E2" s="8" t="s">
        <v>18</v>
      </c>
    </row>
    <row r="3" spans="2:6" ht="15.75" thickBot="1">
      <c r="B3" s="68" t="s">
        <v>19</v>
      </c>
      <c r="C3" s="69"/>
      <c r="D3" s="69"/>
      <c r="E3" s="70"/>
    </row>
    <row r="4" spans="2:6" ht="15.75" thickBot="1">
      <c r="B4" s="9">
        <v>1000</v>
      </c>
      <c r="C4" s="10" t="s">
        <v>20</v>
      </c>
      <c r="D4" s="10"/>
      <c r="E4" s="11">
        <v>81773</v>
      </c>
    </row>
    <row r="5" spans="2:6" ht="15.75" thickBot="1">
      <c r="B5" s="41">
        <v>1000</v>
      </c>
      <c r="C5" s="32" t="s">
        <v>11</v>
      </c>
      <c r="D5" s="48" t="s">
        <v>57</v>
      </c>
      <c r="E5" s="63">
        <v>24426.33</v>
      </c>
      <c r="F5" s="59" t="s">
        <v>62</v>
      </c>
    </row>
    <row r="6" spans="2:6" ht="15.75" thickBot="1">
      <c r="B6" s="40">
        <v>1000</v>
      </c>
      <c r="C6" s="32" t="s">
        <v>12</v>
      </c>
      <c r="D6" s="48" t="s">
        <v>63</v>
      </c>
      <c r="E6" s="63">
        <v>40992</v>
      </c>
      <c r="F6" s="59" t="s">
        <v>58</v>
      </c>
    </row>
    <row r="7" spans="2:6" ht="15.75" thickBot="1">
      <c r="B7" s="40"/>
      <c r="C7" s="36" t="s">
        <v>54</v>
      </c>
      <c r="D7" s="48"/>
      <c r="E7" s="63">
        <f>E5+E6</f>
        <v>65418.33</v>
      </c>
      <c r="F7" s="56"/>
    </row>
    <row r="8" spans="2:6" ht="15.75" thickBot="1">
      <c r="B8" s="40">
        <v>1000</v>
      </c>
      <c r="C8" s="35" t="s">
        <v>16</v>
      </c>
      <c r="D8" s="48"/>
      <c r="E8" s="63"/>
      <c r="F8" s="56"/>
    </row>
    <row r="9" spans="2:6" ht="15.75" thickBot="1">
      <c r="B9" s="31"/>
      <c r="C9" s="36" t="s">
        <v>53</v>
      </c>
      <c r="D9" s="48" t="s">
        <v>64</v>
      </c>
      <c r="E9" s="63">
        <f>E7/100*10</f>
        <v>6541.8330000000005</v>
      </c>
      <c r="F9" s="59" t="s">
        <v>66</v>
      </c>
    </row>
    <row r="10" spans="2:6" ht="15.75" thickBot="1">
      <c r="B10" s="31"/>
      <c r="C10" s="36" t="s">
        <v>56</v>
      </c>
      <c r="D10" s="48" t="s">
        <v>64</v>
      </c>
      <c r="E10" s="63">
        <f>E7/100*10</f>
        <v>6541.8330000000005</v>
      </c>
      <c r="F10" s="59" t="s">
        <v>67</v>
      </c>
    </row>
    <row r="11" spans="2:6" ht="15.75" thickBot="1">
      <c r="B11" s="40"/>
      <c r="C11" s="36" t="s">
        <v>60</v>
      </c>
      <c r="D11" s="48" t="s">
        <v>65</v>
      </c>
      <c r="E11" s="63">
        <f>E7/100*5</f>
        <v>3270.9165000000003</v>
      </c>
      <c r="F11" s="59" t="s">
        <v>68</v>
      </c>
    </row>
    <row r="12" spans="2:6">
      <c r="B12" s="31"/>
      <c r="C12" s="37"/>
      <c r="D12" s="37"/>
      <c r="E12" s="64">
        <f>SUM(E7:E11)</f>
        <v>81772.912500000006</v>
      </c>
      <c r="F12" s="57"/>
    </row>
    <row r="13" spans="2:6" ht="15.75" thickBot="1">
      <c r="B13" s="9"/>
      <c r="C13" s="10"/>
      <c r="D13" s="10"/>
      <c r="E13" s="11"/>
    </row>
    <row r="14" spans="2:6" ht="15.75" thickBot="1">
      <c r="B14" s="9"/>
      <c r="C14" s="10"/>
      <c r="D14" s="10"/>
      <c r="E14" s="11"/>
    </row>
    <row r="15" spans="2:6" ht="15.75" thickBot="1">
      <c r="B15" s="9">
        <v>2000</v>
      </c>
      <c r="C15" s="10" t="s">
        <v>22</v>
      </c>
      <c r="D15" s="10"/>
      <c r="E15" s="11">
        <v>12977</v>
      </c>
    </row>
    <row r="16" spans="2:6">
      <c r="B16" s="65">
        <v>2210</v>
      </c>
      <c r="C16" s="12" t="s">
        <v>23</v>
      </c>
      <c r="D16" s="12"/>
      <c r="E16" s="77" t="s">
        <v>25</v>
      </c>
    </row>
    <row r="17" spans="2:6" ht="26.25" thickBot="1">
      <c r="B17" s="67"/>
      <c r="C17" s="17" t="s">
        <v>24</v>
      </c>
      <c r="D17" s="17"/>
      <c r="E17" s="78"/>
    </row>
    <row r="18" spans="2:6" ht="28.5">
      <c r="B18" s="65">
        <v>2220</v>
      </c>
      <c r="C18" s="12" t="s">
        <v>26</v>
      </c>
      <c r="D18" s="12"/>
      <c r="E18" s="15" t="s">
        <v>29</v>
      </c>
    </row>
    <row r="19" spans="2:6" ht="38.25">
      <c r="B19" s="66"/>
      <c r="C19" s="18" t="s">
        <v>27</v>
      </c>
      <c r="D19" s="18" t="s">
        <v>85</v>
      </c>
      <c r="E19" s="20">
        <v>1517</v>
      </c>
      <c r="F19" t="s">
        <v>88</v>
      </c>
    </row>
    <row r="20" spans="2:6">
      <c r="B20" s="66"/>
      <c r="C20" s="18" t="s">
        <v>28</v>
      </c>
      <c r="D20" s="18"/>
      <c r="E20" s="20">
        <v>9320</v>
      </c>
      <c r="F20" t="s">
        <v>84</v>
      </c>
    </row>
    <row r="21" spans="2:6" ht="26.25" thickBot="1">
      <c r="B21" s="66"/>
      <c r="C21" s="18" t="s">
        <v>86</v>
      </c>
      <c r="D21" s="18" t="s">
        <v>87</v>
      </c>
      <c r="E21" s="16">
        <v>900</v>
      </c>
      <c r="F21" t="s">
        <v>88</v>
      </c>
    </row>
    <row r="22" spans="2:6" ht="15.75" thickBot="1">
      <c r="B22" s="67"/>
      <c r="C22" s="19"/>
      <c r="D22" s="19"/>
      <c r="E22" s="16"/>
    </row>
    <row r="23" spans="2:6" ht="15.75">
      <c r="E23" s="21" t="s">
        <v>30</v>
      </c>
    </row>
    <row r="24" spans="2:6">
      <c r="B24" s="22"/>
    </row>
    <row r="25" spans="2:6" ht="16.5" thickBot="1">
      <c r="B25" s="6" t="s">
        <v>10</v>
      </c>
    </row>
    <row r="26" spans="2:6" ht="16.5" thickBot="1">
      <c r="B26" s="7" t="s">
        <v>17</v>
      </c>
      <c r="C26" s="8" t="s">
        <v>9</v>
      </c>
      <c r="D26" s="8"/>
      <c r="E26" s="8" t="s">
        <v>18</v>
      </c>
    </row>
    <row r="27" spans="2:6" ht="15.75" thickBot="1">
      <c r="B27" s="68" t="s">
        <v>19</v>
      </c>
      <c r="C27" s="69"/>
      <c r="D27" s="69"/>
      <c r="E27" s="70"/>
    </row>
    <row r="28" spans="2:6" ht="15.75" thickBot="1">
      <c r="B28" s="9">
        <v>2000</v>
      </c>
      <c r="C28" s="10" t="s">
        <v>22</v>
      </c>
      <c r="D28" s="10"/>
      <c r="E28" s="11">
        <v>14628</v>
      </c>
      <c r="F28" t="s">
        <v>88</v>
      </c>
    </row>
    <row r="29" spans="2:6">
      <c r="B29" s="71">
        <v>2270</v>
      </c>
      <c r="C29" s="12" t="s">
        <v>31</v>
      </c>
      <c r="D29" s="12"/>
      <c r="E29" s="13">
        <v>4876</v>
      </c>
    </row>
    <row r="30" spans="2:6">
      <c r="B30" s="72"/>
      <c r="C30" s="18" t="s">
        <v>32</v>
      </c>
      <c r="D30" s="18"/>
      <c r="E30" s="23"/>
    </row>
    <row r="31" spans="2:6">
      <c r="B31" s="72"/>
      <c r="C31" s="18" t="s">
        <v>33</v>
      </c>
      <c r="D31" s="18"/>
      <c r="E31" s="20">
        <v>1817</v>
      </c>
    </row>
    <row r="32" spans="2:6">
      <c r="B32" s="72"/>
      <c r="C32" s="18" t="s">
        <v>34</v>
      </c>
      <c r="D32" s="18"/>
      <c r="E32" s="20">
        <v>1817</v>
      </c>
    </row>
    <row r="33" spans="2:6" ht="15.75" thickBot="1">
      <c r="B33" s="73"/>
      <c r="C33" s="17" t="s">
        <v>35</v>
      </c>
      <c r="D33" s="17"/>
      <c r="E33" s="16">
        <v>621</v>
      </c>
    </row>
    <row r="34" spans="2:6" ht="15.75" thickBot="1">
      <c r="B34" s="9">
        <v>5000</v>
      </c>
      <c r="C34" s="14" t="s">
        <v>36</v>
      </c>
      <c r="D34" s="14"/>
      <c r="E34" s="11">
        <v>12201</v>
      </c>
      <c r="F34" t="s">
        <v>88</v>
      </c>
    </row>
    <row r="35" spans="2:6">
      <c r="B35" s="74"/>
      <c r="C35" s="18" t="s">
        <v>37</v>
      </c>
      <c r="D35" s="18"/>
      <c r="E35" s="13">
        <v>3417</v>
      </c>
    </row>
    <row r="36" spans="2:6" ht="15.75" thickBot="1">
      <c r="B36" s="75"/>
      <c r="C36" s="17" t="s">
        <v>38</v>
      </c>
      <c r="D36" s="17"/>
      <c r="E36" s="24">
        <v>1139</v>
      </c>
    </row>
    <row r="37" spans="2:6">
      <c r="B37" s="75"/>
      <c r="C37" s="18" t="s">
        <v>39</v>
      </c>
      <c r="D37" s="18"/>
      <c r="E37" s="13">
        <v>8184</v>
      </c>
    </row>
    <row r="38" spans="2:6" ht="15.75" thickBot="1">
      <c r="B38" s="75"/>
      <c r="C38" s="17" t="s">
        <v>40</v>
      </c>
      <c r="D38" s="17"/>
      <c r="E38" s="24">
        <v>2728</v>
      </c>
    </row>
    <row r="39" spans="2:6">
      <c r="B39" s="75"/>
      <c r="C39" s="18" t="s">
        <v>41</v>
      </c>
      <c r="D39" s="18"/>
      <c r="E39" s="15">
        <v>600</v>
      </c>
    </row>
    <row r="40" spans="2:6" ht="15.75" thickBot="1">
      <c r="B40" s="76"/>
      <c r="C40" s="17" t="s">
        <v>21</v>
      </c>
      <c r="D40" s="17"/>
      <c r="E40" s="16">
        <v>200</v>
      </c>
    </row>
    <row r="41" spans="2:6" ht="15.75">
      <c r="E41" s="21" t="s">
        <v>81</v>
      </c>
    </row>
    <row r="42" spans="2:6">
      <c r="B42" s="25"/>
    </row>
    <row r="43" spans="2:6">
      <c r="B43" s="25"/>
    </row>
    <row r="44" spans="2:6">
      <c r="B44" s="25"/>
    </row>
    <row r="45" spans="2:6">
      <c r="B45" s="25"/>
    </row>
    <row r="46" spans="2:6">
      <c r="B46" s="25"/>
    </row>
  </sheetData>
  <mergeCells count="7">
    <mergeCell ref="B18:B22"/>
    <mergeCell ref="B27:E27"/>
    <mergeCell ref="B29:B33"/>
    <mergeCell ref="B35:B40"/>
    <mergeCell ref="B3:E3"/>
    <mergeCell ref="B16:B17"/>
    <mergeCell ref="E16:E17"/>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AiM izdevumi( nav CERT.LV)</vt:lpstr>
      <vt:lpstr>CERT</vt:lpstr>
    </vt:vector>
  </TitlesOfParts>
  <Company>AiM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Jolanta Markota</dc:creator>
  <cp:lastModifiedBy>RihardsGuds</cp:lastModifiedBy>
  <dcterms:created xsi:type="dcterms:W3CDTF">2013-10-23T06:48:57Z</dcterms:created>
  <dcterms:modified xsi:type="dcterms:W3CDTF">2014-12-19T07:20:56Z</dcterms:modified>
</cp:coreProperties>
</file>