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vija.zaca\Desktop\NOTEIKUMI_18.12.2015\"/>
    </mc:Choice>
  </mc:AlternateContent>
  <bookViews>
    <workbookView xWindow="0" yWindow="0" windowWidth="25605" windowHeight="13860" tabRatio="802" firstSheet="1" activeTab="1"/>
  </bookViews>
  <sheets>
    <sheet name="Support sheet" sheetId="11" state="hidden" r:id="rId1"/>
    <sheet name="5.PIELIKUMS" sheetId="35" r:id="rId2"/>
  </sheets>
  <definedNames>
    <definedName name="JĀ">#REF!</definedName>
    <definedName name="Nē">#REF!</definedName>
    <definedName name="shēma">#REF!</definedName>
  </definedNames>
  <calcPr calcId="152511" concurrentCalc="0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35" l="1"/>
  <c r="D6" i="35"/>
  <c r="E6" i="35"/>
  <c r="F6" i="35"/>
  <c r="G6" i="35"/>
  <c r="H6" i="35"/>
  <c r="I6" i="35"/>
  <c r="J6" i="35"/>
  <c r="K6" i="35"/>
  <c r="L6" i="35"/>
  <c r="M6" i="35"/>
  <c r="D13" i="35"/>
  <c r="D17" i="35"/>
  <c r="D23" i="35"/>
  <c r="D22" i="35"/>
  <c r="D29" i="35"/>
  <c r="E13" i="35"/>
  <c r="E17" i="35"/>
  <c r="E23" i="35"/>
  <c r="E22" i="35"/>
  <c r="E29" i="35"/>
  <c r="F13" i="35"/>
  <c r="F17" i="35"/>
  <c r="F23" i="35"/>
  <c r="F22" i="35"/>
  <c r="F29" i="35"/>
  <c r="G13" i="35"/>
  <c r="G17" i="35"/>
  <c r="G23" i="35"/>
  <c r="G22" i="35"/>
  <c r="G29" i="35"/>
  <c r="H13" i="35"/>
  <c r="H17" i="35"/>
  <c r="H23" i="35"/>
  <c r="H22" i="35"/>
  <c r="H29" i="35"/>
  <c r="I13" i="35"/>
  <c r="I17" i="35"/>
  <c r="I23" i="35"/>
  <c r="I22" i="35"/>
  <c r="I29" i="35"/>
  <c r="J13" i="35"/>
  <c r="J17" i="35"/>
  <c r="J23" i="35"/>
  <c r="J22" i="35"/>
  <c r="J29" i="35"/>
  <c r="K13" i="35"/>
  <c r="K17" i="35"/>
  <c r="K23" i="35"/>
  <c r="K22" i="35"/>
  <c r="K29" i="35"/>
  <c r="L13" i="35"/>
  <c r="L17" i="35"/>
  <c r="L23" i="35"/>
  <c r="L22" i="35"/>
  <c r="L29" i="35"/>
  <c r="M13" i="35"/>
  <c r="M17" i="35"/>
  <c r="M23" i="35"/>
  <c r="M22" i="35"/>
  <c r="M29" i="35"/>
  <c r="E36" i="35"/>
  <c r="F36" i="35"/>
  <c r="G36" i="35"/>
  <c r="H36" i="35"/>
  <c r="I36" i="35"/>
  <c r="J36" i="35"/>
  <c r="K36" i="35"/>
  <c r="L36" i="35"/>
  <c r="E48" i="35"/>
  <c r="E4" i="35"/>
  <c r="F4" i="35"/>
  <c r="G4" i="35"/>
  <c r="H4" i="35"/>
  <c r="I4" i="35"/>
  <c r="J4" i="35"/>
  <c r="K4" i="35"/>
  <c r="L4" i="35"/>
  <c r="M4" i="35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D12" i="35"/>
  <c r="D35" i="35"/>
  <c r="D37" i="35"/>
  <c r="I12" i="35"/>
  <c r="I35" i="35"/>
  <c r="M12" i="35"/>
  <c r="M35" i="35"/>
  <c r="M37" i="35"/>
  <c r="E12" i="35"/>
  <c r="E35" i="35"/>
  <c r="E37" i="35"/>
  <c r="I37" i="35"/>
  <c r="H12" i="35"/>
  <c r="H35" i="35"/>
  <c r="H37" i="35"/>
  <c r="F12" i="35"/>
  <c r="F35" i="35"/>
  <c r="F37" i="35"/>
  <c r="L12" i="35"/>
  <c r="L35" i="35"/>
  <c r="L37" i="35"/>
  <c r="G12" i="35"/>
  <c r="G35" i="35"/>
  <c r="G37" i="35"/>
  <c r="E49" i="35"/>
  <c r="K12" i="35"/>
  <c r="K35" i="35"/>
  <c r="K37" i="35"/>
  <c r="J12" i="35"/>
  <c r="J35" i="35"/>
  <c r="J37" i="35"/>
  <c r="E51" i="35"/>
  <c r="E50" i="35"/>
  <c r="E52" i="35"/>
  <c r="E53" i="35"/>
  <c r="E42" i="35"/>
  <c r="E43" i="35"/>
  <c r="E54" i="35"/>
  <c r="D68" i="35"/>
  <c r="F68" i="35"/>
  <c r="E57" i="35"/>
  <c r="D61" i="35"/>
  <c r="H68" i="35"/>
  <c r="G68" i="35"/>
</calcChain>
</file>

<file path=xl/sharedStrings.xml><?xml version="1.0" encoding="utf-8"?>
<sst xmlns="http://schemas.openxmlformats.org/spreadsheetml/2006/main" count="151" uniqueCount="147">
  <si>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</si>
  <si>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</si>
  <si>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</si>
  <si>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</si>
  <si>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</si>
  <si>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</si>
  <si>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</si>
  <si>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</si>
  <si>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</si>
  <si>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</si>
  <si>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</si>
  <si>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</si>
  <si>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</si>
  <si>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</si>
  <si>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</si>
  <si>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</si>
  <si>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</si>
  <si>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</si>
  <si>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</si>
  <si>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</si>
  <si>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</si>
  <si>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</si>
  <si>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</si>
  <si>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</si>
  <si>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</si>
  <si>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</si>
  <si>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</si>
  <si>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</si>
  <si>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1.</t>
  </si>
  <si>
    <t>1.1.</t>
  </si>
  <si>
    <t>1.2.</t>
  </si>
  <si>
    <t>2.</t>
  </si>
  <si>
    <t>2.1.</t>
  </si>
  <si>
    <t>2.2.1.</t>
  </si>
  <si>
    <t>3.</t>
  </si>
  <si>
    <t>4.</t>
  </si>
  <si>
    <t>5.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</si>
  <si>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</si>
  <si>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</si>
  <si>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</si>
  <si>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</si>
  <si>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</si>
  <si>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%</t>
  </si>
  <si>
    <t>…</t>
  </si>
  <si>
    <t>6.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</si>
  <si>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</si>
  <si>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</si>
  <si>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</si>
  <si>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</si>
  <si>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</si>
  <si>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</si>
  <si>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</si>
  <si>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</si>
  <si>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</si>
  <si>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</si>
  <si>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</si>
  <si>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</si>
  <si>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</si>
  <si>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</si>
  <si>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</si>
  <si>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</si>
  <si>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</si>
  <si>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Projekta gadi</t>
  </si>
  <si>
    <t>IEŅĒMUMI</t>
  </si>
  <si>
    <t>IZDEVUMI</t>
  </si>
  <si>
    <t>2.1.1.</t>
  </si>
  <si>
    <t>2.1.2.</t>
  </si>
  <si>
    <t>tehniskās apkalpošanas izmaksas</t>
  </si>
  <si>
    <t>2.1.3.</t>
  </si>
  <si>
    <t>2.2.2.</t>
  </si>
  <si>
    <t>programmatūra</t>
  </si>
  <si>
    <t>2.2.3.</t>
  </si>
  <si>
    <t>2.3.</t>
  </si>
  <si>
    <t>2.4.</t>
  </si>
  <si>
    <t>2.5.</t>
  </si>
  <si>
    <t>Nemateriālie aktīvi</t>
  </si>
  <si>
    <t xml:space="preserve">Tiešo darbību izmaksas </t>
  </si>
  <si>
    <t>atlīdzība</t>
  </si>
  <si>
    <t>materiāli</t>
  </si>
  <si>
    <t>transports  / degviela</t>
  </si>
  <si>
    <t>energoresursu izmaksas</t>
  </si>
  <si>
    <t>Netiešo darbību izmaksas</t>
  </si>
  <si>
    <t>administratīvās izmaksas</t>
  </si>
  <si>
    <t>apdrošināšana</t>
  </si>
  <si>
    <t>citas netiešās izmaksas</t>
  </si>
  <si>
    <t xml:space="preserve">Finansiālā diskonta likme = </t>
  </si>
  <si>
    <t>Finanšu plūsmas aprēķins</t>
  </si>
  <si>
    <t>Ieņēmumi no zināšanu un tehnoloģiju pārneses</t>
  </si>
  <si>
    <t>licence 1</t>
  </si>
  <si>
    <t>licence 2</t>
  </si>
  <si>
    <t>1.3.</t>
  </si>
  <si>
    <t>1.4.</t>
  </si>
  <si>
    <t>Papildu ieguldījumi projekta rezultātu attīstībai</t>
  </si>
  <si>
    <r>
      <rPr>
        <b/>
        <sz val="9"/>
        <rFont val="Times New Roman"/>
        <family val="1"/>
        <charset val="186"/>
      </rPr>
      <t>2.2</t>
    </r>
    <r>
      <rPr>
        <sz val="9"/>
        <rFont val="Times New Roman"/>
        <family val="1"/>
        <charset val="186"/>
      </rPr>
      <t>.</t>
    </r>
  </si>
  <si>
    <t>Iekārtu ar īsu ekspluatācijas laiku aizstāšana</t>
  </si>
  <si>
    <t xml:space="preserve">Uz  projekta rezultātiem attiecināmo darbību izmaksas </t>
  </si>
  <si>
    <t>2.4.1.</t>
  </si>
  <si>
    <t>2.4.1.1.</t>
  </si>
  <si>
    <t>2.4.1.2.</t>
  </si>
  <si>
    <t>2.4.1.3.</t>
  </si>
  <si>
    <t>2.4.1.4.</t>
  </si>
  <si>
    <t>2.4.2.</t>
  </si>
  <si>
    <t>2.5.1.</t>
  </si>
  <si>
    <t>2.5.2.</t>
  </si>
  <si>
    <t>ēku  remonts un ekspluatācija</t>
  </si>
  <si>
    <t>2.5.3.</t>
  </si>
  <si>
    <t>2.5.4.</t>
  </si>
  <si>
    <t>Projekta izmaksas</t>
  </si>
  <si>
    <t>Kopā izdevumi</t>
  </si>
  <si>
    <t>Atikusī vērtība</t>
  </si>
  <si>
    <t>Neto naudas plūsma</t>
  </si>
  <si>
    <t>Projekta dzīves cikls</t>
  </si>
  <si>
    <t>10 gadi</t>
  </si>
  <si>
    <t>Finansiālā ienesīguma norma (FRR)</t>
  </si>
  <si>
    <t>Finansiālā neto pašreizējā vērtība (FNPV)</t>
  </si>
  <si>
    <r>
      <t>7.3.</t>
    </r>
    <r>
      <rPr>
        <b/>
        <vertAlign val="superscript"/>
        <sz val="10"/>
        <rFont val="Times New Roman"/>
        <family val="1"/>
        <charset val="186"/>
      </rPr>
      <t>1</t>
    </r>
    <r>
      <rPr>
        <b/>
        <sz val="10"/>
        <rFont val="Times New Roman"/>
        <family val="1"/>
        <charset val="186"/>
      </rPr>
      <t>4. ERAF ieguldījuma aprēķins:</t>
    </r>
  </si>
  <si>
    <t>1.solis -Finansējuma deficīta likmes (R) aprēķināšana:</t>
  </si>
  <si>
    <t>Diskontētās projekta investīciju izmaksas (DIC) =</t>
  </si>
  <si>
    <t>Diskontētie ieņēmumi =</t>
  </si>
  <si>
    <t>Diskontētās darbības izmaksas =</t>
  </si>
  <si>
    <t>Diskontētā atlikusī vērtība =</t>
  </si>
  <si>
    <t>Diskontētie neto ieņēmumi (DNR) =</t>
  </si>
  <si>
    <t xml:space="preserve">b) finansējuma deficīta likme (R) = Max EE / DIC = </t>
  </si>
  <si>
    <t>2.solis: Lēmuma summas (DA) aprēķināšana:</t>
  </si>
  <si>
    <t>Projekta kopējās attiecināmās izmaksas (EC) =</t>
  </si>
  <si>
    <t xml:space="preserve">Lēmuma summa (DA) = EC * R = </t>
  </si>
  <si>
    <t>3.solis: Maksimālā ERAF finansējuma aprēķināšana:</t>
  </si>
  <si>
    <t>Maksimālā līdzfinansējuma likme (CRpa) =</t>
  </si>
  <si>
    <t>ERAF finansējums = DA * CRpa =</t>
  </si>
  <si>
    <t>4.solis: ERAF finansējuma likmes aprēķināšana</t>
  </si>
  <si>
    <t>R, %,</t>
  </si>
  <si>
    <t>CRpa</t>
  </si>
  <si>
    <t>R=EE/DIC</t>
  </si>
  <si>
    <t>4=1*2</t>
  </si>
  <si>
    <t>5=6/1</t>
  </si>
  <si>
    <t>6=4*3</t>
  </si>
  <si>
    <t>Maksimālais publiskais finansējums</t>
  </si>
  <si>
    <t>EC, EUR</t>
  </si>
  <si>
    <r>
      <t xml:space="preserve">DA, </t>
    </r>
    <r>
      <rPr>
        <b/>
        <sz val="10"/>
        <rFont val="Times New Roman"/>
        <family val="1"/>
        <charset val="186"/>
      </rPr>
      <t>EUR</t>
    </r>
  </si>
  <si>
    <t xml:space="preserve"> juridiska dokumentācija (licences vai tehnoloģiju tiesības)</t>
  </si>
  <si>
    <t>Pētniecības infrastruktūra</t>
  </si>
  <si>
    <t xml:space="preserve">Materiālie aktīvi </t>
  </si>
  <si>
    <t>1. Finanšu analīze ieņēmumus gūstošiem projektiem</t>
  </si>
  <si>
    <r>
      <t>2. Finanšu analīzes rezultāti</t>
    </r>
    <r>
      <rPr>
        <sz val="12"/>
        <color theme="1"/>
        <rFont val="Times New Roman"/>
        <family val="1"/>
        <charset val="186"/>
      </rPr>
      <t>:</t>
    </r>
  </si>
  <si>
    <t>a) maksimālās attiecināmās izmaksas Max EE = DIC - DNR =</t>
  </si>
  <si>
    <t>EUR</t>
  </si>
  <si>
    <t>5.pielikums
Ministru kabineta 
2015.gada ___.______
noteikumiem Nr.____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</si>
</sst>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Ls-426]\ * #,##0.00_-;\-[$Ls-426]\ * #,##0.00_-;_-[$Ls-426]\ * &quot;-&quot;??_-;_-@_-"/>
    <numFmt numFmtId="165" formatCode="#,##0.0"/>
    <numFmt numFmtId="166" formatCode="0.0%"/>
  </numFmts>
  <fonts count="2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vertAlign val="superscript"/>
      <sz val="10"/>
      <name val="Times New Roman"/>
      <family val="1"/>
      <charset val="186"/>
    </font>
    <font>
      <sz val="9"/>
      <color rgb="FFFF000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u/>
      <sz val="9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16" fillId="2" borderId="11" xfId="0" applyNumberFormat="1" applyFont="1" applyFill="1" applyBorder="1"/>
    <xf numFmtId="0" fontId="16" fillId="0" borderId="4" xfId="0" applyFont="1" applyFill="1" applyBorder="1" applyAlignment="1" applyProtection="1">
      <alignment horizontal="right" vertical="center"/>
      <protection locked="0"/>
    </xf>
    <xf numFmtId="3" fontId="11" fillId="0" borderId="7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5" borderId="4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20" fillId="7" borderId="8" xfId="0" applyFont="1" applyFill="1" applyBorder="1" applyAlignment="1">
      <alignment horizontal="center" vertical="center"/>
    </xf>
    <xf numFmtId="164" fontId="16" fillId="2" borderId="5" xfId="0" applyNumberFormat="1" applyFont="1" applyFill="1" applyBorder="1"/>
    <xf numFmtId="0" fontId="18" fillId="5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14" fontId="12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  <protection locked="0"/>
    </xf>
    <xf numFmtId="3" fontId="12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3" fontId="16" fillId="2" borderId="11" xfId="0" applyNumberFormat="1" applyFont="1" applyFill="1" applyBorder="1"/>
    <xf numFmtId="3" fontId="16" fillId="2" borderId="5" xfId="0" applyNumberFormat="1" applyFont="1" applyFill="1" applyBorder="1"/>
    <xf numFmtId="0" fontId="17" fillId="0" borderId="4" xfId="0" applyFont="1" applyFill="1" applyBorder="1" applyAlignment="1" applyProtection="1">
      <alignment horizontal="center" vertical="center"/>
      <protection locked="0"/>
    </xf>
    <xf numFmtId="3" fontId="18" fillId="3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  <protection locked="0"/>
    </xf>
    <xf numFmtId="3" fontId="15" fillId="3" borderId="4" xfId="0" applyNumberFormat="1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right" vertical="center"/>
    </xf>
    <xf numFmtId="3" fontId="18" fillId="8" borderId="4" xfId="0" applyNumberFormat="1" applyFont="1" applyFill="1" applyBorder="1" applyAlignment="1">
      <alignment horizontal="center" vertical="center"/>
    </xf>
    <xf numFmtId="3" fontId="15" fillId="8" borderId="4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3" fontId="18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3" fontId="11" fillId="5" borderId="0" xfId="0" applyNumberFormat="1" applyFont="1" applyFill="1" applyBorder="1" applyAlignment="1">
      <alignment horizontal="center" vertical="center"/>
    </xf>
    <xf numFmtId="3" fontId="18" fillId="5" borderId="10" xfId="0" applyNumberFormat="1" applyFont="1" applyFill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9" fontId="15" fillId="5" borderId="0" xfId="0" applyNumberFormat="1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10" fillId="0" borderId="0" xfId="0" applyFont="1" applyAlignment="1">
      <alignment horizontal="justify"/>
    </xf>
    <xf numFmtId="0" fontId="14" fillId="5" borderId="0" xfId="0" applyFont="1" applyFill="1" applyAlignment="1">
      <alignment vertical="center"/>
    </xf>
    <xf numFmtId="3" fontId="15" fillId="5" borderId="0" xfId="0" applyNumberFormat="1" applyFont="1" applyFill="1" applyAlignment="1">
      <alignment horizontal="center" vertical="center"/>
    </xf>
    <xf numFmtId="4" fontId="22" fillId="5" borderId="0" xfId="0" applyNumberFormat="1" applyFont="1" applyFill="1" applyAlignment="1">
      <alignment vertical="center"/>
    </xf>
    <xf numFmtId="4" fontId="15" fillId="5" borderId="0" xfId="0" applyNumberFormat="1" applyFont="1" applyFill="1" applyAlignment="1">
      <alignment vertical="center"/>
    </xf>
    <xf numFmtId="9" fontId="15" fillId="5" borderId="0" xfId="0" applyNumberFormat="1" applyFont="1" applyFill="1" applyAlignment="1">
      <alignment vertical="center"/>
    </xf>
    <xf numFmtId="3" fontId="15" fillId="5" borderId="0" xfId="0" applyNumberFormat="1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23" fillId="5" borderId="0" xfId="0" applyFont="1" applyFill="1" applyAlignment="1">
      <alignment horizontal="left" indent="3" readingOrder="1"/>
    </xf>
    <xf numFmtId="0" fontId="13" fillId="5" borderId="0" xfId="0" applyFont="1" applyFill="1" applyAlignment="1">
      <alignment vertical="center"/>
    </xf>
    <xf numFmtId="9" fontId="7" fillId="5" borderId="0" xfId="0" applyNumberFormat="1" applyFont="1" applyFill="1" applyAlignment="1">
      <alignment vertical="center"/>
    </xf>
    <xf numFmtId="0" fontId="8" fillId="7" borderId="4" xfId="0" applyFont="1" applyFill="1" applyBorder="1" applyAlignment="1">
      <alignment horizontal="left" vertical="center"/>
    </xf>
    <xf numFmtId="3" fontId="18" fillId="8" borderId="0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0" xfId="0" applyFont="1" applyFill="1" applyAlignment="1">
      <alignment horizontal="right" vertical="center" wrapText="1"/>
    </xf>
    <xf numFmtId="0" fontId="8" fillId="7" borderId="4" xfId="0" applyFont="1" applyFill="1" applyBorder="1" applyAlignment="1">
      <alignment horizontal="left" vertical="center"/>
    </xf>
    <xf numFmtId="3" fontId="7" fillId="8" borderId="6" xfId="0" applyNumberFormat="1" applyFont="1" applyFill="1" applyBorder="1" applyAlignment="1">
      <alignment horizontal="center" vertical="center"/>
    </xf>
    <xf numFmtId="3" fontId="7" fillId="8" borderId="5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0" fillId="0" borderId="11" xfId="0" applyBorder="1"/>
    <xf numFmtId="9" fontId="7" fillId="8" borderId="4" xfId="0" applyNumberFormat="1" applyFont="1" applyFill="1" applyBorder="1" applyAlignment="1">
      <alignment horizontal="center" vertical="center"/>
    </xf>
    <xf numFmtId="10" fontId="8" fillId="8" borderId="6" xfId="0" applyNumberFormat="1" applyFont="1" applyFill="1" applyBorder="1" applyAlignment="1">
      <alignment horizontal="center" vertical="center"/>
    </xf>
    <xf numFmtId="10" fontId="8" fillId="8" borderId="5" xfId="0" applyNumberFormat="1" applyFont="1" applyFill="1" applyBorder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/>
    </xf>
    <xf numFmtId="3" fontId="8" fillId="8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8" fillId="8" borderId="4" xfId="0" applyNumberFormat="1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left" vertical="center" wrapText="1" readingOrder="1"/>
    </xf>
    <xf numFmtId="0" fontId="23" fillId="7" borderId="5" xfId="0" applyFont="1" applyFill="1" applyBorder="1" applyAlignment="1">
      <alignment horizontal="left" vertical="center" wrapText="1" readingOrder="1"/>
    </xf>
    <xf numFmtId="0" fontId="23" fillId="7" borderId="4" xfId="0" applyFont="1" applyFill="1" applyBorder="1" applyAlignment="1">
      <alignment horizontal="left" vertical="center" readingOrder="1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37</v>
      </c>
      <c r="H1" s="11" t="s">
        <v>49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38</v>
      </c>
      <c r="H2" s="10" t="s">
        <v>45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39</v>
      </c>
      <c r="H3" s="10" t="s">
        <v>46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40</v>
      </c>
      <c r="H4" s="10" t="s">
        <v>47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41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48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60</v>
      </c>
      <c r="H8" s="12" t="s">
        <v>59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50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61</v>
      </c>
      <c r="H10" s="12" t="s">
        <v>51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52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53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54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55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56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57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58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workbookViewId="0">
      <selection activeCell="O9" sqref="O9"/>
    </sheetView>
  </sheetViews>
  <sheetFormatPr defaultColWidth="9.140625" defaultRowHeight="12" x14ac:dyDescent="0.25"/>
  <cols>
    <col min="1" max="1" width="2" style="17" customWidth="1"/>
    <col min="2" max="2" width="5.85546875" style="17" customWidth="1"/>
    <col min="3" max="3" width="32.7109375" style="17" customWidth="1"/>
    <col min="4" max="4" width="10.7109375" style="17" customWidth="1"/>
    <col min="5" max="13" width="8" style="17" customWidth="1"/>
    <col min="14" max="16384" width="9.140625" style="17"/>
  </cols>
  <sheetData>
    <row r="1" spans="1:21" ht="57" customHeight="1" x14ac:dyDescent="0.25">
      <c r="B1" s="83" t="s">
        <v>146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1" s="18" customFormat="1" ht="21.6" customHeight="1" x14ac:dyDescent="0.25">
      <c r="A2" s="17"/>
      <c r="B2" s="81" t="s">
        <v>142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7"/>
      <c r="O2" s="17"/>
      <c r="P2" s="17"/>
      <c r="Q2" s="17"/>
      <c r="R2" s="17"/>
      <c r="S2" s="17"/>
      <c r="T2" s="17"/>
      <c r="U2" s="17"/>
    </row>
    <row r="3" spans="1:21" s="18" customFormat="1" ht="32.25" customHeight="1" x14ac:dyDescent="0.25">
      <c r="A3" s="17"/>
      <c r="B3" s="19"/>
      <c r="C3" s="87" t="s">
        <v>86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17"/>
      <c r="O3" s="17"/>
      <c r="P3" s="17"/>
      <c r="Q3" s="17"/>
      <c r="R3" s="17"/>
      <c r="S3" s="17"/>
      <c r="T3" s="17"/>
      <c r="U3" s="17"/>
    </row>
    <row r="4" spans="1:21" s="18" customFormat="1" ht="15" customHeight="1" x14ac:dyDescent="0.25">
      <c r="A4" s="17"/>
      <c r="B4" s="20"/>
      <c r="C4" s="21" t="s">
        <v>62</v>
      </c>
      <c r="D4" s="21">
        <v>1</v>
      </c>
      <c r="E4" s="21">
        <f t="shared" ref="E4:M4" si="0">D4+1</f>
        <v>2</v>
      </c>
      <c r="F4" s="21">
        <f t="shared" si="0"/>
        <v>3</v>
      </c>
      <c r="G4" s="21">
        <f t="shared" si="0"/>
        <v>4</v>
      </c>
      <c r="H4" s="21">
        <f t="shared" si="0"/>
        <v>5</v>
      </c>
      <c r="I4" s="21">
        <f t="shared" si="0"/>
        <v>6</v>
      </c>
      <c r="J4" s="21">
        <f t="shared" si="0"/>
        <v>7</v>
      </c>
      <c r="K4" s="21">
        <f t="shared" si="0"/>
        <v>8</v>
      </c>
      <c r="L4" s="21">
        <f t="shared" si="0"/>
        <v>9</v>
      </c>
      <c r="M4" s="21">
        <f t="shared" si="0"/>
        <v>10</v>
      </c>
      <c r="N4" s="17"/>
      <c r="O4" s="17"/>
      <c r="P4" s="17"/>
      <c r="Q4" s="17"/>
      <c r="R4" s="17"/>
      <c r="S4" s="17"/>
      <c r="T4" s="17"/>
      <c r="U4" s="17"/>
    </row>
    <row r="5" spans="1:21" s="18" customFormat="1" ht="15" customHeight="1" x14ac:dyDescent="0.25">
      <c r="A5" s="17"/>
      <c r="B5" s="88" t="s">
        <v>63</v>
      </c>
      <c r="C5" s="89"/>
      <c r="D5" s="14"/>
      <c r="E5" s="14"/>
      <c r="F5" s="14"/>
      <c r="G5" s="14"/>
      <c r="H5" s="14"/>
      <c r="I5" s="14"/>
      <c r="J5" s="14"/>
      <c r="K5" s="14"/>
      <c r="L5" s="14"/>
      <c r="M5" s="22"/>
      <c r="N5" s="17"/>
      <c r="O5" s="17"/>
      <c r="P5" s="17"/>
      <c r="Q5" s="17"/>
      <c r="R5" s="17"/>
      <c r="S5" s="17"/>
      <c r="T5" s="17"/>
      <c r="U5" s="17"/>
    </row>
    <row r="6" spans="1:21" s="26" customFormat="1" ht="25.35" customHeight="1" x14ac:dyDescent="0.25">
      <c r="A6" s="23"/>
      <c r="B6" s="24" t="s">
        <v>28</v>
      </c>
      <c r="C6" s="78" t="s">
        <v>87</v>
      </c>
      <c r="D6" s="16">
        <f>SUM(D7:D9)</f>
        <v>0</v>
      </c>
      <c r="E6" s="16">
        <f t="shared" ref="E6:M6" si="1">SUM(E7:E9)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23"/>
      <c r="O6" s="23"/>
      <c r="P6" s="23"/>
      <c r="Q6" s="23"/>
      <c r="R6" s="23"/>
      <c r="S6" s="23"/>
      <c r="T6" s="23"/>
      <c r="U6" s="23"/>
    </row>
    <row r="7" spans="1:21" s="26" customFormat="1" ht="15" customHeight="1" x14ac:dyDescent="0.25">
      <c r="A7" s="23"/>
      <c r="B7" s="27" t="s">
        <v>29</v>
      </c>
      <c r="C7" s="28" t="s">
        <v>88</v>
      </c>
      <c r="D7" s="29"/>
      <c r="E7" s="29"/>
      <c r="F7" s="29"/>
      <c r="G7" s="29"/>
      <c r="H7" s="29"/>
      <c r="I7" s="29"/>
      <c r="J7" s="29"/>
      <c r="K7" s="29"/>
      <c r="L7" s="29"/>
      <c r="M7" s="30"/>
      <c r="N7" s="23"/>
      <c r="O7" s="23"/>
      <c r="P7" s="23"/>
      <c r="Q7" s="23"/>
      <c r="R7" s="23"/>
      <c r="S7" s="23"/>
      <c r="T7" s="23"/>
      <c r="U7" s="23"/>
    </row>
    <row r="8" spans="1:21" s="26" customFormat="1" ht="15" customHeight="1" x14ac:dyDescent="0.25">
      <c r="A8" s="23"/>
      <c r="B8" s="31" t="s">
        <v>30</v>
      </c>
      <c r="C8" s="28" t="s">
        <v>89</v>
      </c>
      <c r="D8" s="29"/>
      <c r="E8" s="29"/>
      <c r="F8" s="29"/>
      <c r="G8" s="29"/>
      <c r="H8" s="29"/>
      <c r="I8" s="29"/>
      <c r="J8" s="29"/>
      <c r="K8" s="29"/>
      <c r="L8" s="29"/>
      <c r="M8" s="30"/>
      <c r="N8" s="23"/>
      <c r="O8" s="23"/>
      <c r="P8" s="23"/>
      <c r="Q8" s="23"/>
      <c r="R8" s="23"/>
      <c r="S8" s="23"/>
      <c r="T8" s="23"/>
      <c r="U8" s="23"/>
    </row>
    <row r="9" spans="1:21" s="26" customFormat="1" ht="15" customHeight="1" x14ac:dyDescent="0.25">
      <c r="A9" s="23"/>
      <c r="B9" s="31" t="s">
        <v>90</v>
      </c>
      <c r="C9" s="28" t="s">
        <v>43</v>
      </c>
      <c r="D9" s="29"/>
      <c r="E9" s="29"/>
      <c r="F9" s="29"/>
      <c r="G9" s="29"/>
      <c r="H9" s="29"/>
      <c r="I9" s="29"/>
      <c r="J9" s="29"/>
      <c r="K9" s="29"/>
      <c r="L9" s="29"/>
      <c r="M9" s="30"/>
      <c r="N9" s="23"/>
      <c r="O9" s="23"/>
      <c r="P9" s="23"/>
      <c r="Q9" s="23"/>
      <c r="R9" s="23"/>
      <c r="S9" s="23"/>
      <c r="T9" s="23"/>
      <c r="U9" s="23"/>
    </row>
    <row r="10" spans="1:21" s="26" customFormat="1" ht="15" customHeight="1" x14ac:dyDescent="0.25">
      <c r="A10" s="23"/>
      <c r="B10" s="31" t="s">
        <v>91</v>
      </c>
      <c r="C10" s="28" t="s">
        <v>43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3"/>
      <c r="O10" s="23"/>
      <c r="P10" s="23"/>
      <c r="Q10" s="23"/>
      <c r="R10" s="23"/>
      <c r="S10" s="23"/>
      <c r="T10" s="23"/>
      <c r="U10" s="23"/>
    </row>
    <row r="11" spans="1:21" s="18" customFormat="1" ht="15" customHeight="1" x14ac:dyDescent="0.25">
      <c r="A11" s="17"/>
      <c r="B11" s="88" t="s">
        <v>64</v>
      </c>
      <c r="C11" s="89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17"/>
      <c r="O11" s="17"/>
      <c r="P11" s="17"/>
      <c r="Q11" s="17"/>
      <c r="R11" s="17"/>
      <c r="S11" s="17"/>
      <c r="T11" s="17"/>
      <c r="U11" s="17"/>
    </row>
    <row r="12" spans="1:21" s="18" customFormat="1" ht="29.45" customHeight="1" x14ac:dyDescent="0.25">
      <c r="A12" s="17"/>
      <c r="B12" s="34" t="s">
        <v>31</v>
      </c>
      <c r="C12" s="78" t="s">
        <v>92</v>
      </c>
      <c r="D12" s="35">
        <f>D13+D17+D21+D22+D29</f>
        <v>0</v>
      </c>
      <c r="E12" s="35">
        <f t="shared" ref="E12:M12" si="2">E13+E17+E21+E22+E29</f>
        <v>0</v>
      </c>
      <c r="F12" s="35">
        <f t="shared" si="2"/>
        <v>0</v>
      </c>
      <c r="G12" s="35">
        <f t="shared" si="2"/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17"/>
      <c r="O12" s="17"/>
      <c r="P12" s="17"/>
      <c r="Q12" s="17"/>
      <c r="R12" s="17"/>
      <c r="S12" s="17"/>
      <c r="T12" s="17"/>
      <c r="U12" s="17"/>
    </row>
    <row r="13" spans="1:21" s="18" customFormat="1" ht="15" customHeight="1" x14ac:dyDescent="0.25">
      <c r="A13" s="17"/>
      <c r="B13" s="36" t="s">
        <v>32</v>
      </c>
      <c r="C13" s="37" t="s">
        <v>140</v>
      </c>
      <c r="D13" s="38">
        <f>SUM(D14:D16)</f>
        <v>0</v>
      </c>
      <c r="E13" s="38">
        <f t="shared" ref="E13:M13" si="3">SUM(E14:E16)</f>
        <v>0</v>
      </c>
      <c r="F13" s="38">
        <f t="shared" si="3"/>
        <v>0</v>
      </c>
      <c r="G13" s="38">
        <f t="shared" si="3"/>
        <v>0</v>
      </c>
      <c r="H13" s="38">
        <f t="shared" si="3"/>
        <v>0</v>
      </c>
      <c r="I13" s="38">
        <f t="shared" si="3"/>
        <v>0</v>
      </c>
      <c r="J13" s="38">
        <f t="shared" si="3"/>
        <v>0</v>
      </c>
      <c r="K13" s="38">
        <f t="shared" si="3"/>
        <v>0</v>
      </c>
      <c r="L13" s="38">
        <f t="shared" si="3"/>
        <v>0</v>
      </c>
      <c r="M13" s="38">
        <f t="shared" si="3"/>
        <v>0</v>
      </c>
      <c r="N13" s="17"/>
      <c r="O13" s="17"/>
      <c r="P13" s="17"/>
      <c r="Q13" s="17"/>
      <c r="R13" s="17"/>
      <c r="S13" s="17"/>
      <c r="T13" s="17"/>
      <c r="U13" s="17"/>
    </row>
    <row r="14" spans="1:21" s="18" customFormat="1" ht="15" customHeight="1" x14ac:dyDescent="0.25">
      <c r="A14" s="17"/>
      <c r="B14" s="31" t="s">
        <v>65</v>
      </c>
      <c r="C14" s="28" t="s">
        <v>141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7"/>
      <c r="O14" s="17"/>
      <c r="P14" s="17"/>
      <c r="Q14" s="17"/>
      <c r="R14" s="17"/>
      <c r="S14" s="17"/>
      <c r="T14" s="17"/>
      <c r="U14" s="17"/>
    </row>
    <row r="15" spans="1:21" s="18" customFormat="1" ht="15" customHeight="1" x14ac:dyDescent="0.25">
      <c r="A15" s="17"/>
      <c r="B15" s="31" t="s">
        <v>66</v>
      </c>
      <c r="C15" s="28" t="s">
        <v>67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7"/>
      <c r="O15" s="17"/>
      <c r="P15" s="17"/>
      <c r="Q15" s="17"/>
      <c r="R15" s="17"/>
      <c r="S15" s="17"/>
      <c r="T15" s="17"/>
      <c r="U15" s="17"/>
    </row>
    <row r="16" spans="1:21" s="18" customFormat="1" ht="15" customHeight="1" x14ac:dyDescent="0.25">
      <c r="A16" s="17"/>
      <c r="B16" s="31" t="s">
        <v>68</v>
      </c>
      <c r="C16" s="15" t="s">
        <v>43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7"/>
      <c r="O16" s="17"/>
      <c r="P16" s="17"/>
      <c r="Q16" s="17"/>
      <c r="R16" s="17"/>
      <c r="S16" s="17"/>
      <c r="T16" s="17"/>
      <c r="U16" s="17"/>
    </row>
    <row r="17" spans="1:21" s="18" customFormat="1" ht="15" customHeight="1" x14ac:dyDescent="0.25">
      <c r="A17" s="17"/>
      <c r="B17" s="31" t="s">
        <v>93</v>
      </c>
      <c r="C17" s="37" t="s">
        <v>75</v>
      </c>
      <c r="D17" s="38">
        <f>SUM(D18:D20)</f>
        <v>0</v>
      </c>
      <c r="E17" s="38">
        <f t="shared" ref="E17:M17" si="4">SUM(E18:E20)</f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4"/>
        <v>0</v>
      </c>
      <c r="M17" s="38">
        <f t="shared" si="4"/>
        <v>0</v>
      </c>
      <c r="N17" s="17"/>
      <c r="O17" s="17"/>
      <c r="P17" s="17"/>
      <c r="Q17" s="17"/>
      <c r="R17" s="17"/>
      <c r="S17" s="17"/>
      <c r="T17" s="17"/>
      <c r="U17" s="17"/>
    </row>
    <row r="18" spans="1:21" s="18" customFormat="1" ht="30" customHeight="1" x14ac:dyDescent="0.25">
      <c r="A18" s="17"/>
      <c r="B18" s="31" t="s">
        <v>33</v>
      </c>
      <c r="C18" s="70" t="s">
        <v>139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7"/>
      <c r="O18" s="17"/>
      <c r="P18" s="17"/>
      <c r="Q18" s="17"/>
      <c r="R18" s="17"/>
      <c r="S18" s="17"/>
      <c r="T18" s="17"/>
      <c r="U18" s="17"/>
    </row>
    <row r="19" spans="1:21" s="18" customFormat="1" ht="15" customHeight="1" x14ac:dyDescent="0.25">
      <c r="A19" s="17"/>
      <c r="B19" s="31" t="s">
        <v>69</v>
      </c>
      <c r="C19" s="28" t="s">
        <v>70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7"/>
      <c r="O19" s="17"/>
      <c r="P19" s="17"/>
      <c r="Q19" s="17"/>
      <c r="R19" s="17"/>
      <c r="S19" s="17"/>
      <c r="T19" s="17"/>
      <c r="U19" s="17"/>
    </row>
    <row r="20" spans="1:21" s="18" customFormat="1" ht="15" customHeight="1" x14ac:dyDescent="0.25">
      <c r="A20" s="17"/>
      <c r="B20" s="31" t="s">
        <v>71</v>
      </c>
      <c r="C20" s="28" t="s">
        <v>43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17"/>
      <c r="O20" s="17"/>
      <c r="P20" s="17"/>
      <c r="Q20" s="17"/>
      <c r="R20" s="17"/>
      <c r="S20" s="17"/>
      <c r="T20" s="17"/>
      <c r="U20" s="17"/>
    </row>
    <row r="21" spans="1:21" s="18" customFormat="1" ht="30" customHeight="1" x14ac:dyDescent="0.25">
      <c r="A21" s="17"/>
      <c r="B21" s="39" t="s">
        <v>72</v>
      </c>
      <c r="C21" s="71" t="s">
        <v>94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17"/>
      <c r="O21" s="17"/>
      <c r="P21" s="17"/>
      <c r="Q21" s="17"/>
      <c r="R21" s="17"/>
      <c r="S21" s="17"/>
      <c r="T21" s="17"/>
      <c r="U21" s="17"/>
    </row>
    <row r="22" spans="1:21" s="18" customFormat="1" ht="28.35" customHeight="1" x14ac:dyDescent="0.25">
      <c r="A22" s="17"/>
      <c r="B22" s="39" t="s">
        <v>73</v>
      </c>
      <c r="C22" s="71" t="s">
        <v>95</v>
      </c>
      <c r="D22" s="38">
        <f>D23+D28</f>
        <v>0</v>
      </c>
      <c r="E22" s="38">
        <f t="shared" ref="E22:M22" si="5">E23+E28</f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  <c r="I22" s="38">
        <f t="shared" si="5"/>
        <v>0</v>
      </c>
      <c r="J22" s="38">
        <f t="shared" si="5"/>
        <v>0</v>
      </c>
      <c r="K22" s="38">
        <f t="shared" si="5"/>
        <v>0</v>
      </c>
      <c r="L22" s="38">
        <f t="shared" si="5"/>
        <v>0</v>
      </c>
      <c r="M22" s="38">
        <f t="shared" si="5"/>
        <v>0</v>
      </c>
      <c r="N22" s="17"/>
      <c r="O22" s="17"/>
      <c r="P22" s="17"/>
      <c r="Q22" s="17"/>
      <c r="R22" s="17"/>
      <c r="S22" s="17"/>
      <c r="T22" s="17"/>
      <c r="U22" s="17"/>
    </row>
    <row r="23" spans="1:21" s="18" customFormat="1" ht="15" customHeight="1" x14ac:dyDescent="0.25">
      <c r="A23" s="17"/>
      <c r="B23" s="31" t="s">
        <v>96</v>
      </c>
      <c r="C23" s="37" t="s">
        <v>76</v>
      </c>
      <c r="D23" s="38">
        <f t="shared" ref="D23:M23" si="6">SUM(D24:D28)</f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17"/>
      <c r="O23" s="17"/>
      <c r="P23" s="17"/>
      <c r="Q23" s="17"/>
      <c r="R23" s="17"/>
      <c r="S23" s="17"/>
      <c r="T23" s="17"/>
      <c r="U23" s="17"/>
    </row>
    <row r="24" spans="1:21" s="18" customFormat="1" ht="15" customHeight="1" x14ac:dyDescent="0.25">
      <c r="A24" s="17"/>
      <c r="B24" s="31" t="s">
        <v>97</v>
      </c>
      <c r="C24" s="28" t="s">
        <v>77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7"/>
      <c r="O24" s="17"/>
      <c r="P24" s="17"/>
      <c r="Q24" s="17"/>
      <c r="R24" s="17"/>
      <c r="S24" s="17"/>
      <c r="T24" s="17"/>
      <c r="U24" s="17"/>
    </row>
    <row r="25" spans="1:21" s="18" customFormat="1" ht="15" customHeight="1" x14ac:dyDescent="0.25">
      <c r="A25" s="17"/>
      <c r="B25" s="31" t="s">
        <v>98</v>
      </c>
      <c r="C25" s="28" t="s">
        <v>78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17"/>
      <c r="S25" s="17"/>
      <c r="T25" s="17"/>
      <c r="U25" s="17"/>
    </row>
    <row r="26" spans="1:21" s="18" customFormat="1" ht="15" customHeight="1" x14ac:dyDescent="0.25">
      <c r="A26" s="17"/>
      <c r="B26" s="31" t="s">
        <v>99</v>
      </c>
      <c r="C26" s="28" t="s">
        <v>79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17"/>
      <c r="S26" s="17"/>
      <c r="T26" s="17"/>
      <c r="U26" s="17"/>
    </row>
    <row r="27" spans="1:21" s="18" customFormat="1" ht="15" customHeight="1" x14ac:dyDescent="0.25">
      <c r="A27" s="17"/>
      <c r="B27" s="31" t="s">
        <v>100</v>
      </c>
      <c r="C27" s="28" t="s">
        <v>80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7"/>
      <c r="O27" s="17"/>
      <c r="P27" s="17"/>
      <c r="Q27" s="17"/>
      <c r="R27" s="17"/>
      <c r="S27" s="17"/>
      <c r="T27" s="17"/>
      <c r="U27" s="17"/>
    </row>
    <row r="28" spans="1:21" s="18" customFormat="1" ht="15" customHeight="1" x14ac:dyDescent="0.25">
      <c r="A28" s="17"/>
      <c r="B28" s="31" t="s">
        <v>101</v>
      </c>
      <c r="C28" s="28" t="s">
        <v>43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17"/>
      <c r="S28" s="17"/>
      <c r="T28" s="17"/>
      <c r="U28" s="17"/>
    </row>
    <row r="29" spans="1:21" s="18" customFormat="1" ht="15" customHeight="1" x14ac:dyDescent="0.25">
      <c r="A29" s="17"/>
      <c r="B29" s="39" t="s">
        <v>74</v>
      </c>
      <c r="C29" s="37" t="s">
        <v>81</v>
      </c>
      <c r="D29" s="38">
        <f>SUM(D30:D33)</f>
        <v>0</v>
      </c>
      <c r="E29" s="38">
        <f t="shared" ref="E29:M29" si="7">SUM(E30:E33)</f>
        <v>0</v>
      </c>
      <c r="F29" s="38">
        <f t="shared" si="7"/>
        <v>0</v>
      </c>
      <c r="G29" s="38">
        <f t="shared" si="7"/>
        <v>0</v>
      </c>
      <c r="H29" s="38">
        <f t="shared" si="7"/>
        <v>0</v>
      </c>
      <c r="I29" s="38">
        <f t="shared" si="7"/>
        <v>0</v>
      </c>
      <c r="J29" s="38">
        <f t="shared" si="7"/>
        <v>0</v>
      </c>
      <c r="K29" s="38">
        <f t="shared" si="7"/>
        <v>0</v>
      </c>
      <c r="L29" s="38">
        <f t="shared" si="7"/>
        <v>0</v>
      </c>
      <c r="M29" s="38">
        <f t="shared" si="7"/>
        <v>0</v>
      </c>
      <c r="N29" s="17"/>
      <c r="O29" s="17"/>
      <c r="P29" s="17"/>
      <c r="Q29" s="17"/>
      <c r="R29" s="17"/>
      <c r="S29" s="17"/>
      <c r="T29" s="17"/>
      <c r="U29" s="17"/>
    </row>
    <row r="30" spans="1:21" s="18" customFormat="1" ht="15" customHeight="1" x14ac:dyDescent="0.25">
      <c r="A30" s="17"/>
      <c r="B30" s="31" t="s">
        <v>102</v>
      </c>
      <c r="C30" s="28" t="s">
        <v>82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7"/>
      <c r="O30" s="17"/>
      <c r="P30" s="17"/>
      <c r="Q30" s="17"/>
      <c r="R30" s="17"/>
      <c r="S30" s="17"/>
      <c r="T30" s="17"/>
      <c r="U30" s="17"/>
    </row>
    <row r="31" spans="1:21" s="18" customFormat="1" ht="15" customHeight="1" x14ac:dyDescent="0.25">
      <c r="A31" s="17"/>
      <c r="B31" s="31" t="s">
        <v>103</v>
      </c>
      <c r="C31" s="28" t="s">
        <v>104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7"/>
      <c r="O31" s="17"/>
      <c r="P31" s="17"/>
      <c r="Q31" s="17"/>
      <c r="R31" s="17"/>
      <c r="S31" s="17"/>
      <c r="T31" s="17"/>
      <c r="U31" s="17"/>
    </row>
    <row r="32" spans="1:21" s="18" customFormat="1" ht="15" customHeight="1" x14ac:dyDescent="0.25">
      <c r="A32" s="17"/>
      <c r="B32" s="31" t="s">
        <v>105</v>
      </c>
      <c r="C32" s="28" t="s">
        <v>83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7"/>
      <c r="O32" s="17"/>
      <c r="P32" s="17"/>
      <c r="Q32" s="17"/>
      <c r="R32" s="17"/>
      <c r="S32" s="17"/>
      <c r="T32" s="17"/>
      <c r="U32" s="17"/>
    </row>
    <row r="33" spans="1:21" s="18" customFormat="1" ht="15" customHeight="1" x14ac:dyDescent="0.25">
      <c r="A33" s="17"/>
      <c r="B33" s="31" t="s">
        <v>106</v>
      </c>
      <c r="C33" s="28" t="s">
        <v>84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7"/>
      <c r="O33" s="17"/>
      <c r="P33" s="17"/>
      <c r="Q33" s="17"/>
      <c r="R33" s="17"/>
      <c r="S33" s="17"/>
      <c r="T33" s="17"/>
      <c r="U33" s="17"/>
    </row>
    <row r="34" spans="1:21" s="18" customFormat="1" ht="15" customHeight="1" x14ac:dyDescent="0.25">
      <c r="A34" s="17"/>
      <c r="B34" s="34" t="s">
        <v>34</v>
      </c>
      <c r="C34" s="25" t="s">
        <v>107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17"/>
      <c r="O34" s="17"/>
      <c r="P34" s="17"/>
      <c r="Q34" s="17"/>
      <c r="R34" s="17"/>
      <c r="S34" s="17"/>
      <c r="T34" s="17"/>
      <c r="U34" s="17"/>
    </row>
    <row r="35" spans="1:21" s="26" customFormat="1" ht="15" customHeight="1" x14ac:dyDescent="0.25">
      <c r="A35" s="23"/>
      <c r="B35" s="34" t="s">
        <v>35</v>
      </c>
      <c r="C35" s="25" t="s">
        <v>108</v>
      </c>
      <c r="D35" s="40">
        <f>D34+D12</f>
        <v>0</v>
      </c>
      <c r="E35" s="40">
        <f t="shared" ref="E35:M35" si="8">E34+E12</f>
        <v>0</v>
      </c>
      <c r="F35" s="40">
        <f t="shared" si="8"/>
        <v>0</v>
      </c>
      <c r="G35" s="40">
        <f t="shared" si="8"/>
        <v>0</v>
      </c>
      <c r="H35" s="40">
        <f t="shared" si="8"/>
        <v>0</v>
      </c>
      <c r="I35" s="40">
        <f t="shared" si="8"/>
        <v>0</v>
      </c>
      <c r="J35" s="40">
        <f t="shared" si="8"/>
        <v>0</v>
      </c>
      <c r="K35" s="40">
        <f t="shared" si="8"/>
        <v>0</v>
      </c>
      <c r="L35" s="40">
        <f t="shared" si="8"/>
        <v>0</v>
      </c>
      <c r="M35" s="40">
        <f t="shared" si="8"/>
        <v>0</v>
      </c>
      <c r="N35" s="23"/>
      <c r="O35" s="23"/>
      <c r="P35" s="23"/>
      <c r="Q35" s="23"/>
      <c r="R35" s="23"/>
      <c r="S35" s="23"/>
      <c r="T35" s="23"/>
      <c r="U35" s="23"/>
    </row>
    <row r="36" spans="1:21" s="26" customFormat="1" ht="15" customHeight="1" x14ac:dyDescent="0.25">
      <c r="A36" s="23"/>
      <c r="B36" s="34" t="s">
        <v>36</v>
      </c>
      <c r="C36" s="25" t="s">
        <v>109</v>
      </c>
      <c r="D36" s="41">
        <v>0</v>
      </c>
      <c r="E36" s="41">
        <f>D36</f>
        <v>0</v>
      </c>
      <c r="F36" s="41">
        <f t="shared" ref="F36:L36" si="9">E36</f>
        <v>0</v>
      </c>
      <c r="G36" s="41">
        <f t="shared" si="9"/>
        <v>0</v>
      </c>
      <c r="H36" s="41">
        <f t="shared" si="9"/>
        <v>0</v>
      </c>
      <c r="I36" s="41">
        <f t="shared" si="9"/>
        <v>0</v>
      </c>
      <c r="J36" s="41">
        <f t="shared" si="9"/>
        <v>0</v>
      </c>
      <c r="K36" s="41">
        <f t="shared" si="9"/>
        <v>0</v>
      </c>
      <c r="L36" s="41">
        <f t="shared" si="9"/>
        <v>0</v>
      </c>
      <c r="M36" s="41">
        <v>0</v>
      </c>
      <c r="N36" s="23"/>
      <c r="O36" s="23"/>
      <c r="P36" s="23"/>
      <c r="Q36" s="23"/>
      <c r="R36" s="23"/>
      <c r="S36" s="23"/>
      <c r="T36" s="23"/>
      <c r="U36" s="23"/>
    </row>
    <row r="37" spans="1:21" s="26" customFormat="1" ht="15" customHeight="1" x14ac:dyDescent="0.25">
      <c r="A37" s="23"/>
      <c r="B37" s="34" t="s">
        <v>44</v>
      </c>
      <c r="C37" s="25" t="s">
        <v>110</v>
      </c>
      <c r="D37" s="40">
        <f t="shared" ref="D37:M37" si="10">D6-D35+D36</f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  <c r="H37" s="40">
        <f t="shared" si="10"/>
        <v>0</v>
      </c>
      <c r="I37" s="40">
        <f t="shared" si="10"/>
        <v>0</v>
      </c>
      <c r="J37" s="40">
        <f t="shared" si="10"/>
        <v>0</v>
      </c>
      <c r="K37" s="40">
        <f t="shared" si="10"/>
        <v>0</v>
      </c>
      <c r="L37" s="40">
        <f t="shared" si="10"/>
        <v>0</v>
      </c>
      <c r="M37" s="40">
        <f t="shared" si="10"/>
        <v>0</v>
      </c>
      <c r="N37" s="23"/>
      <c r="O37" s="23"/>
      <c r="P37" s="23"/>
      <c r="Q37" s="23"/>
      <c r="R37" s="23"/>
      <c r="S37" s="23"/>
      <c r="T37" s="23"/>
      <c r="U37" s="23"/>
    </row>
    <row r="38" spans="1:21" s="26" customFormat="1" ht="15" customHeight="1" x14ac:dyDescent="0.25">
      <c r="A38" s="23"/>
      <c r="B38" s="23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23"/>
      <c r="O38" s="23"/>
      <c r="P38" s="23"/>
      <c r="Q38" s="23"/>
      <c r="R38" s="23"/>
      <c r="S38" s="23"/>
      <c r="T38" s="23"/>
      <c r="U38" s="23"/>
    </row>
    <row r="39" spans="1:21" s="26" customFormat="1" ht="15" customHeight="1" x14ac:dyDescent="0.25">
      <c r="A39" s="23"/>
      <c r="B39" s="23"/>
      <c r="C39" s="44" t="s">
        <v>143</v>
      </c>
      <c r="D39" s="45"/>
      <c r="E39" s="45"/>
      <c r="F39" s="45"/>
      <c r="G39" s="43"/>
      <c r="H39" s="43"/>
      <c r="I39" s="43"/>
      <c r="J39" s="43"/>
      <c r="K39" s="43"/>
      <c r="L39" s="43"/>
      <c r="M39" s="43"/>
      <c r="N39" s="23"/>
      <c r="O39" s="23"/>
      <c r="P39" s="23"/>
      <c r="Q39" s="23"/>
      <c r="R39" s="23"/>
      <c r="S39" s="23"/>
      <c r="T39" s="23"/>
      <c r="U39" s="23"/>
    </row>
    <row r="40" spans="1:21" s="26" customFormat="1" ht="15" customHeight="1" x14ac:dyDescent="0.25">
      <c r="A40" s="23"/>
      <c r="B40" s="23"/>
      <c r="C40" s="84" t="s">
        <v>85</v>
      </c>
      <c r="D40" s="84"/>
      <c r="E40" s="90">
        <v>0.04</v>
      </c>
      <c r="F40" s="90"/>
      <c r="G40" s="46"/>
      <c r="H40" s="43"/>
      <c r="I40" s="43"/>
      <c r="J40" s="43"/>
      <c r="K40" s="43"/>
      <c r="L40" s="43"/>
      <c r="M40" s="43"/>
      <c r="N40" s="23"/>
      <c r="O40" s="23"/>
      <c r="P40" s="23"/>
      <c r="Q40" s="23"/>
      <c r="R40" s="23"/>
      <c r="S40" s="23"/>
      <c r="T40" s="23"/>
      <c r="U40" s="23"/>
    </row>
    <row r="41" spans="1:21" s="23" customFormat="1" ht="15" customHeight="1" x14ac:dyDescent="0.25">
      <c r="C41" s="84" t="s">
        <v>111</v>
      </c>
      <c r="D41" s="84"/>
      <c r="E41" s="85" t="s">
        <v>112</v>
      </c>
      <c r="F41" s="86"/>
      <c r="G41" s="47"/>
      <c r="H41" s="47"/>
      <c r="I41" s="47"/>
      <c r="J41" s="47"/>
      <c r="K41" s="47"/>
      <c r="L41" s="47"/>
      <c r="M41" s="47"/>
    </row>
    <row r="42" spans="1:21" s="18" customFormat="1" ht="15" customHeight="1" x14ac:dyDescent="0.25">
      <c r="A42" s="48"/>
      <c r="B42" s="48"/>
      <c r="C42" s="84" t="s">
        <v>113</v>
      </c>
      <c r="D42" s="84"/>
      <c r="E42" s="91" t="e">
        <f>IRR(D37:M37)</f>
        <v>#NUM!</v>
      </c>
      <c r="F42" s="92"/>
      <c r="G42" s="47"/>
      <c r="H42" s="47"/>
      <c r="I42" s="47"/>
      <c r="J42" s="49"/>
      <c r="K42" s="47"/>
      <c r="L42" s="47"/>
      <c r="M42" s="47"/>
      <c r="N42" s="17"/>
      <c r="O42" s="17"/>
      <c r="P42" s="17"/>
      <c r="Q42" s="17"/>
      <c r="R42" s="17"/>
      <c r="S42" s="17"/>
      <c r="T42" s="17"/>
      <c r="U42" s="17"/>
    </row>
    <row r="43" spans="1:21" s="18" customFormat="1" ht="15" customHeight="1" x14ac:dyDescent="0.25">
      <c r="A43" s="48"/>
      <c r="B43" s="48"/>
      <c r="C43" s="84" t="s">
        <v>114</v>
      </c>
      <c r="D43" s="84"/>
      <c r="E43" s="93">
        <f>NPV(5%,D37:M37)</f>
        <v>0</v>
      </c>
      <c r="F43" s="94"/>
      <c r="G43" s="50"/>
      <c r="H43" s="49"/>
      <c r="I43" s="49"/>
      <c r="J43" s="49"/>
      <c r="K43" s="49"/>
      <c r="L43" s="49"/>
      <c r="M43" s="49"/>
      <c r="N43" s="17"/>
      <c r="O43" s="17"/>
      <c r="P43" s="17"/>
      <c r="Q43" s="17"/>
      <c r="R43" s="17"/>
      <c r="S43" s="17"/>
      <c r="T43" s="17"/>
      <c r="U43" s="17"/>
    </row>
    <row r="44" spans="1:21" ht="15" customHeight="1" x14ac:dyDescent="0.25">
      <c r="A44" s="48"/>
      <c r="B44" s="48"/>
      <c r="C44" s="51"/>
      <c r="D44" s="51"/>
      <c r="E44" s="51"/>
      <c r="F44" s="51"/>
    </row>
    <row r="45" spans="1:21" ht="15" customHeight="1" x14ac:dyDescent="0.2">
      <c r="A45" s="48"/>
      <c r="B45" s="48"/>
      <c r="C45" s="52" t="s">
        <v>115</v>
      </c>
      <c r="D45" s="51"/>
      <c r="E45" s="51"/>
      <c r="F45" s="51"/>
    </row>
    <row r="46" spans="1:21" ht="9" customHeight="1" x14ac:dyDescent="0.25">
      <c r="C46" s="51"/>
      <c r="D46" s="51"/>
      <c r="E46" s="51"/>
      <c r="F46" s="51"/>
      <c r="H46" s="43"/>
      <c r="I46" s="43"/>
      <c r="J46" s="43"/>
      <c r="K46" s="43"/>
      <c r="L46" s="43"/>
      <c r="M46" s="43"/>
    </row>
    <row r="47" spans="1:21" ht="15" customHeight="1" x14ac:dyDescent="0.25">
      <c r="C47" s="53" t="s">
        <v>116</v>
      </c>
      <c r="D47" s="51"/>
      <c r="E47" s="51"/>
      <c r="F47" s="51"/>
      <c r="H47" s="43"/>
      <c r="I47" s="43"/>
      <c r="J47" s="43"/>
      <c r="K47" s="43"/>
      <c r="L47" s="43"/>
      <c r="M47" s="43"/>
    </row>
    <row r="48" spans="1:21" ht="15" customHeight="1" x14ac:dyDescent="0.25">
      <c r="C48" s="84" t="s">
        <v>117</v>
      </c>
      <c r="D48" s="84"/>
      <c r="E48" s="93">
        <f>ROUND(NPV(4%,D34:M34),0)</f>
        <v>0</v>
      </c>
      <c r="F48" s="94"/>
      <c r="G48" s="54"/>
      <c r="H48" s="43"/>
      <c r="I48" s="43"/>
      <c r="J48" s="43"/>
      <c r="K48" s="43"/>
      <c r="L48" s="43"/>
      <c r="M48" s="43"/>
    </row>
    <row r="49" spans="3:13" ht="15" customHeight="1" x14ac:dyDescent="0.25">
      <c r="C49" s="84" t="s">
        <v>118</v>
      </c>
      <c r="D49" s="84"/>
      <c r="E49" s="93">
        <f>ROUND(NPV(4%,D6:M6),0)</f>
        <v>0</v>
      </c>
      <c r="F49" s="94"/>
      <c r="G49" s="55"/>
      <c r="H49" s="43"/>
      <c r="I49" s="43"/>
      <c r="J49" s="43"/>
      <c r="K49" s="43"/>
      <c r="L49" s="43"/>
      <c r="M49" s="43"/>
    </row>
    <row r="50" spans="3:13" ht="12.75" x14ac:dyDescent="0.25">
      <c r="C50" s="84" t="s">
        <v>119</v>
      </c>
      <c r="D50" s="84"/>
      <c r="E50" s="93">
        <f>ROUND(NPV(4%,D12:M12),0)</f>
        <v>0</v>
      </c>
      <c r="F50" s="94"/>
      <c r="G50" s="56"/>
      <c r="H50" s="43"/>
      <c r="I50" s="43"/>
      <c r="J50" s="43"/>
      <c r="K50" s="43"/>
      <c r="L50" s="43"/>
      <c r="M50" s="43"/>
    </row>
    <row r="51" spans="3:13" ht="12.75" x14ac:dyDescent="0.25">
      <c r="C51" s="84" t="s">
        <v>120</v>
      </c>
      <c r="D51" s="84"/>
      <c r="E51" s="93">
        <f>ROUND(NPV(4%,D36:M36),0)</f>
        <v>0</v>
      </c>
      <c r="F51" s="94"/>
      <c r="G51" s="55"/>
      <c r="H51" s="43"/>
      <c r="I51" s="43"/>
      <c r="J51" s="43"/>
      <c r="K51" s="43"/>
      <c r="L51" s="43"/>
      <c r="M51" s="43"/>
    </row>
    <row r="52" spans="3:13" ht="12.75" x14ac:dyDescent="0.25">
      <c r="C52" s="84" t="s">
        <v>121</v>
      </c>
      <c r="D52" s="84"/>
      <c r="E52" s="93">
        <f>E49-E50+E51</f>
        <v>0</v>
      </c>
      <c r="F52" s="94"/>
      <c r="I52" s="57"/>
    </row>
    <row r="53" spans="3:13" ht="30.6" customHeight="1" x14ac:dyDescent="0.25">
      <c r="C53" s="100" t="s">
        <v>144</v>
      </c>
      <c r="D53" s="101"/>
      <c r="E53" s="93">
        <f>E48-E52</f>
        <v>0</v>
      </c>
      <c r="F53" s="94"/>
      <c r="G53" s="58"/>
      <c r="H53" s="59"/>
      <c r="I53"/>
      <c r="J53"/>
      <c r="K53"/>
      <c r="L53"/>
      <c r="M53"/>
    </row>
    <row r="54" spans="3:13" ht="26.45" customHeight="1" x14ac:dyDescent="0.25">
      <c r="C54" s="100" t="s">
        <v>122</v>
      </c>
      <c r="D54" s="101"/>
      <c r="E54" s="91">
        <f>ROUND(IF(E53&gt;0, E53/E48,0),2)</f>
        <v>0</v>
      </c>
      <c r="F54" s="92"/>
    </row>
    <row r="55" spans="3:13" ht="12.75" x14ac:dyDescent="0.25">
      <c r="C55" s="53" t="s">
        <v>123</v>
      </c>
      <c r="D55" s="51"/>
      <c r="E55" s="51"/>
      <c r="F55" s="51"/>
    </row>
    <row r="56" spans="3:13" ht="12.75" x14ac:dyDescent="0.25">
      <c r="C56" s="102" t="s">
        <v>124</v>
      </c>
      <c r="D56" s="102"/>
      <c r="E56" s="103"/>
      <c r="F56" s="104"/>
    </row>
    <row r="57" spans="3:13" ht="12.75" x14ac:dyDescent="0.25">
      <c r="C57" s="102" t="s">
        <v>125</v>
      </c>
      <c r="D57" s="102"/>
      <c r="E57" s="99">
        <f>E56*E54</f>
        <v>0</v>
      </c>
      <c r="F57" s="99"/>
    </row>
    <row r="58" spans="3:13" ht="12.75" x14ac:dyDescent="0.2">
      <c r="C58" s="60"/>
      <c r="D58" s="51"/>
      <c r="E58" s="51"/>
      <c r="F58" s="51"/>
      <c r="I58" s="61"/>
      <c r="J58" s="61"/>
      <c r="K58" s="61"/>
      <c r="L58" s="61"/>
      <c r="M58" s="61"/>
    </row>
    <row r="59" spans="3:13" ht="12.75" x14ac:dyDescent="0.25">
      <c r="C59" s="53" t="s">
        <v>126</v>
      </c>
      <c r="D59" s="51"/>
      <c r="E59" s="51"/>
      <c r="F59" s="62"/>
    </row>
    <row r="60" spans="3:13" ht="25.5" x14ac:dyDescent="0.25">
      <c r="C60" s="80" t="s">
        <v>127</v>
      </c>
      <c r="D60" s="105">
        <v>0.92500000000000004</v>
      </c>
      <c r="E60" s="105"/>
      <c r="F60" s="51"/>
    </row>
    <row r="61" spans="3:13" ht="12.75" x14ac:dyDescent="0.25">
      <c r="C61" s="63" t="s">
        <v>128</v>
      </c>
      <c r="D61" s="99">
        <f>E57*D60</f>
        <v>0</v>
      </c>
      <c r="E61" s="99"/>
      <c r="F61" s="51"/>
    </row>
    <row r="62" spans="3:13" x14ac:dyDescent="0.25">
      <c r="D62" s="64"/>
      <c r="E62" s="64"/>
    </row>
    <row r="63" spans="3:13" x14ac:dyDescent="0.25">
      <c r="C63" s="59" t="s">
        <v>129</v>
      </c>
    </row>
    <row r="65" spans="3:8" ht="41.45" customHeight="1" x14ac:dyDescent="0.25">
      <c r="C65" s="72" t="s">
        <v>137</v>
      </c>
      <c r="D65" s="73" t="s">
        <v>130</v>
      </c>
      <c r="E65" s="97" t="s">
        <v>131</v>
      </c>
      <c r="F65" s="97" t="s">
        <v>138</v>
      </c>
      <c r="G65" s="95" t="s">
        <v>136</v>
      </c>
      <c r="H65" s="96"/>
    </row>
    <row r="66" spans="3:8" ht="15.6" customHeight="1" x14ac:dyDescent="0.25">
      <c r="C66" s="74"/>
      <c r="D66" s="73" t="s">
        <v>132</v>
      </c>
      <c r="E66" s="98"/>
      <c r="F66" s="98"/>
      <c r="G66" s="66" t="s">
        <v>42</v>
      </c>
      <c r="H66" s="79" t="s">
        <v>145</v>
      </c>
    </row>
    <row r="67" spans="3:8" ht="15.75" x14ac:dyDescent="0.25">
      <c r="C67" s="67">
        <v>1</v>
      </c>
      <c r="D67" s="75">
        <v>2</v>
      </c>
      <c r="E67" s="67">
        <v>3</v>
      </c>
      <c r="F67" s="75" t="s">
        <v>133</v>
      </c>
      <c r="G67" s="67" t="s">
        <v>134</v>
      </c>
      <c r="H67" s="67" t="s">
        <v>135</v>
      </c>
    </row>
    <row r="68" spans="3:8" ht="15.75" x14ac:dyDescent="0.25">
      <c r="C68" s="65">
        <f>E56</f>
        <v>0</v>
      </c>
      <c r="D68" s="76">
        <f>E54</f>
        <v>0</v>
      </c>
      <c r="E68" s="68">
        <v>0.92500000000000004</v>
      </c>
      <c r="F68" s="77">
        <f>C68*D68</f>
        <v>0</v>
      </c>
      <c r="G68" s="68">
        <f>IF(H68&gt;0,H68/C68,0)</f>
        <v>0</v>
      </c>
      <c r="H68" s="69">
        <f>D61</f>
        <v>0</v>
      </c>
    </row>
  </sheetData>
  <mergeCells count="35">
    <mergeCell ref="G65:H65"/>
    <mergeCell ref="F65:F66"/>
    <mergeCell ref="E65:E66"/>
    <mergeCell ref="D61:E61"/>
    <mergeCell ref="C52:D52"/>
    <mergeCell ref="E52:F52"/>
    <mergeCell ref="C53:D53"/>
    <mergeCell ref="E53:F53"/>
    <mergeCell ref="C54:D54"/>
    <mergeCell ref="E54:F54"/>
    <mergeCell ref="C56:D56"/>
    <mergeCell ref="E56:F56"/>
    <mergeCell ref="C57:D57"/>
    <mergeCell ref="E57:F57"/>
    <mergeCell ref="D60:E60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8:D48"/>
    <mergeCell ref="E48:F48"/>
    <mergeCell ref="B1:M1"/>
    <mergeCell ref="C41:D41"/>
    <mergeCell ref="E41:F41"/>
    <mergeCell ref="C3:M3"/>
    <mergeCell ref="B5:C5"/>
    <mergeCell ref="B11:C11"/>
    <mergeCell ref="C40:D40"/>
    <mergeCell ref="E40:F40"/>
  </mergeCells>
  <conditionalFormatting sqref="G68">
    <cfRule type="cellIs" dxfId="0" priority="1" operator="lessThan">
      <formula>0.925</formula>
    </cfRule>
  </conditionalFormatting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 sheet</vt:lpstr>
      <vt:lpstr>5.PIELIKUMS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Evija Zača</cp:lastModifiedBy>
  <cp:lastPrinted>2015-12-18T11:41:54Z</cp:lastPrinted>
  <dcterms:created xsi:type="dcterms:W3CDTF">2014-03-04T14:47:17Z</dcterms:created>
  <dcterms:modified xsi:type="dcterms:W3CDTF">2015-12-18T11:41:59Z</dcterms:modified>
</cp:coreProperties>
</file>