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Pielikums_rotacij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N7" i="1" l="1"/>
  <c r="N8" i="1"/>
  <c r="N9" i="1"/>
  <c r="N10" i="1"/>
  <c r="N6" i="1"/>
  <c r="E11" i="1" l="1"/>
  <c r="I10" i="1"/>
  <c r="H10" i="1"/>
  <c r="I9" i="1"/>
  <c r="H9" i="1"/>
  <c r="J9" i="1" s="1"/>
  <c r="I8" i="1"/>
  <c r="H8" i="1"/>
  <c r="J8" i="1" s="1"/>
  <c r="I7" i="1"/>
  <c r="H7" i="1"/>
  <c r="J7" i="1" s="1"/>
  <c r="I6" i="1"/>
  <c r="H6" i="1"/>
  <c r="J6" i="1" s="1"/>
  <c r="J10" i="1" l="1"/>
  <c r="K10" i="1" s="1"/>
  <c r="K6" i="1"/>
  <c r="K7" i="1"/>
  <c r="L7" i="1" s="1"/>
  <c r="M7" i="1" s="1"/>
  <c r="K8" i="1"/>
  <c r="L8" i="1" s="1"/>
  <c r="M8" i="1" s="1"/>
  <c r="L9" i="1"/>
  <c r="M9" i="1" s="1"/>
  <c r="K9" i="1"/>
  <c r="K11" i="1" l="1"/>
  <c r="J11" i="1"/>
  <c r="L10" i="1"/>
  <c r="M10" i="1" s="1"/>
  <c r="M6" i="1"/>
  <c r="L11" i="1"/>
  <c r="M11" i="1" l="1"/>
  <c r="N11" i="1"/>
</calcChain>
</file>

<file path=xl/sharedStrings.xml><?xml version="1.0" encoding="utf-8"?>
<sst xmlns="http://schemas.openxmlformats.org/spreadsheetml/2006/main" count="44" uniqueCount="30">
  <si>
    <t>Amata nosaukums</t>
  </si>
  <si>
    <t>Līmenis</t>
  </si>
  <si>
    <t>Saime</t>
  </si>
  <si>
    <t>Mēnešalgu grupa</t>
  </si>
  <si>
    <t>Amatu skaits</t>
  </si>
  <si>
    <t>Mēnešalga</t>
  </si>
  <si>
    <t>Piemaksa par dienesta pakāpi</t>
  </si>
  <si>
    <t>Novērtēšanas prēmija</t>
  </si>
  <si>
    <t>Atvaļinājuma pabalsts</t>
  </si>
  <si>
    <t>VSAOI (23,59 %)</t>
  </si>
  <si>
    <t>Atlīdzība gadā
(2017.gadā un turpmāk)</t>
  </si>
  <si>
    <t>Atlīdzība mēnesī</t>
  </si>
  <si>
    <t>Atlīdzība 2016.gadā</t>
  </si>
  <si>
    <t>8=6 x 50%</t>
  </si>
  <si>
    <t>9=6 x 50%</t>
  </si>
  <si>
    <t>10=((6+7)x12 mēn. +8 +9)x5</t>
  </si>
  <si>
    <t>11=10x23,59%</t>
  </si>
  <si>
    <t>12=10+11</t>
  </si>
  <si>
    <t>13=12 / 12mēn.</t>
  </si>
  <si>
    <t>Vecakais referents</t>
  </si>
  <si>
    <t>IVA</t>
  </si>
  <si>
    <t>III</t>
  </si>
  <si>
    <t>28.1.</t>
  </si>
  <si>
    <t>IIIB</t>
  </si>
  <si>
    <t>28.2.</t>
  </si>
  <si>
    <t>Kopā:</t>
  </si>
  <si>
    <t>x</t>
  </si>
  <si>
    <t>Papildus 5 civildienesta ierēdņu amatu atlīdzības aprēķins</t>
  </si>
  <si>
    <t>KOPĀ</t>
  </si>
  <si>
    <t xml:space="preserve">14=13x7mēn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</si>
</sst>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textRotation="90" wrapText="1"/>
    </xf>
    <xf numFmtId="3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/>
    <xf numFmtId="16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>
      <selection activeCell="R11" sqref="R11"/>
    </sheetView>
  </sheetViews>
  <sheetFormatPr defaultRowHeight="15" x14ac:dyDescent="0.25"/>
  <cols>
    <col min="1" max="1" width="19.140625" style="5" customWidth="1"/>
    <col min="2" max="2" width="5.85546875" style="5" customWidth="1"/>
    <col min="3" max="3" width="6" style="5" bestFit="1" customWidth="1"/>
    <col min="4" max="4" width="5.5703125" style="5" bestFit="1" customWidth="1"/>
    <col min="5" max="5" width="6.7109375" style="5" bestFit="1" customWidth="1"/>
    <col min="6" max="6" width="6.28515625" style="5" customWidth="1"/>
    <col min="7" max="7" width="7.28515625" style="5" customWidth="1"/>
    <col min="8" max="9" width="8.28515625" style="5" customWidth="1"/>
    <col min="10" max="10" width="14" style="5" customWidth="1"/>
    <col min="11" max="11" width="11.28515625" style="5" customWidth="1"/>
    <col min="12" max="12" width="10.140625" style="5" bestFit="1" customWidth="1"/>
    <col min="13" max="13" width="12.7109375" style="5" customWidth="1"/>
    <col min="14" max="14" width="16.42578125" style="5" customWidth="1"/>
    <col min="15" max="16384" width="9.140625" style="5"/>
  </cols>
  <sheetData>
    <row r="1" spans="1:17" x14ac:dyDescent="0.25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3"/>
    </row>
    <row r="2" spans="1:17" ht="24.75" customHeigh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7" ht="156" customHeight="1" x14ac:dyDescent="0.25">
      <c r="A4" s="6" t="s">
        <v>0</v>
      </c>
      <c r="B4" s="6" t="s">
        <v>1</v>
      </c>
      <c r="C4" s="7" t="s">
        <v>2</v>
      </c>
      <c r="D4" s="8" t="s">
        <v>3</v>
      </c>
      <c r="E4" s="6" t="s">
        <v>4</v>
      </c>
      <c r="F4" s="7" t="s">
        <v>5</v>
      </c>
      <c r="G4" s="6" t="s">
        <v>6</v>
      </c>
      <c r="H4" s="6" t="s">
        <v>7</v>
      </c>
      <c r="I4" s="6" t="s">
        <v>8</v>
      </c>
      <c r="J4" s="6" t="s">
        <v>28</v>
      </c>
      <c r="K4" s="6" t="s">
        <v>9</v>
      </c>
      <c r="L4" s="6" t="s">
        <v>10</v>
      </c>
      <c r="M4" s="9" t="s">
        <v>11</v>
      </c>
      <c r="N4" s="9" t="s">
        <v>12</v>
      </c>
    </row>
    <row r="5" spans="1:17" s="11" customFormat="1" ht="22.5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29</v>
      </c>
    </row>
    <row r="6" spans="1:17" s="11" customFormat="1" x14ac:dyDescent="0.25">
      <c r="A6" s="12" t="s">
        <v>19</v>
      </c>
      <c r="B6" s="12" t="s">
        <v>20</v>
      </c>
      <c r="C6" s="12">
        <v>35</v>
      </c>
      <c r="D6" s="12">
        <v>11</v>
      </c>
      <c r="E6" s="12">
        <v>1</v>
      </c>
      <c r="F6" s="13">
        <v>1310</v>
      </c>
      <c r="G6" s="13">
        <v>57</v>
      </c>
      <c r="H6" s="12">
        <f>ROUND(F6*50%,2)</f>
        <v>655</v>
      </c>
      <c r="I6" s="12">
        <f>F6*0.5</f>
        <v>655</v>
      </c>
      <c r="J6" s="13">
        <f>ROUND(((F6+G6)*12+H6+I6)*E6,0)</f>
        <v>17714</v>
      </c>
      <c r="K6" s="13">
        <f t="shared" ref="K6:K9" si="0">ROUND(J6*23.59%,0)</f>
        <v>4179</v>
      </c>
      <c r="L6" s="13">
        <f>J6+K6</f>
        <v>21893</v>
      </c>
      <c r="M6" s="14">
        <f>ROUND(L6/12,0)</f>
        <v>1824</v>
      </c>
      <c r="N6" s="14">
        <f>ROUND((M6*7),0)</f>
        <v>12768</v>
      </c>
      <c r="P6" s="19"/>
    </row>
    <row r="7" spans="1:17" s="11" customFormat="1" x14ac:dyDescent="0.25">
      <c r="A7" s="12" t="s">
        <v>19</v>
      </c>
      <c r="B7" s="12" t="s">
        <v>21</v>
      </c>
      <c r="C7" s="15" t="s">
        <v>22</v>
      </c>
      <c r="D7" s="12">
        <v>12</v>
      </c>
      <c r="E7" s="12">
        <v>1</v>
      </c>
      <c r="F7" s="13">
        <v>1356</v>
      </c>
      <c r="G7" s="13">
        <v>57</v>
      </c>
      <c r="H7" s="12">
        <f t="shared" ref="H7:H10" si="1">ROUND(F7*50%,2)</f>
        <v>678</v>
      </c>
      <c r="I7" s="12">
        <f t="shared" ref="I7:I10" si="2">F7*0.5</f>
        <v>678</v>
      </c>
      <c r="J7" s="13">
        <f t="shared" ref="J7:J10" si="3">ROUND(((F7+G7)*12+H7+I7)*E7,0)</f>
        <v>18312</v>
      </c>
      <c r="K7" s="13">
        <f t="shared" si="0"/>
        <v>4320</v>
      </c>
      <c r="L7" s="13">
        <f t="shared" ref="L7:L9" si="4">J7+K7</f>
        <v>22632</v>
      </c>
      <c r="M7" s="14">
        <f t="shared" ref="M7:M10" si="5">ROUND(L7/12,0)</f>
        <v>1886</v>
      </c>
      <c r="N7" s="14">
        <f t="shared" ref="N7:N10" si="6">ROUND((M7*7),0)</f>
        <v>13202</v>
      </c>
      <c r="P7" s="19"/>
    </row>
    <row r="8" spans="1:17" s="11" customFormat="1" x14ac:dyDescent="0.25">
      <c r="A8" s="12" t="s">
        <v>19</v>
      </c>
      <c r="B8" s="12" t="s">
        <v>23</v>
      </c>
      <c r="C8" s="12" t="s">
        <v>24</v>
      </c>
      <c r="D8" s="12">
        <v>11</v>
      </c>
      <c r="E8" s="12">
        <v>1</v>
      </c>
      <c r="F8" s="13">
        <v>1055</v>
      </c>
      <c r="G8" s="13">
        <v>50</v>
      </c>
      <c r="H8" s="12">
        <f t="shared" si="1"/>
        <v>527.5</v>
      </c>
      <c r="I8" s="12">
        <f t="shared" si="2"/>
        <v>527.5</v>
      </c>
      <c r="J8" s="13">
        <f t="shared" si="3"/>
        <v>14315</v>
      </c>
      <c r="K8" s="13">
        <f t="shared" si="0"/>
        <v>3377</v>
      </c>
      <c r="L8" s="13">
        <f t="shared" si="4"/>
        <v>17692</v>
      </c>
      <c r="M8" s="14">
        <f t="shared" si="5"/>
        <v>1474</v>
      </c>
      <c r="N8" s="14">
        <f t="shared" si="6"/>
        <v>10318</v>
      </c>
      <c r="P8" s="19"/>
    </row>
    <row r="9" spans="1:17" s="11" customFormat="1" x14ac:dyDescent="0.25">
      <c r="A9" s="12" t="s">
        <v>19</v>
      </c>
      <c r="B9" s="12" t="s">
        <v>23</v>
      </c>
      <c r="C9" s="12" t="s">
        <v>24</v>
      </c>
      <c r="D9" s="12">
        <v>11</v>
      </c>
      <c r="E9" s="12">
        <v>1</v>
      </c>
      <c r="F9" s="13">
        <v>1055</v>
      </c>
      <c r="G9" s="13">
        <v>50</v>
      </c>
      <c r="H9" s="12">
        <f t="shared" si="1"/>
        <v>527.5</v>
      </c>
      <c r="I9" s="12">
        <f t="shared" si="2"/>
        <v>527.5</v>
      </c>
      <c r="J9" s="13">
        <f t="shared" si="3"/>
        <v>14315</v>
      </c>
      <c r="K9" s="13">
        <f t="shared" si="0"/>
        <v>3377</v>
      </c>
      <c r="L9" s="13">
        <f t="shared" si="4"/>
        <v>17692</v>
      </c>
      <c r="M9" s="14">
        <f t="shared" si="5"/>
        <v>1474</v>
      </c>
      <c r="N9" s="14">
        <f t="shared" si="6"/>
        <v>10318</v>
      </c>
      <c r="P9" s="19"/>
    </row>
    <row r="10" spans="1:17" x14ac:dyDescent="0.25">
      <c r="A10" s="12" t="s">
        <v>19</v>
      </c>
      <c r="B10" s="12" t="s">
        <v>23</v>
      </c>
      <c r="C10" s="12" t="s">
        <v>24</v>
      </c>
      <c r="D10" s="12">
        <v>11</v>
      </c>
      <c r="E10" s="12">
        <v>1</v>
      </c>
      <c r="F10" s="13">
        <v>1055</v>
      </c>
      <c r="G10" s="13">
        <v>50</v>
      </c>
      <c r="H10" s="12">
        <f t="shared" si="1"/>
        <v>527.5</v>
      </c>
      <c r="I10" s="12">
        <f t="shared" si="2"/>
        <v>527.5</v>
      </c>
      <c r="J10" s="13">
        <f t="shared" si="3"/>
        <v>14315</v>
      </c>
      <c r="K10" s="13">
        <f>ROUND(J10*23.59%,0)</f>
        <v>3377</v>
      </c>
      <c r="L10" s="13">
        <f>J10+K10</f>
        <v>17692</v>
      </c>
      <c r="M10" s="14">
        <f t="shared" si="5"/>
        <v>1474</v>
      </c>
      <c r="N10" s="14">
        <f t="shared" si="6"/>
        <v>10318</v>
      </c>
      <c r="P10" s="19"/>
      <c r="Q10" s="11"/>
    </row>
    <row r="11" spans="1:17" x14ac:dyDescent="0.25">
      <c r="A11" s="16" t="s">
        <v>25</v>
      </c>
      <c r="B11" s="17" t="s">
        <v>26</v>
      </c>
      <c r="C11" s="17" t="s">
        <v>26</v>
      </c>
      <c r="D11" s="18" t="s">
        <v>26</v>
      </c>
      <c r="E11" s="18">
        <f>SUM(E6:E10)</f>
        <v>5</v>
      </c>
      <c r="F11" s="18" t="s">
        <v>26</v>
      </c>
      <c r="G11" s="18" t="s">
        <v>26</v>
      </c>
      <c r="H11" s="18" t="s">
        <v>26</v>
      </c>
      <c r="I11" s="18" t="s">
        <v>26</v>
      </c>
      <c r="J11" s="18">
        <f t="shared" ref="J11:K11" si="7">SUM(J6:J10)</f>
        <v>78971</v>
      </c>
      <c r="K11" s="18">
        <f t="shared" si="7"/>
        <v>18630</v>
      </c>
      <c r="L11" s="18">
        <f>SUM(L6:L10)</f>
        <v>97601</v>
      </c>
      <c r="M11" s="18">
        <f>SUM(M6:M10)</f>
        <v>8132</v>
      </c>
      <c r="N11" s="18">
        <f>SUM(N6:N10)</f>
        <v>56924</v>
      </c>
      <c r="P11" s="20"/>
      <c r="Q11" s="20"/>
    </row>
    <row r="12" spans="1:17" x14ac:dyDescent="0.25">
      <c r="F12" s="23"/>
      <c r="G12" s="23"/>
      <c r="H12" s="23"/>
    </row>
    <row r="14" spans="1:17" x14ac:dyDescent="0.25">
      <c r="F14" s="20"/>
      <c r="G14" s="20"/>
      <c r="H14" s="20"/>
      <c r="I14" s="20"/>
    </row>
    <row r="15" spans="1:17" x14ac:dyDescent="0.25">
      <c r="H15" s="20"/>
    </row>
    <row r="16" spans="1:17" x14ac:dyDescent="0.25">
      <c r="M16" s="20"/>
    </row>
    <row r="17" spans="8:14" x14ac:dyDescent="0.25">
      <c r="H17" s="20"/>
    </row>
    <row r="18" spans="8:14" x14ac:dyDescent="0.25">
      <c r="L18" s="20"/>
    </row>
    <row r="20" spans="8:14" x14ac:dyDescent="0.25">
      <c r="H20" s="20"/>
    </row>
    <row r="22" spans="8:14" x14ac:dyDescent="0.25">
      <c r="N22" s="20"/>
    </row>
  </sheetData>
  <mergeCells count="3">
    <mergeCell ref="A2:N2"/>
    <mergeCell ref="A3:N3"/>
    <mergeCell ref="F12:H12"/>
  </mergeCells>
  <pageMargins left="0.11811023622047245" right="0.11811023622047245" top="0.74803149606299213" bottom="0.7480314960629921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Pielikums_rotacija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Tatjana.Trocka</dc:creator>
  <cp:lastModifiedBy>Maris Rekis</cp:lastModifiedBy>
  <cp:lastPrinted>2016-05-30T13:32:25Z</cp:lastPrinted>
  <dcterms:created xsi:type="dcterms:W3CDTF">2016-05-03T06:49:13Z</dcterms:created>
  <dcterms:modified xsi:type="dcterms:W3CDTF">2016-06-01T11:41:29Z</dcterms:modified>
</cp:coreProperties>
</file>