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4240" windowHeight="12600" activeTab="0"/>
  </bookViews>
  <sheets>
    <sheet name="KOPSAVILKUMS_UZ_BUDGET 2016" sheetId="1" r:id="rId1"/>
  </sheets>
  <definedNames>
    <definedName name="_xlnm.Print_Area" localSheetId="0">'KOPSAVILKUMS_UZ_BUDGET 2016'!$A$1:$N$37</definedName>
  </definedNames>
  <calcPr fullCalcOnLoad="1"/>
</workbook>
</file>

<file path=xl/sharedStrings.xml><?xml version="1.0" encoding="utf-8"?>
<sst xmlns="http://schemas.openxmlformats.org/spreadsheetml/2006/main" count="83" uniqueCount="40">
  <si>
    <t>EUR/LVL=</t>
  </si>
  <si>
    <t>Jaunā cietuma būvniecības izmaksas (EUR)</t>
  </si>
  <si>
    <t>Plāns</t>
  </si>
  <si>
    <t>Investīciju izmaksas</t>
  </si>
  <si>
    <t>2015.gads</t>
  </si>
  <si>
    <t>2016.gads</t>
  </si>
  <si>
    <t>2017.gads</t>
  </si>
  <si>
    <t>2013.gads</t>
  </si>
  <si>
    <t>2014.gads</t>
  </si>
  <si>
    <t>2018.gads</t>
  </si>
  <si>
    <t>KOPĀ</t>
  </si>
  <si>
    <t>Būvprojektēšanas izmaksas</t>
  </si>
  <si>
    <t>Būvniecības izmaksas</t>
  </si>
  <si>
    <t>Autoruzraudzības izmaksas</t>
  </si>
  <si>
    <t>Būvuzraudzības izmaksas</t>
  </si>
  <si>
    <t>KOPĀ (izmaksas ar PVN)</t>
  </si>
  <si>
    <t>Papildus izdevumi sagatavošanas ciklā un būvniecības līgumu uzraudzībai</t>
  </si>
  <si>
    <t>Tehniski ekonomiskā pamatojuma izstrādes izmaksas</t>
  </si>
  <si>
    <t>Metu konkursa organizēšanas un realizācijas izmaksas</t>
  </si>
  <si>
    <t>Būvprojektēšanas konkursa organizēšanas izmaksas</t>
  </si>
  <si>
    <t>Būvniecības konkursa organizēšanas izmaksas</t>
  </si>
  <si>
    <t>Būvniecības līguma uzraudzības izmaksas</t>
  </si>
  <si>
    <t xml:space="preserve">Ekspertu pakalpojumi būvprojekta izstrādes procesā </t>
  </si>
  <si>
    <t>Būvprojekta  izstrādes vadības izmaksas</t>
  </si>
  <si>
    <t>Projekta īstenošanas vadības grupas uzturēšanas izmaksas</t>
  </si>
  <si>
    <t>Atalgojums</t>
  </si>
  <si>
    <t>Preces un pakalpojumi</t>
  </si>
  <si>
    <t>Kapitālie izdevumi</t>
  </si>
  <si>
    <t>Jaunā cietuma būvniecības izdevumi kopā:</t>
  </si>
  <si>
    <t>izmaiņas</t>
  </si>
  <si>
    <t>2017.gads ar izmaiņām</t>
  </si>
  <si>
    <t>2018.gads ar izmaiņām</t>
  </si>
  <si>
    <t>2016.gads ar izmaiņām</t>
  </si>
  <si>
    <t>Būvniecības organizēšanas izmaksas (TNA maksājums)</t>
  </si>
  <si>
    <t>Atlīdzība</t>
  </si>
  <si>
    <t xml:space="preserve">Pielikums informatīvajam ziņojumam par Ministru kabineta 2013. gada 12. februāra rīkojuma Nr. 50 8.2. apakšpunktā Tieslietu ministrijai noteiktā uzdevuma izpildes gaitu un rezultātiem </t>
  </si>
  <si>
    <t>Tieslietu ministrs</t>
  </si>
  <si>
    <t xml:space="preserve">        </t>
  </si>
  <si>
    <t xml:space="preserve">                                                   Dzintars Rasnačs</t>
  </si>
  <si>
    <t>23.05.2016. 10:45
E.Ramute, 67036749
Elita.Ramute@tm.gov.lv</t>
  </si>
</sst>
</file>

<file path=xl/styles.xml><?xml version="1.0" encoding="utf-8"?>
<styleSheet xmlns="http://schemas.openxmlformats.org/spreadsheetml/2006/main">
  <numFmts count="13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_-* #,##0_-;\-* #,##0_-;_-* &quot;-&quot;??_-;_-@_-"/>
    <numFmt numFmtId="165" formatCode="&quot;Jā&quot;;&quot;Jā&quot;;&quot;Nē&quot;"/>
    <numFmt numFmtId="166" formatCode="&quot;Patiess&quot;;&quot;Patiess&quot;;&quot;Aplams&quot;"/>
    <numFmt numFmtId="167" formatCode="&quot;Ieslēgts&quot;;&quot;Ieslēgts&quot;;&quot;Izslēgts&quot;"/>
    <numFmt numFmtId="168" formatCode="[$€-2]\ #\ ##,000_);[Red]\([$€-2]\ #\ 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2"/>
    </font>
    <font>
      <sz val="10"/>
      <name val="Helv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8"/>
      <name val="Calibri"/>
      <family val="2"/>
    </font>
    <font>
      <sz val="11"/>
      <name val="Calibri"/>
      <family val="2"/>
    </font>
    <font>
      <b/>
      <u val="single"/>
      <sz val="12"/>
      <color indexed="8"/>
      <name val="Calibri"/>
      <family val="2"/>
    </font>
    <font>
      <b/>
      <sz val="11"/>
      <name val="Calibri"/>
      <family val="2"/>
    </font>
    <font>
      <b/>
      <u val="single"/>
      <sz val="14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sz val="12"/>
      <color indexed="8"/>
      <name val="Times New Roman"/>
      <family val="1"/>
    </font>
    <font>
      <u val="single"/>
      <sz val="11"/>
      <color indexed="20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1"/>
      <name val="Calibri"/>
      <family val="2"/>
    </font>
    <font>
      <b/>
      <u val="single"/>
      <sz val="12"/>
      <color theme="1"/>
      <name val="Calibri"/>
      <family val="2"/>
    </font>
    <font>
      <b/>
      <u val="single"/>
      <sz val="14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21" borderId="1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4" fillId="0" borderId="6" applyNumberFormat="0" applyFill="0" applyAlignment="0" applyProtection="0"/>
    <xf numFmtId="0" fontId="45" fillId="32" borderId="0" applyNumberFormat="0" applyBorder="0" applyAlignment="0" applyProtection="0"/>
    <xf numFmtId="0" fontId="4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164" fontId="0" fillId="0" borderId="0" xfId="46" applyNumberFormat="1" applyFont="1" applyAlignment="1">
      <alignment/>
    </xf>
    <xf numFmtId="0" fontId="49" fillId="0" borderId="0" xfId="0" applyFont="1" applyAlignment="1">
      <alignment/>
    </xf>
    <xf numFmtId="0" fontId="22" fillId="0" borderId="0" xfId="0" applyFont="1" applyAlignment="1">
      <alignment/>
    </xf>
    <xf numFmtId="3" fontId="0" fillId="0" borderId="0" xfId="0" applyNumberFormat="1" applyAlignment="1">
      <alignment/>
    </xf>
    <xf numFmtId="0" fontId="5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22" fillId="0" borderId="10" xfId="0" applyFont="1" applyFill="1" applyBorder="1" applyAlignment="1">
      <alignment/>
    </xf>
    <xf numFmtId="3" fontId="22" fillId="0" borderId="10" xfId="0" applyNumberFormat="1" applyFont="1" applyFill="1" applyBorder="1" applyAlignment="1">
      <alignment/>
    </xf>
    <xf numFmtId="3" fontId="24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3" fontId="0" fillId="0" borderId="10" xfId="0" applyNumberFormat="1" applyFill="1" applyBorder="1" applyAlignment="1">
      <alignment/>
    </xf>
    <xf numFmtId="0" fontId="38" fillId="0" borderId="10" xfId="0" applyFont="1" applyFill="1" applyBorder="1" applyAlignment="1">
      <alignment horizontal="right"/>
    </xf>
    <xf numFmtId="3" fontId="38" fillId="0" borderId="10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50" fillId="0" borderId="0" xfId="0" applyFont="1" applyFill="1" applyAlignment="1">
      <alignment/>
    </xf>
    <xf numFmtId="0" fontId="0" fillId="0" borderId="10" xfId="0" applyFill="1" applyBorder="1" applyAlignment="1">
      <alignment wrapText="1"/>
    </xf>
    <xf numFmtId="0" fontId="38" fillId="0" borderId="10" xfId="0" applyFont="1" applyBorder="1" applyAlignment="1">
      <alignment horizontal="right"/>
    </xf>
    <xf numFmtId="3" fontId="38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51" fillId="0" borderId="0" xfId="0" applyFont="1" applyAlignment="1">
      <alignment/>
    </xf>
    <xf numFmtId="3" fontId="52" fillId="0" borderId="10" xfId="0" applyNumberFormat="1" applyFont="1" applyBorder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3" fontId="22" fillId="0" borderId="10" xfId="0" applyNumberFormat="1" applyFont="1" applyFill="1" applyBorder="1" applyAlignment="1">
      <alignment wrapText="1"/>
    </xf>
    <xf numFmtId="0" fontId="0" fillId="0" borderId="0" xfId="0" applyFill="1" applyAlignment="1">
      <alignment wrapText="1"/>
    </xf>
    <xf numFmtId="3" fontId="52" fillId="0" borderId="10" xfId="0" applyNumberFormat="1" applyFont="1" applyBorder="1" applyAlignment="1">
      <alignment wrapText="1"/>
    </xf>
    <xf numFmtId="164" fontId="0" fillId="0" borderId="0" xfId="46" applyNumberFormat="1" applyFont="1" applyAlignment="1">
      <alignment wrapText="1"/>
    </xf>
    <xf numFmtId="3" fontId="0" fillId="0" borderId="10" xfId="0" applyNumberFormat="1" applyFill="1" applyBorder="1" applyAlignment="1">
      <alignment wrapText="1"/>
    </xf>
    <xf numFmtId="3" fontId="38" fillId="0" borderId="10" xfId="0" applyNumberFormat="1" applyFont="1" applyBorder="1" applyAlignment="1">
      <alignment wrapText="1"/>
    </xf>
    <xf numFmtId="3" fontId="0" fillId="0" borderId="10" xfId="0" applyNumberFormat="1" applyBorder="1" applyAlignment="1">
      <alignment wrapText="1"/>
    </xf>
    <xf numFmtId="0" fontId="0" fillId="0" borderId="0" xfId="0" applyAlignment="1">
      <alignment vertical="top" wrapText="1"/>
    </xf>
    <xf numFmtId="0" fontId="38" fillId="0" borderId="11" xfId="0" applyFont="1" applyBorder="1" applyAlignment="1">
      <alignment horizontal="right"/>
    </xf>
    <xf numFmtId="0" fontId="0" fillId="0" borderId="12" xfId="0" applyFill="1" applyBorder="1" applyAlignment="1">
      <alignment vertical="top"/>
    </xf>
    <xf numFmtId="0" fontId="38" fillId="33" borderId="10" xfId="0" applyFont="1" applyFill="1" applyBorder="1" applyAlignment="1">
      <alignment horizontal="center" vertical="center"/>
    </xf>
    <xf numFmtId="3" fontId="38" fillId="33" borderId="13" xfId="0" applyNumberFormat="1" applyFont="1" applyFill="1" applyBorder="1" applyAlignment="1">
      <alignment horizontal="center" vertical="center"/>
    </xf>
    <xf numFmtId="3" fontId="38" fillId="33" borderId="13" xfId="0" applyNumberFormat="1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 wrapText="1"/>
    </xf>
    <xf numFmtId="0" fontId="34" fillId="0" borderId="0" xfId="36" applyAlignment="1">
      <alignment/>
    </xf>
    <xf numFmtId="0" fontId="53" fillId="0" borderId="0" xfId="0" applyFont="1" applyAlignment="1">
      <alignment horizontal="left" vertical="center"/>
    </xf>
    <xf numFmtId="49" fontId="54" fillId="0" borderId="0" xfId="0" applyNumberFormat="1" applyFont="1" applyAlignment="1">
      <alignment horizontal="right" wrapText="1"/>
    </xf>
  </cellXfs>
  <cellStyles count="53">
    <cellStyle name="Normal" xfId="0"/>
    <cellStyle name="20% - Izcēlums1" xfId="15"/>
    <cellStyle name="20% - Izcēlums2" xfId="16"/>
    <cellStyle name="20% - Izcēlums3" xfId="17"/>
    <cellStyle name="20% - Izcēlums4" xfId="18"/>
    <cellStyle name="20% - Izcēlums5" xfId="19"/>
    <cellStyle name="20% - Izcēlums6" xfId="20"/>
    <cellStyle name="40% - Izcēlums1" xfId="21"/>
    <cellStyle name="40% - Izcēlums2" xfId="22"/>
    <cellStyle name="40% - Izcēlums3" xfId="23"/>
    <cellStyle name="40% - Izcēlums4" xfId="24"/>
    <cellStyle name="40% - Izcēlums5" xfId="25"/>
    <cellStyle name="40% - Izcēlums6" xfId="26"/>
    <cellStyle name="60% - Izcēlums1" xfId="27"/>
    <cellStyle name="60% - Izcēlums2" xfId="28"/>
    <cellStyle name="60% - Izcēlums3" xfId="29"/>
    <cellStyle name="60% - Izcēlums4" xfId="30"/>
    <cellStyle name="60% - Izcēlums5" xfId="31"/>
    <cellStyle name="60% - Izcēlums6" xfId="32"/>
    <cellStyle name="Aprēķināšana" xfId="33"/>
    <cellStyle name="Brīdinājuma teksts" xfId="34"/>
    <cellStyle name="Excel Built-in Normal" xfId="35"/>
    <cellStyle name="Hyperlink" xfId="36"/>
    <cellStyle name="Ievade" xfId="37"/>
    <cellStyle name="Izcēlums1" xfId="38"/>
    <cellStyle name="Izcēlums2" xfId="39"/>
    <cellStyle name="Izcēlums3" xfId="40"/>
    <cellStyle name="Izcēlums4" xfId="41"/>
    <cellStyle name="Izcēlums5" xfId="42"/>
    <cellStyle name="Izcēlums6" xfId="43"/>
    <cellStyle name="Followed Hyperlink" xfId="44"/>
    <cellStyle name="Izvade" xfId="45"/>
    <cellStyle name="Comma" xfId="46"/>
    <cellStyle name="Comma [0]" xfId="47"/>
    <cellStyle name="Kopsumma" xfId="48"/>
    <cellStyle name="Labs" xfId="49"/>
    <cellStyle name="Neitrāls" xfId="50"/>
    <cellStyle name="Normal 2" xfId="51"/>
    <cellStyle name="Normal_Polu_vidusskola_kopeja" xfId="52"/>
    <cellStyle name="Nosaukums" xfId="53"/>
    <cellStyle name="Paskaidrojošs teksts" xfId="54"/>
    <cellStyle name="Pārbaudes šūna" xfId="55"/>
    <cellStyle name="Piezīme" xfId="56"/>
    <cellStyle name="Percent" xfId="57"/>
    <cellStyle name="Saistīta šūna" xfId="58"/>
    <cellStyle name="Slikts" xfId="59"/>
    <cellStyle name="Style 1" xfId="60"/>
    <cellStyle name="Currency" xfId="61"/>
    <cellStyle name="Currency [0]" xfId="62"/>
    <cellStyle name="Virsraksts 1" xfId="63"/>
    <cellStyle name="Virsraksts 2" xfId="64"/>
    <cellStyle name="Virsraksts 3" xfId="65"/>
    <cellStyle name="Virsraksts 4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A1:S39"/>
  <sheetViews>
    <sheetView tabSelected="1" zoomScaleSheetLayoutView="100" zoomScalePageLayoutView="0" workbookViewId="0" topLeftCell="A2">
      <selection activeCell="C43" sqref="C41:C43"/>
    </sheetView>
  </sheetViews>
  <sheetFormatPr defaultColWidth="9.140625" defaultRowHeight="15"/>
  <cols>
    <col min="1" max="1" width="51.00390625" style="0" customWidth="1"/>
    <col min="2" max="3" width="9.57421875" style="0" bestFit="1" customWidth="1"/>
    <col min="4" max="5" width="10.140625" style="0" bestFit="1" customWidth="1"/>
    <col min="6" max="6" width="8.7109375" style="0" bestFit="1" customWidth="1"/>
    <col min="7" max="7" width="12.28125" style="0" customWidth="1"/>
    <col min="8" max="8" width="12.00390625" style="0" bestFit="1" customWidth="1"/>
    <col min="9" max="9" width="12.421875" style="0" customWidth="1"/>
    <col min="10" max="10" width="14.7109375" style="24" customWidth="1"/>
    <col min="11" max="11" width="11.28125" style="0" bestFit="1" customWidth="1"/>
    <col min="12" max="12" width="13.8515625" style="0" customWidth="1"/>
    <col min="13" max="13" width="13.28125" style="24" customWidth="1"/>
    <col min="14" max="14" width="11.28125" style="0" bestFit="1" customWidth="1"/>
    <col min="15" max="15" width="14.00390625" style="1" bestFit="1" customWidth="1"/>
    <col min="17" max="17" width="12.8515625" style="1" bestFit="1" customWidth="1"/>
    <col min="18" max="18" width="10.28125" style="0" bestFit="1" customWidth="1"/>
  </cols>
  <sheetData>
    <row r="1" spans="18:19" ht="15" hidden="1">
      <c r="R1" t="s">
        <v>0</v>
      </c>
      <c r="S1">
        <v>0.702804</v>
      </c>
    </row>
    <row r="2" spans="1:14" ht="38.25" customHeight="1">
      <c r="A2" s="2" t="s">
        <v>1</v>
      </c>
      <c r="I2" s="44" t="s">
        <v>35</v>
      </c>
      <c r="J2" s="44"/>
      <c r="K2" s="44"/>
      <c r="L2" s="44"/>
      <c r="M2" s="44"/>
      <c r="N2" s="44"/>
    </row>
    <row r="3" spans="1:10" ht="15">
      <c r="A3" s="3" t="s">
        <v>2</v>
      </c>
      <c r="D3" s="4"/>
      <c r="H3" s="4"/>
      <c r="I3" s="4"/>
      <c r="J3" s="25"/>
    </row>
    <row r="4" spans="1:10" ht="15.75">
      <c r="A4" s="5" t="s">
        <v>3</v>
      </c>
      <c r="D4" s="4"/>
      <c r="H4" s="4"/>
      <c r="I4" s="4"/>
      <c r="J4" s="25"/>
    </row>
    <row r="5" spans="1:14" ht="27" customHeight="1">
      <c r="A5" s="7"/>
      <c r="B5" s="36" t="s">
        <v>7</v>
      </c>
      <c r="C5" s="36" t="s">
        <v>8</v>
      </c>
      <c r="D5" s="37" t="s">
        <v>4</v>
      </c>
      <c r="E5" s="37" t="s">
        <v>5</v>
      </c>
      <c r="F5" s="37" t="s">
        <v>29</v>
      </c>
      <c r="G5" s="38" t="s">
        <v>32</v>
      </c>
      <c r="H5" s="39" t="s">
        <v>6</v>
      </c>
      <c r="I5" s="39" t="s">
        <v>29</v>
      </c>
      <c r="J5" s="40" t="s">
        <v>30</v>
      </c>
      <c r="K5" s="36" t="s">
        <v>9</v>
      </c>
      <c r="L5" s="36" t="s">
        <v>29</v>
      </c>
      <c r="M5" s="41" t="s">
        <v>31</v>
      </c>
      <c r="N5" s="36" t="s">
        <v>10</v>
      </c>
    </row>
    <row r="6" spans="1:16" ht="15">
      <c r="A6" s="8" t="s">
        <v>11</v>
      </c>
      <c r="B6" s="8">
        <v>0</v>
      </c>
      <c r="C6" s="9">
        <v>202500</v>
      </c>
      <c r="D6" s="9">
        <v>1519025</v>
      </c>
      <c r="E6" s="9">
        <v>803252</v>
      </c>
      <c r="F6" s="9">
        <v>-111544</v>
      </c>
      <c r="G6" s="9">
        <f>E6+F6</f>
        <v>691708</v>
      </c>
      <c r="H6" s="9">
        <v>0</v>
      </c>
      <c r="I6" s="9">
        <v>0</v>
      </c>
      <c r="J6" s="26">
        <f>H6+I6</f>
        <v>0</v>
      </c>
      <c r="K6" s="9">
        <v>0</v>
      </c>
      <c r="L6" s="9">
        <v>0</v>
      </c>
      <c r="M6" s="30">
        <f>K6+L6</f>
        <v>0</v>
      </c>
      <c r="N6" s="10">
        <f>M6+J6+G6+D6+C6+B6</f>
        <v>2413233</v>
      </c>
      <c r="P6" s="6"/>
    </row>
    <row r="7" spans="1:16" ht="15">
      <c r="A7" s="11" t="s">
        <v>12</v>
      </c>
      <c r="B7" s="11">
        <v>0</v>
      </c>
      <c r="C7" s="12">
        <v>0</v>
      </c>
      <c r="D7" s="9">
        <v>0</v>
      </c>
      <c r="E7" s="9">
        <v>245213</v>
      </c>
      <c r="F7" s="9">
        <v>-245213</v>
      </c>
      <c r="G7" s="9">
        <f>E7+F7</f>
        <v>0</v>
      </c>
      <c r="H7" s="9">
        <v>42322227</v>
      </c>
      <c r="I7" s="9">
        <v>280164</v>
      </c>
      <c r="J7" s="26">
        <f>H7+I7</f>
        <v>42602391</v>
      </c>
      <c r="K7" s="12">
        <v>30222270</v>
      </c>
      <c r="L7" s="12">
        <v>-34951</v>
      </c>
      <c r="M7" s="30">
        <f>K7+L7</f>
        <v>30187319</v>
      </c>
      <c r="N7" s="10">
        <f>M7+J7+G7+D7+C7+B7</f>
        <v>72789710</v>
      </c>
      <c r="P7" s="15"/>
    </row>
    <row r="8" spans="1:14" ht="15">
      <c r="A8" s="11" t="s">
        <v>13</v>
      </c>
      <c r="B8" s="11">
        <v>0</v>
      </c>
      <c r="C8" s="12">
        <v>0</v>
      </c>
      <c r="D8" s="9">
        <v>0</v>
      </c>
      <c r="E8" s="9">
        <v>0</v>
      </c>
      <c r="F8" s="9">
        <v>0</v>
      </c>
      <c r="G8" s="9">
        <f>E8+F8</f>
        <v>0</v>
      </c>
      <c r="H8" s="9">
        <v>393064</v>
      </c>
      <c r="I8" s="9">
        <v>0</v>
      </c>
      <c r="J8" s="26">
        <f>H8+I8</f>
        <v>393064</v>
      </c>
      <c r="K8" s="12">
        <v>262043</v>
      </c>
      <c r="L8" s="12">
        <f>-189214+34951</f>
        <v>-154263</v>
      </c>
      <c r="M8" s="30">
        <f>K8+L8</f>
        <v>107780</v>
      </c>
      <c r="N8" s="10">
        <f>M8+J8+G8+D8+C8+B8</f>
        <v>500844</v>
      </c>
    </row>
    <row r="9" spans="1:14" ht="15">
      <c r="A9" s="11" t="s">
        <v>14</v>
      </c>
      <c r="B9" s="11">
        <v>0</v>
      </c>
      <c r="C9" s="12">
        <v>0</v>
      </c>
      <c r="D9" s="9">
        <v>0</v>
      </c>
      <c r="E9" s="9">
        <v>0</v>
      </c>
      <c r="F9" s="9">
        <v>0</v>
      </c>
      <c r="G9" s="9">
        <f>E9+F9</f>
        <v>0</v>
      </c>
      <c r="H9" s="9">
        <v>524086</v>
      </c>
      <c r="I9" s="9">
        <v>0</v>
      </c>
      <c r="J9" s="26">
        <f>H9+I9</f>
        <v>524086</v>
      </c>
      <c r="K9" s="12">
        <v>349391</v>
      </c>
      <c r="L9" s="12">
        <v>0</v>
      </c>
      <c r="M9" s="30">
        <f>K9+L9</f>
        <v>349391</v>
      </c>
      <c r="N9" s="10">
        <f>M9+J9+G9+D9+C9+B9</f>
        <v>873477</v>
      </c>
    </row>
    <row r="10" spans="1:14" ht="15">
      <c r="A10" s="13" t="s">
        <v>15</v>
      </c>
      <c r="B10" s="14">
        <v>0</v>
      </c>
      <c r="C10" s="14">
        <v>202500</v>
      </c>
      <c r="D10" s="14">
        <v>1519025</v>
      </c>
      <c r="E10" s="14">
        <v>1048465</v>
      </c>
      <c r="F10" s="14">
        <f>SUM(F6:F9)</f>
        <v>-356757</v>
      </c>
      <c r="G10" s="9">
        <f>E10+F10</f>
        <v>691708</v>
      </c>
      <c r="H10" s="10">
        <v>43239377</v>
      </c>
      <c r="I10" s="10">
        <f>SUM(I6:I9)</f>
        <v>280164</v>
      </c>
      <c r="J10" s="26">
        <f>H10+I10</f>
        <v>43519541</v>
      </c>
      <c r="K10" s="14">
        <v>30833704</v>
      </c>
      <c r="L10" s="14">
        <f>SUM(L6:L9)</f>
        <v>-189214</v>
      </c>
      <c r="M10" s="30">
        <f>K10+L10</f>
        <v>30644490</v>
      </c>
      <c r="N10" s="10">
        <f>M10+J10+G10+D10+C10+B10</f>
        <v>76577264</v>
      </c>
    </row>
    <row r="11" spans="1:18" ht="15">
      <c r="A11" s="6"/>
      <c r="B11" s="6"/>
      <c r="C11" s="6"/>
      <c r="D11" s="6"/>
      <c r="E11" s="6"/>
      <c r="F11" s="6"/>
      <c r="G11" s="6"/>
      <c r="H11" s="6"/>
      <c r="I11" s="6"/>
      <c r="J11" s="27"/>
      <c r="K11" s="6"/>
      <c r="L11" s="6"/>
      <c r="M11" s="27"/>
      <c r="N11" s="6"/>
      <c r="R11" s="15"/>
    </row>
    <row r="12" spans="1:14" ht="15.75">
      <c r="A12" s="16" t="s">
        <v>16</v>
      </c>
      <c r="B12" s="6"/>
      <c r="C12" s="6"/>
      <c r="E12" s="4"/>
      <c r="I12" s="4"/>
      <c r="J12" s="4"/>
      <c r="K12" s="25"/>
      <c r="M12" s="27"/>
      <c r="N12" s="6"/>
    </row>
    <row r="13" spans="1:14" ht="30">
      <c r="A13" s="7"/>
      <c r="B13" s="36" t="s">
        <v>7</v>
      </c>
      <c r="C13" s="36" t="s">
        <v>8</v>
      </c>
      <c r="D13" s="37" t="s">
        <v>4</v>
      </c>
      <c r="E13" s="37" t="s">
        <v>5</v>
      </c>
      <c r="F13" s="37" t="s">
        <v>29</v>
      </c>
      <c r="G13" s="38" t="s">
        <v>32</v>
      </c>
      <c r="H13" s="39" t="s">
        <v>6</v>
      </c>
      <c r="I13" s="39" t="s">
        <v>29</v>
      </c>
      <c r="J13" s="40" t="s">
        <v>30</v>
      </c>
      <c r="K13" s="36" t="s">
        <v>9</v>
      </c>
      <c r="L13" s="36" t="s">
        <v>29</v>
      </c>
      <c r="M13" s="41" t="s">
        <v>31</v>
      </c>
      <c r="N13" s="36" t="s">
        <v>10</v>
      </c>
    </row>
    <row r="14" spans="1:14" ht="15">
      <c r="A14" s="17" t="s">
        <v>17</v>
      </c>
      <c r="B14" s="12">
        <v>117387</v>
      </c>
      <c r="C14" s="12">
        <v>0</v>
      </c>
      <c r="D14" s="12">
        <v>0</v>
      </c>
      <c r="E14" s="9">
        <v>0</v>
      </c>
      <c r="F14" s="9">
        <v>0</v>
      </c>
      <c r="G14" s="9">
        <f>E14+F14</f>
        <v>0</v>
      </c>
      <c r="H14" s="9">
        <v>0</v>
      </c>
      <c r="I14" s="9">
        <v>0</v>
      </c>
      <c r="J14" s="26">
        <f>H14+I14</f>
        <v>0</v>
      </c>
      <c r="K14" s="12">
        <v>0</v>
      </c>
      <c r="L14" s="12">
        <v>0</v>
      </c>
      <c r="M14" s="30">
        <f>K14+L14</f>
        <v>0</v>
      </c>
      <c r="N14" s="10">
        <f>M14+J14+G14+D14+C14+B14</f>
        <v>117387</v>
      </c>
    </row>
    <row r="15" spans="1:14" ht="15">
      <c r="A15" s="17" t="s">
        <v>18</v>
      </c>
      <c r="B15" s="12">
        <v>38773</v>
      </c>
      <c r="C15" s="12">
        <v>0</v>
      </c>
      <c r="D15" s="12">
        <v>0</v>
      </c>
      <c r="E15" s="9">
        <v>0</v>
      </c>
      <c r="F15" s="9">
        <v>0</v>
      </c>
      <c r="G15" s="9">
        <f aca="true" t="shared" si="0" ref="G15:G22">E15+F15</f>
        <v>0</v>
      </c>
      <c r="H15" s="9">
        <v>0</v>
      </c>
      <c r="I15" s="9">
        <v>0</v>
      </c>
      <c r="J15" s="26">
        <f aca="true" t="shared" si="1" ref="J15:J22">H15+I15</f>
        <v>0</v>
      </c>
      <c r="K15" s="12">
        <v>0</v>
      </c>
      <c r="L15" s="12">
        <v>0</v>
      </c>
      <c r="M15" s="30">
        <f aca="true" t="shared" si="2" ref="M15:M22">K15+L15</f>
        <v>0</v>
      </c>
      <c r="N15" s="10">
        <f aca="true" t="shared" si="3" ref="N15:N22">M15+J15+G15+D15+C15+B15</f>
        <v>38773</v>
      </c>
    </row>
    <row r="16" spans="1:14" ht="15">
      <c r="A16" s="17" t="s">
        <v>19</v>
      </c>
      <c r="B16" s="12">
        <v>15936</v>
      </c>
      <c r="C16" s="12">
        <v>0</v>
      </c>
      <c r="D16" s="12">
        <v>0</v>
      </c>
      <c r="E16" s="9">
        <v>0</v>
      </c>
      <c r="F16" s="9">
        <v>0</v>
      </c>
      <c r="G16" s="9">
        <f t="shared" si="0"/>
        <v>0</v>
      </c>
      <c r="H16" s="9">
        <v>0</v>
      </c>
      <c r="I16" s="9">
        <v>0</v>
      </c>
      <c r="J16" s="26">
        <f t="shared" si="1"/>
        <v>0</v>
      </c>
      <c r="K16" s="12">
        <v>0</v>
      </c>
      <c r="L16" s="12">
        <v>0</v>
      </c>
      <c r="M16" s="30">
        <f t="shared" si="2"/>
        <v>0</v>
      </c>
      <c r="N16" s="10">
        <f t="shared" si="3"/>
        <v>15936</v>
      </c>
    </row>
    <row r="17" spans="1:14" ht="15">
      <c r="A17" s="17" t="s">
        <v>20</v>
      </c>
      <c r="B17" s="12">
        <v>0</v>
      </c>
      <c r="C17" s="12">
        <v>0</v>
      </c>
      <c r="D17" s="12">
        <v>0</v>
      </c>
      <c r="E17" s="9">
        <v>19564</v>
      </c>
      <c r="F17" s="9">
        <v>-19564</v>
      </c>
      <c r="G17" s="9">
        <f t="shared" si="0"/>
        <v>0</v>
      </c>
      <c r="H17" s="9">
        <v>0</v>
      </c>
      <c r="I17" s="9">
        <v>0</v>
      </c>
      <c r="J17" s="26">
        <f t="shared" si="1"/>
        <v>0</v>
      </c>
      <c r="K17" s="12">
        <v>0</v>
      </c>
      <c r="L17" s="12">
        <v>0</v>
      </c>
      <c r="M17" s="30">
        <f t="shared" si="2"/>
        <v>0</v>
      </c>
      <c r="N17" s="10">
        <f t="shared" si="3"/>
        <v>0</v>
      </c>
    </row>
    <row r="18" spans="1:14" ht="15">
      <c r="A18" s="11" t="s">
        <v>21</v>
      </c>
      <c r="B18" s="12">
        <v>0</v>
      </c>
      <c r="C18" s="12">
        <v>0</v>
      </c>
      <c r="D18" s="12">
        <v>0</v>
      </c>
      <c r="E18" s="9">
        <v>0</v>
      </c>
      <c r="F18" s="9">
        <v>0</v>
      </c>
      <c r="G18" s="9">
        <f t="shared" si="0"/>
        <v>0</v>
      </c>
      <c r="H18" s="9">
        <v>280164</v>
      </c>
      <c r="I18" s="9">
        <v>-280164</v>
      </c>
      <c r="J18" s="26">
        <f t="shared" si="1"/>
        <v>0</v>
      </c>
      <c r="K18" s="12">
        <v>187107</v>
      </c>
      <c r="L18" s="12">
        <v>-187107</v>
      </c>
      <c r="M18" s="30">
        <f t="shared" si="2"/>
        <v>0</v>
      </c>
      <c r="N18" s="10">
        <f t="shared" si="3"/>
        <v>0</v>
      </c>
    </row>
    <row r="19" spans="1:14" ht="15">
      <c r="A19" s="11" t="s">
        <v>33</v>
      </c>
      <c r="B19" s="12">
        <v>0</v>
      </c>
      <c r="C19" s="12">
        <v>0</v>
      </c>
      <c r="D19" s="12">
        <v>0</v>
      </c>
      <c r="E19" s="9">
        <v>0</v>
      </c>
      <c r="F19" s="9">
        <v>376321</v>
      </c>
      <c r="G19" s="9">
        <f t="shared" si="0"/>
        <v>376321</v>
      </c>
      <c r="H19" s="9">
        <v>0</v>
      </c>
      <c r="I19" s="9">
        <v>0</v>
      </c>
      <c r="J19" s="26">
        <f t="shared" si="1"/>
        <v>0</v>
      </c>
      <c r="K19" s="12">
        <v>0</v>
      </c>
      <c r="L19" s="12">
        <v>376321</v>
      </c>
      <c r="M19" s="30">
        <f t="shared" si="2"/>
        <v>376321</v>
      </c>
      <c r="N19" s="10">
        <f t="shared" si="3"/>
        <v>752642</v>
      </c>
    </row>
    <row r="20" spans="1:14" ht="15">
      <c r="A20" s="11" t="s">
        <v>22</v>
      </c>
      <c r="B20" s="12">
        <v>0</v>
      </c>
      <c r="C20" s="12">
        <v>19091</v>
      </c>
      <c r="D20" s="12">
        <v>60000</v>
      </c>
      <c r="E20" s="9">
        <v>21624</v>
      </c>
      <c r="F20" s="9">
        <v>0</v>
      </c>
      <c r="G20" s="9">
        <f t="shared" si="0"/>
        <v>21624</v>
      </c>
      <c r="H20" s="9">
        <v>0</v>
      </c>
      <c r="I20" s="9">
        <v>0</v>
      </c>
      <c r="J20" s="26">
        <f t="shared" si="1"/>
        <v>0</v>
      </c>
      <c r="K20" s="12">
        <v>0</v>
      </c>
      <c r="L20" s="12">
        <v>0</v>
      </c>
      <c r="M20" s="30">
        <f t="shared" si="2"/>
        <v>0</v>
      </c>
      <c r="N20" s="10">
        <f t="shared" si="3"/>
        <v>100715</v>
      </c>
    </row>
    <row r="21" spans="1:16" ht="15">
      <c r="A21" s="8" t="s">
        <v>23</v>
      </c>
      <c r="B21" s="12">
        <v>0</v>
      </c>
      <c r="C21" s="12">
        <v>140000</v>
      </c>
      <c r="D21" s="12">
        <v>150400</v>
      </c>
      <c r="E21" s="9">
        <v>36300</v>
      </c>
      <c r="F21" s="9">
        <v>0</v>
      </c>
      <c r="G21" s="9">
        <f t="shared" si="0"/>
        <v>36300</v>
      </c>
      <c r="H21" s="9">
        <v>0</v>
      </c>
      <c r="I21" s="9">
        <v>0</v>
      </c>
      <c r="J21" s="26">
        <f t="shared" si="1"/>
        <v>0</v>
      </c>
      <c r="K21" s="12">
        <v>0</v>
      </c>
      <c r="L21" s="12">
        <v>0</v>
      </c>
      <c r="M21" s="30">
        <f t="shared" si="2"/>
        <v>0</v>
      </c>
      <c r="N21" s="10">
        <f t="shared" si="3"/>
        <v>326700</v>
      </c>
      <c r="P21" s="4"/>
    </row>
    <row r="22" spans="1:14" ht="15">
      <c r="A22" s="18" t="s">
        <v>10</v>
      </c>
      <c r="B22" s="19">
        <v>172096</v>
      </c>
      <c r="C22" s="19">
        <v>159091</v>
      </c>
      <c r="D22" s="19">
        <v>210400</v>
      </c>
      <c r="E22" s="10">
        <v>77488</v>
      </c>
      <c r="F22" s="10">
        <f>SUM(F14:F21)</f>
        <v>356757</v>
      </c>
      <c r="G22" s="9">
        <f t="shared" si="0"/>
        <v>434245</v>
      </c>
      <c r="H22" s="10">
        <v>280164</v>
      </c>
      <c r="I22" s="10">
        <f>SUM(I14:I21)</f>
        <v>-280164</v>
      </c>
      <c r="J22" s="26">
        <f t="shared" si="1"/>
        <v>0</v>
      </c>
      <c r="K22" s="19">
        <v>187107</v>
      </c>
      <c r="L22" s="19">
        <f>SUM(L14:L21)</f>
        <v>189214</v>
      </c>
      <c r="M22" s="30">
        <f t="shared" si="2"/>
        <v>376321</v>
      </c>
      <c r="N22" s="10">
        <f t="shared" si="3"/>
        <v>1352153</v>
      </c>
    </row>
    <row r="23" ht="15">
      <c r="P23" s="4"/>
    </row>
    <row r="24" spans="1:11" ht="15.75">
      <c r="A24" s="5" t="s">
        <v>24</v>
      </c>
      <c r="E24" s="4"/>
      <c r="I24" s="4"/>
      <c r="J24" s="4"/>
      <c r="K24" s="25"/>
    </row>
    <row r="25" spans="1:14" ht="30">
      <c r="A25" s="7"/>
      <c r="B25" s="36" t="s">
        <v>7</v>
      </c>
      <c r="C25" s="36" t="s">
        <v>8</v>
      </c>
      <c r="D25" s="37" t="s">
        <v>4</v>
      </c>
      <c r="E25" s="37" t="s">
        <v>5</v>
      </c>
      <c r="F25" s="37" t="s">
        <v>29</v>
      </c>
      <c r="G25" s="38" t="s">
        <v>32</v>
      </c>
      <c r="H25" s="39" t="s">
        <v>6</v>
      </c>
      <c r="I25" s="39" t="s">
        <v>29</v>
      </c>
      <c r="J25" s="40" t="s">
        <v>30</v>
      </c>
      <c r="K25" s="36" t="s">
        <v>9</v>
      </c>
      <c r="L25" s="36" t="s">
        <v>29</v>
      </c>
      <c r="M25" s="41" t="s">
        <v>31</v>
      </c>
      <c r="N25" s="36" t="s">
        <v>10</v>
      </c>
    </row>
    <row r="26" spans="1:14" ht="15">
      <c r="A26" s="20" t="s">
        <v>34</v>
      </c>
      <c r="B26" s="21">
        <v>50762</v>
      </c>
      <c r="C26" s="21">
        <v>50761</v>
      </c>
      <c r="D26" s="21">
        <v>50761</v>
      </c>
      <c r="E26" s="9">
        <v>50761</v>
      </c>
      <c r="F26" s="9">
        <v>0</v>
      </c>
      <c r="G26" s="9">
        <f>E26+F26</f>
        <v>50761</v>
      </c>
      <c r="H26" s="9">
        <v>50761</v>
      </c>
      <c r="I26" s="9">
        <v>0</v>
      </c>
      <c r="J26" s="26">
        <f>H26+I26</f>
        <v>50761</v>
      </c>
      <c r="K26" s="21">
        <v>0</v>
      </c>
      <c r="L26" s="21">
        <v>0</v>
      </c>
      <c r="M26" s="32">
        <v>0</v>
      </c>
      <c r="N26" s="10">
        <f>M26+J26+G26+D26+C26+B26</f>
        <v>253806</v>
      </c>
    </row>
    <row r="27" spans="1:14" ht="15">
      <c r="A27" s="20" t="s">
        <v>25</v>
      </c>
      <c r="B27" s="21">
        <v>40908</v>
      </c>
      <c r="C27" s="21">
        <v>40908</v>
      </c>
      <c r="D27" s="21">
        <v>40908</v>
      </c>
      <c r="E27" s="9">
        <v>40908</v>
      </c>
      <c r="F27" s="9">
        <v>0</v>
      </c>
      <c r="G27" s="9">
        <f>E27+F27</f>
        <v>40908</v>
      </c>
      <c r="H27" s="9">
        <v>40908</v>
      </c>
      <c r="I27" s="9">
        <v>0</v>
      </c>
      <c r="J27" s="26">
        <f>H27+I27</f>
        <v>40908</v>
      </c>
      <c r="K27" s="21">
        <v>0</v>
      </c>
      <c r="L27" s="21">
        <v>0</v>
      </c>
      <c r="M27" s="32">
        <v>0</v>
      </c>
      <c r="N27" s="10">
        <f>M27+J27+G27+D27+C27+B27</f>
        <v>204540</v>
      </c>
    </row>
    <row r="28" spans="1:14" ht="15">
      <c r="A28" s="20" t="s">
        <v>26</v>
      </c>
      <c r="B28" s="21">
        <v>8946</v>
      </c>
      <c r="C28" s="21">
        <v>6683</v>
      </c>
      <c r="D28" s="21">
        <v>6683</v>
      </c>
      <c r="E28" s="9">
        <v>6683</v>
      </c>
      <c r="F28" s="9">
        <v>0</v>
      </c>
      <c r="G28" s="9">
        <f>E28+F28</f>
        <v>6683</v>
      </c>
      <c r="H28" s="9">
        <v>6683</v>
      </c>
      <c r="I28" s="9">
        <v>0</v>
      </c>
      <c r="J28" s="26">
        <f>H28+I28</f>
        <v>6683</v>
      </c>
      <c r="K28" s="21">
        <v>0</v>
      </c>
      <c r="L28" s="21">
        <v>0</v>
      </c>
      <c r="M28" s="32">
        <v>0</v>
      </c>
      <c r="N28" s="10">
        <f>M28+J28+G28+D28+C28+B28</f>
        <v>35678</v>
      </c>
    </row>
    <row r="29" spans="1:14" ht="15">
      <c r="A29" s="20" t="s">
        <v>27</v>
      </c>
      <c r="B29" s="21">
        <v>3913</v>
      </c>
      <c r="C29" s="21">
        <v>0</v>
      </c>
      <c r="D29" s="21">
        <v>0</v>
      </c>
      <c r="E29" s="9">
        <v>0</v>
      </c>
      <c r="F29" s="9">
        <v>0</v>
      </c>
      <c r="G29" s="9">
        <f>E29+F29</f>
        <v>0</v>
      </c>
      <c r="H29" s="9">
        <v>0</v>
      </c>
      <c r="I29" s="9">
        <v>0</v>
      </c>
      <c r="J29" s="26">
        <f>H29+I29</f>
        <v>0</v>
      </c>
      <c r="K29" s="21">
        <v>0</v>
      </c>
      <c r="L29" s="21">
        <v>0</v>
      </c>
      <c r="M29" s="32">
        <v>0</v>
      </c>
      <c r="N29" s="10">
        <f>M29+J29+G29+D29+C29+B29</f>
        <v>3913</v>
      </c>
    </row>
    <row r="30" spans="1:14" ht="15">
      <c r="A30" s="34" t="s">
        <v>10</v>
      </c>
      <c r="B30" s="19">
        <v>63621</v>
      </c>
      <c r="C30" s="19">
        <v>57444</v>
      </c>
      <c r="D30" s="19">
        <v>57444</v>
      </c>
      <c r="E30" s="10">
        <v>57444</v>
      </c>
      <c r="F30" s="10">
        <v>0</v>
      </c>
      <c r="G30" s="9">
        <f>E30+F30</f>
        <v>57444</v>
      </c>
      <c r="H30" s="10">
        <v>57444</v>
      </c>
      <c r="I30" s="10">
        <v>0</v>
      </c>
      <c r="J30" s="26">
        <f>H30+I30</f>
        <v>57444</v>
      </c>
      <c r="K30" s="19">
        <v>0</v>
      </c>
      <c r="L30" s="19">
        <v>0</v>
      </c>
      <c r="M30" s="31">
        <v>0</v>
      </c>
      <c r="N30" s="10">
        <f>M30+J30+G30+D30+C30+B30</f>
        <v>293397</v>
      </c>
    </row>
    <row r="31" ht="18.75" customHeight="1">
      <c r="A31" s="35"/>
    </row>
    <row r="32" spans="2:14" ht="30">
      <c r="B32" s="36" t="s">
        <v>7</v>
      </c>
      <c r="C32" s="36" t="s">
        <v>8</v>
      </c>
      <c r="D32" s="37" t="s">
        <v>4</v>
      </c>
      <c r="E32" s="37" t="s">
        <v>5</v>
      </c>
      <c r="F32" s="37" t="s">
        <v>29</v>
      </c>
      <c r="G32" s="38" t="s">
        <v>32</v>
      </c>
      <c r="H32" s="39" t="s">
        <v>6</v>
      </c>
      <c r="I32" s="39" t="s">
        <v>29</v>
      </c>
      <c r="J32" s="40" t="s">
        <v>30</v>
      </c>
      <c r="K32" s="36" t="s">
        <v>9</v>
      </c>
      <c r="L32" s="36" t="s">
        <v>29</v>
      </c>
      <c r="M32" s="41" t="s">
        <v>31</v>
      </c>
      <c r="N32" s="36" t="s">
        <v>10</v>
      </c>
    </row>
    <row r="33" spans="1:14" ht="18.75">
      <c r="A33" s="22" t="s">
        <v>28</v>
      </c>
      <c r="B33" s="23">
        <v>235717</v>
      </c>
      <c r="C33" s="23">
        <v>419035</v>
      </c>
      <c r="D33" s="23">
        <v>1786869</v>
      </c>
      <c r="E33" s="23">
        <v>1183397</v>
      </c>
      <c r="F33" s="28">
        <f>F10+F22+F30</f>
        <v>0</v>
      </c>
      <c r="G33" s="23">
        <f>G10+G22+G30</f>
        <v>1183397</v>
      </c>
      <c r="H33" s="23">
        <v>43576985</v>
      </c>
      <c r="I33" s="28">
        <f>I10+I22+I30</f>
        <v>0</v>
      </c>
      <c r="J33" s="28">
        <f>J10+J22+J30</f>
        <v>43576985</v>
      </c>
      <c r="K33" s="23">
        <v>31020811</v>
      </c>
      <c r="L33" s="28">
        <f>L10+L22+L30</f>
        <v>0</v>
      </c>
      <c r="M33" s="28">
        <f>M10+M22+M30</f>
        <v>31020811</v>
      </c>
      <c r="N33" s="28">
        <f>N10+N22+N30</f>
        <v>78222814</v>
      </c>
    </row>
    <row r="34" spans="1:14" ht="15">
      <c r="A34" s="3"/>
      <c r="C34" s="1"/>
      <c r="D34" s="1"/>
      <c r="E34" s="1"/>
      <c r="F34" s="1"/>
      <c r="G34" s="1"/>
      <c r="H34" s="1"/>
      <c r="I34" s="1"/>
      <c r="J34" s="29"/>
      <c r="K34" s="1"/>
      <c r="L34" s="1"/>
      <c r="M34" s="29"/>
      <c r="N34" s="1"/>
    </row>
    <row r="35" spans="1:14" ht="15.75">
      <c r="A35" s="43" t="s">
        <v>36</v>
      </c>
      <c r="D35" s="43" t="s">
        <v>37</v>
      </c>
      <c r="E35" s="43" t="s">
        <v>38</v>
      </c>
      <c r="F35" s="33"/>
      <c r="G35" s="33"/>
      <c r="H35" s="33"/>
      <c r="I35" s="33"/>
      <c r="J35" s="33"/>
      <c r="K35" s="33"/>
      <c r="L35" s="33"/>
      <c r="M35" s="33"/>
      <c r="N35" s="33"/>
    </row>
    <row r="36" spans="3:14" ht="15">
      <c r="C36" s="4"/>
      <c r="D36" s="1"/>
      <c r="E36" s="1"/>
      <c r="F36" s="1"/>
      <c r="G36" s="1"/>
      <c r="H36" s="1"/>
      <c r="I36" s="1"/>
      <c r="J36" s="29"/>
      <c r="K36" s="1"/>
      <c r="L36" s="1"/>
      <c r="M36" s="29"/>
      <c r="N36" s="1"/>
    </row>
    <row r="37" spans="1:14" ht="45">
      <c r="A37" s="24" t="s">
        <v>39</v>
      </c>
      <c r="B37" s="1"/>
      <c r="C37" s="15"/>
      <c r="D37" s="1"/>
      <c r="E37" s="1"/>
      <c r="F37" s="1"/>
      <c r="G37" s="1"/>
      <c r="H37" s="1"/>
      <c r="I37" s="1"/>
      <c r="J37" s="29"/>
      <c r="K37" s="1"/>
      <c r="L37" s="1"/>
      <c r="M37" s="29"/>
      <c r="N37" s="1"/>
    </row>
    <row r="38" ht="15">
      <c r="N38" s="15"/>
    </row>
    <row r="39" ht="15">
      <c r="A39" s="42"/>
    </row>
  </sheetData>
  <sheetProtection/>
  <mergeCells count="1">
    <mergeCell ref="I2:N2"/>
  </mergeCells>
  <printOptions/>
  <pageMargins left="0.7" right="0.7" top="0.75" bottom="0.75" header="0.3" footer="0.3"/>
  <pageSetup fitToHeight="1" fitToWidth="1" horizontalDpi="600" verticalDpi="600" orientation="landscape" paperSize="9" scale="65" r:id="rId1"/>
  <rowBreaks count="1" manualBreakCount="1">
    <brk id="3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Tieslietu Sektors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Maris Rekis</dc:creator>
  <cp:keywords/>
  <dc:description/>
  <cp:lastModifiedBy>Kristine Kipena</cp:lastModifiedBy>
  <cp:lastPrinted>2016-05-25T07:20:43Z</cp:lastPrinted>
  <dcterms:created xsi:type="dcterms:W3CDTF">2015-09-10T12:33:56Z</dcterms:created>
  <dcterms:modified xsi:type="dcterms:W3CDTF">2016-05-25T07:43:51Z</dcterms:modified>
  <cp:category/>
  <cp:version/>
  <cp:contentType/>
  <cp:contentStatus/>
</cp:coreProperties>
</file>