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35" tabRatio="866" activeTab="3"/>
  </bookViews>
  <sheets>
    <sheet name="Saturs" sheetId="1" r:id="rId1"/>
    <sheet name="5.1.4." sheetId="2" r:id="rId2"/>
    <sheet name="5.6.7." sheetId="3" r:id="rId3"/>
    <sheet name="5.6.8." sheetId="4" r:id="rId4"/>
  </sheets>
  <definedNames>
    <definedName name="_xlnm.Print_Titles" localSheetId="1">'5.1.4.'!$16:$17</definedName>
    <definedName name="_xlnm.Print_Titles" localSheetId="2">'5.6.7.'!$16:$17</definedName>
    <definedName name="_xlnm.Print_Titles" localSheetId="3">'5.6.8.'!$16:$17</definedName>
  </definedNames>
  <calcPr fullCalcOnLoad="1"/>
</workbook>
</file>

<file path=xl/sharedStrings.xml><?xml version="1.0" encoding="utf-8"?>
<sst xmlns="http://schemas.openxmlformats.org/spreadsheetml/2006/main" count="237" uniqueCount="88">
  <si>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</si>
  <si>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</si>
  <si>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</si>
  <si>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</si>
  <si>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</si>
  <si>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</si>
  <si>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Maksas pakalpojuma izcenojuma aprēķins</t>
  </si>
  <si>
    <t>SASKAŅOTS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</si>
  <si>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</si>
  <si>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</si>
  <si>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</si>
  <si>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</si>
  <si>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</si>
  <si>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</si>
  <si>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</si>
  <si>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</si>
  <si>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</si>
  <si>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</si>
  <si>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</si>
  <si>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</si>
  <si>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</si>
  <si>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</si>
  <si>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</si>
  <si>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</si>
  <si>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</si>
  <si>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</si>
  <si>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</si>
  <si>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</si>
  <si>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</si>
  <si>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</si>
  <si>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</si>
  <si>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</si>
  <si>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</si>
  <si>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</si>
  <si>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</si>
  <si>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</si>
  <si>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</si>
  <si>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</si>
  <si>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</si>
  <si>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</si>
  <si>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</si>
  <si>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</si>
  <si>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</si>
  <si>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</si>
  <si>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</si>
  <si>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5. Ārstniecības pakalpojumi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</si>
  <si>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</si>
  <si>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</si>
  <si>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</si>
  <si>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</si>
  <si>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Sociālās integrācijas valsts aģentūras</t>
  </si>
  <si>
    <t>sākotnējās ietekmes novērtējuma ziņojumam (anotācijai)</t>
  </si>
  <si>
    <t>Satura rādītājs</t>
  </si>
  <si>
    <t>2.pielikums</t>
  </si>
  <si>
    <t>Aprēķinu sastādīja: SIVA Finanšu nodaļas vecākā finanšu ekonomiste Anita Ozoliņa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</si>
  <si>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</si>
  <si>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</si>
  <si>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</si>
  <si>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Maksas pakalpojuma izcenojums (euro)</t>
  </si>
  <si>
    <t xml:space="preserve">Prognozētie ieņēmumi gadā (euro)* </t>
  </si>
  <si>
    <t>Prognozētie ieņēmumi gadā (euro)*</t>
  </si>
  <si>
    <t>5.1. Ārstu un speciālistu konsultācijas</t>
  </si>
  <si>
    <t>5.1.4. Ārsta -speciālista konsultācija</t>
  </si>
  <si>
    <t xml:space="preserve">5.6.7. Vēnas punkcija </t>
  </si>
  <si>
    <t xml:space="preserve">5.6. Medicīniskās manipulācijas (cenā nav iekļautas medikamentu izmaksas) </t>
  </si>
  <si>
    <t>5.6.8. Intraartikulāra injekcija</t>
  </si>
  <si>
    <t>5.1.4.</t>
  </si>
  <si>
    <t xml:space="preserve"> Ārsta -speciālista konsultācija</t>
  </si>
  <si>
    <t xml:space="preserve"> Intraartikulāra injekcija</t>
  </si>
  <si>
    <t>5.6.7.</t>
  </si>
  <si>
    <t>5.6.8.</t>
  </si>
  <si>
    <t>direktore I.Jurševska</t>
  </si>
  <si>
    <t xml:space="preserve">                                                                   (amats)    (vārds, uzvārds)    (paraksts)</t>
  </si>
  <si>
    <t xml:space="preserve"> Vēnas punkcija </t>
  </si>
  <si>
    <t xml:space="preserve"> Atalgojums</t>
  </si>
  <si>
    <t xml:space="preserve"> Darba devēja valsts sociālās apdrošināšanas obligātās iemaksas, sociāla rakstura pabalsti un kompensācijas</t>
  </si>
  <si>
    <t xml:space="preserve"> Netiešās izmaksas </t>
  </si>
  <si>
    <t xml:space="preserve"> Apdrošināšanas izdevumi</t>
  </si>
  <si>
    <t xml:space="preserve"> Informācijas sistēmas uzturēšana</t>
  </si>
  <si>
    <t xml:space="preserve"> Budžeta iestāžu dabas resursu nodokļa maksājumi</t>
  </si>
  <si>
    <t xml:space="preserve"> Netiešās izmaksas kopā</t>
  </si>
  <si>
    <t xml:space="preserve"> Pakalpojumu izmaksas kopā</t>
  </si>
  <si>
    <t xml:space="preserve"> Tiešās izmaksas kopā</t>
  </si>
  <si>
    <t xml:space="preserve"> Tiešās izmaksas </t>
  </si>
  <si>
    <t>2016.gadā un turpmāk</t>
  </si>
  <si>
    <t>2015. gada 26.novembrī</t>
  </si>
  <si>
    <r>
      <t xml:space="preserve">Izmaksu apjoms </t>
    </r>
    <r>
      <rPr>
        <b/>
        <sz val="12"/>
        <rFont val="Times New Roman"/>
        <family val="1"/>
      </rPr>
      <t>2016.g.</t>
    </r>
    <r>
      <rPr>
        <sz val="12"/>
        <rFont val="Times New Roman"/>
        <family val="1"/>
      </rPr>
      <t xml:space="preserve"> viena maksas pakalpojuma veida nodrošināšanai </t>
    </r>
  </si>
  <si>
    <r>
      <t xml:space="preserve">Izmaksu apjoms </t>
    </r>
    <r>
      <rPr>
        <b/>
        <sz val="12"/>
        <rFont val="Times New Roman"/>
        <family val="1"/>
      </rPr>
      <t>2017.g.un turpmāk</t>
    </r>
    <r>
      <rPr>
        <sz val="12"/>
        <rFont val="Times New Roman"/>
        <family val="1"/>
      </rPr>
      <t xml:space="preserve"> viena maksas pakalpojuma veida nodrošināšanai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</si>
</sst>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00000_-;\-* #,##0.000000_-;_-* &quot;-&quot;??_-;_-@_-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_-;\-* #,##0.0000000000_-;_-* &quot;-&quot;??_-;_-@_-"/>
    <numFmt numFmtId="196" formatCode="0.000000000000"/>
    <numFmt numFmtId="197" formatCode="0.0000000000000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6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56" applyFont="1" applyBorder="1">
      <alignment/>
      <protection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2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0" xfId="56" applyFont="1" applyBorder="1" applyAlignment="1">
      <alignment vertical="top"/>
      <protection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justify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/>
    </xf>
    <xf numFmtId="2" fontId="6" fillId="0" borderId="13" xfId="56" applyNumberFormat="1" applyFont="1" applyBorder="1">
      <alignment/>
      <protection/>
    </xf>
    <xf numFmtId="2" fontId="6" fillId="0" borderId="10" xfId="56" applyNumberFormat="1" applyFont="1" applyBorder="1">
      <alignment/>
      <protection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56" applyFont="1" applyAlignment="1">
      <alignment wrapText="1"/>
      <protection/>
    </xf>
    <xf numFmtId="0" fontId="6" fillId="0" borderId="14" xfId="56" applyFont="1" applyBorder="1" applyAlignment="1">
      <alignment wrapText="1"/>
      <protection/>
    </xf>
    <xf numFmtId="0" fontId="6" fillId="0" borderId="0" xfId="56" applyFont="1" applyAlignment="1">
      <alignment vertical="top" wrapText="1"/>
      <protection/>
    </xf>
    <xf numFmtId="0" fontId="6" fillId="0" borderId="14" xfId="56" applyFont="1" applyBorder="1" applyAlignment="1">
      <alignment vertical="top" wrapText="1"/>
      <protection/>
    </xf>
    <xf numFmtId="0" fontId="6" fillId="0" borderId="0" xfId="56" applyFont="1" applyBorder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37">
      <selection activeCell="H48" sqref="H48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7.00390625" style="0" customWidth="1"/>
    <col min="4" max="5" width="7.140625" style="0" customWidth="1"/>
    <col min="6" max="6" width="7.8515625" style="0" customWidth="1"/>
    <col min="7" max="7" width="8.421875" style="0" customWidth="1"/>
    <col min="8" max="8" width="8.7109375" style="0" customWidth="1"/>
    <col min="9" max="9" width="8.421875" style="0" customWidth="1"/>
    <col min="10" max="10" width="8.00390625" style="0" customWidth="1"/>
    <col min="11" max="11" width="11.8515625" style="0" customWidth="1"/>
  </cols>
  <sheetData>
    <row r="1" spans="1:11" ht="15.75">
      <c r="A1" s="61"/>
      <c r="B1" s="61"/>
      <c r="C1" s="63" t="s">
        <v>53</v>
      </c>
      <c r="D1" s="63"/>
      <c r="E1" s="63"/>
      <c r="F1" s="63"/>
      <c r="G1" s="63"/>
      <c r="H1" s="63"/>
      <c r="I1" s="63"/>
      <c r="J1" s="63"/>
      <c r="K1" s="63"/>
    </row>
    <row r="2" spans="1:11" ht="15.75">
      <c r="A2" s="61"/>
      <c r="B2" s="63" t="s">
        <v>55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 t="s">
        <v>56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61"/>
      <c r="B4" s="63" t="s">
        <v>57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5.75">
      <c r="A5" s="61"/>
      <c r="B5" s="61"/>
      <c r="C5" s="61"/>
      <c r="D5" s="61"/>
      <c r="E5" s="62"/>
      <c r="F5" s="63" t="s">
        <v>51</v>
      </c>
      <c r="G5" s="63"/>
      <c r="H5" s="63"/>
      <c r="I5" s="63"/>
      <c r="J5" s="63"/>
      <c r="K5" s="63"/>
    </row>
    <row r="12" spans="1:11" ht="18.75">
      <c r="A12" s="65" t="s">
        <v>52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5" spans="1:10" ht="15" customHeight="1">
      <c r="A15" s="52" t="s">
        <v>66</v>
      </c>
      <c r="B15" s="64" t="s">
        <v>67</v>
      </c>
      <c r="C15" s="64"/>
      <c r="D15" s="64"/>
      <c r="E15" s="64"/>
      <c r="F15" s="64"/>
      <c r="G15" s="64"/>
      <c r="H15" s="64"/>
      <c r="I15" s="64"/>
      <c r="J15" s="53"/>
    </row>
    <row r="16" spans="1:10" ht="15" customHeight="1">
      <c r="A16" s="52" t="s">
        <v>69</v>
      </c>
      <c r="B16" s="64" t="s">
        <v>73</v>
      </c>
      <c r="C16" s="64"/>
      <c r="D16" s="64"/>
      <c r="E16" s="64"/>
      <c r="F16" s="64"/>
      <c r="G16" s="64"/>
      <c r="H16" s="64"/>
      <c r="I16" s="64"/>
      <c r="J16" s="53"/>
    </row>
    <row r="17" spans="1:10" ht="15" customHeight="1">
      <c r="A17" s="52" t="s">
        <v>70</v>
      </c>
      <c r="B17" s="64" t="s">
        <v>68</v>
      </c>
      <c r="C17" s="64"/>
      <c r="D17" s="64"/>
      <c r="E17" s="64"/>
      <c r="F17" s="64"/>
      <c r="G17" s="64"/>
      <c r="H17" s="64"/>
      <c r="I17" s="64"/>
      <c r="J17" s="53"/>
    </row>
    <row r="18" spans="1:10" ht="15.75">
      <c r="A18" s="52"/>
      <c r="B18" s="64"/>
      <c r="C18" s="64"/>
      <c r="D18" s="53"/>
      <c r="E18" s="53"/>
      <c r="F18" s="53"/>
      <c r="G18" s="53"/>
      <c r="H18" s="53"/>
      <c r="I18" s="53"/>
      <c r="J18" s="53"/>
    </row>
    <row r="19" spans="1:10" ht="15" customHeight="1">
      <c r="A19" s="52"/>
      <c r="B19" s="64"/>
      <c r="C19" s="64"/>
      <c r="D19" s="64"/>
      <c r="E19" s="64"/>
      <c r="F19" s="64"/>
      <c r="G19" s="64"/>
      <c r="H19" s="64"/>
      <c r="I19" s="64"/>
      <c r="J19" s="53"/>
    </row>
    <row r="20" spans="1:10" ht="15" customHeight="1">
      <c r="A20" s="52"/>
      <c r="B20" s="68"/>
      <c r="C20" s="68"/>
      <c r="D20" s="68"/>
      <c r="E20" s="68"/>
      <c r="F20" s="68"/>
      <c r="G20" s="68"/>
      <c r="H20" s="68"/>
      <c r="I20" s="68"/>
      <c r="J20" s="68"/>
    </row>
    <row r="21" spans="1:11" ht="15.75">
      <c r="A21" s="52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0" ht="15" customHeight="1">
      <c r="A22" s="52"/>
      <c r="B22" s="64"/>
      <c r="C22" s="64"/>
      <c r="D22" s="64"/>
      <c r="E22" s="64"/>
      <c r="F22" s="64"/>
      <c r="G22" s="64"/>
      <c r="H22" s="64"/>
      <c r="I22" s="64"/>
      <c r="J22" s="64"/>
    </row>
    <row r="23" spans="1:11" ht="32.25" customHeight="1">
      <c r="A23" s="52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0" ht="15" customHeight="1">
      <c r="A24" s="52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5.75">
      <c r="A25" s="52"/>
      <c r="B25" s="64"/>
      <c r="C25" s="64"/>
      <c r="D25" s="53"/>
      <c r="E25" s="53"/>
      <c r="F25" s="53"/>
      <c r="G25" s="53"/>
      <c r="H25" s="53"/>
      <c r="I25" s="53"/>
      <c r="J25" s="53"/>
    </row>
  </sheetData>
  <sheetProtection/>
  <mergeCells count="17">
    <mergeCell ref="B21:K21"/>
    <mergeCell ref="B23:K23"/>
    <mergeCell ref="B24:J24"/>
    <mergeCell ref="B25:C25"/>
    <mergeCell ref="B16:I16"/>
    <mergeCell ref="B17:I17"/>
    <mergeCell ref="B22:J22"/>
    <mergeCell ref="B18:C18"/>
    <mergeCell ref="B19:I19"/>
    <mergeCell ref="B20:J20"/>
    <mergeCell ref="B4:K4"/>
    <mergeCell ref="F5:K5"/>
    <mergeCell ref="B15:I15"/>
    <mergeCell ref="C1:K1"/>
    <mergeCell ref="B2:K2"/>
    <mergeCell ref="A3:K3"/>
    <mergeCell ref="A12:K12"/>
  </mergeCells>
  <printOptions/>
  <pageMargins left="1.1811023622047243" right="0.7874015748031497" top="0.984251968503937" bottom="0.7874015748031497" header="0.31496062992125984" footer="0.31496062992125984"/>
  <pageSetup fitToHeight="0" horizontalDpi="600" verticalDpi="600" orientation="portrait" paperSize="9" scale="90" r:id="rId1"/>
  <headerFoot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view="pageLayout" zoomScale="70" zoomScalePageLayoutView="70" workbookViewId="0" topLeftCell="A44">
      <selection activeCell="B95" sqref="B95:B97"/>
    </sheetView>
  </sheetViews>
  <sheetFormatPr defaultColWidth="9.140625" defaultRowHeight="12.75"/>
  <cols>
    <col min="1" max="1" width="14.8515625" style="1" customWidth="1"/>
    <col min="2" max="2" width="93.140625" style="1" customWidth="1"/>
    <col min="3" max="3" width="33.421875" style="4" customWidth="1"/>
    <col min="4" max="4" width="40.421875" style="1" customWidth="1"/>
    <col min="5" max="16384" width="9.140625" style="1" customWidth="1"/>
  </cols>
  <sheetData>
    <row r="1" spans="2:3" s="4" customFormat="1" ht="15.75">
      <c r="B1" s="9"/>
      <c r="C1" s="9" t="s">
        <v>7</v>
      </c>
    </row>
    <row r="2" spans="2:3" s="4" customFormat="1" ht="15" customHeight="1">
      <c r="B2" s="10"/>
      <c r="C2" s="9" t="s">
        <v>50</v>
      </c>
    </row>
    <row r="3" spans="2:3" s="4" customFormat="1" ht="15" customHeight="1">
      <c r="B3" s="10"/>
      <c r="C3" s="9" t="s">
        <v>71</v>
      </c>
    </row>
    <row r="4" spans="2:3" s="4" customFormat="1" ht="15.75">
      <c r="B4" s="13"/>
      <c r="C4" s="9" t="s">
        <v>72</v>
      </c>
    </row>
    <row r="5" spans="2:3" s="4" customFormat="1" ht="15.75">
      <c r="B5" s="12"/>
      <c r="C5" s="9" t="s">
        <v>85</v>
      </c>
    </row>
    <row r="6" spans="1:3" ht="15">
      <c r="A6" s="4"/>
      <c r="B6" s="4"/>
      <c r="C6" s="2"/>
    </row>
    <row r="7" spans="1:3" ht="15.75" customHeight="1">
      <c r="A7" s="65" t="s">
        <v>6</v>
      </c>
      <c r="B7" s="65"/>
      <c r="C7" s="65"/>
    </row>
    <row r="8" spans="1:3" ht="15.75" customHeight="1">
      <c r="A8" s="4"/>
      <c r="B8" s="55"/>
      <c r="C8" s="2"/>
    </row>
    <row r="9" spans="1:3" ht="15.75" customHeight="1">
      <c r="A9" s="67" t="s">
        <v>1</v>
      </c>
      <c r="B9" s="67"/>
      <c r="C9" s="14"/>
    </row>
    <row r="10" spans="1:3" ht="15" customHeight="1">
      <c r="A10" s="67" t="s">
        <v>0</v>
      </c>
      <c r="B10" s="67"/>
      <c r="C10" s="14"/>
    </row>
    <row r="11" spans="1:3" ht="15" customHeight="1">
      <c r="A11" s="8"/>
      <c r="B11" s="8" t="s">
        <v>45</v>
      </c>
      <c r="C11" s="14"/>
    </row>
    <row r="12" spans="1:3" ht="15" customHeight="1">
      <c r="A12" s="8"/>
      <c r="B12" s="8" t="s">
        <v>61</v>
      </c>
      <c r="C12" s="14"/>
    </row>
    <row r="13" spans="1:3" ht="15" customHeight="1">
      <c r="A13" s="8"/>
      <c r="B13" s="8" t="s">
        <v>62</v>
      </c>
      <c r="C13" s="14"/>
    </row>
    <row r="14" spans="1:3" ht="15.75">
      <c r="A14" s="8" t="s">
        <v>2</v>
      </c>
      <c r="B14" s="8" t="s">
        <v>84</v>
      </c>
      <c r="C14" s="14"/>
    </row>
    <row r="15" spans="1:3" ht="15.75" hidden="1">
      <c r="A15" s="15"/>
      <c r="B15" s="16"/>
      <c r="C15" s="14"/>
    </row>
    <row r="16" spans="1:3" ht="67.5" customHeight="1">
      <c r="A16" s="54" t="s">
        <v>3</v>
      </c>
      <c r="B16" s="54" t="s">
        <v>4</v>
      </c>
      <c r="C16" s="54" t="s">
        <v>5</v>
      </c>
    </row>
    <row r="17" spans="1:3" ht="15.75">
      <c r="A17" s="18">
        <v>1</v>
      </c>
      <c r="B17" s="19">
        <v>2</v>
      </c>
      <c r="C17" s="19">
        <v>3</v>
      </c>
    </row>
    <row r="18" spans="1:3" ht="15.75">
      <c r="A18" s="20"/>
      <c r="B18" s="45" t="s">
        <v>83</v>
      </c>
      <c r="C18" s="23"/>
    </row>
    <row r="19" spans="1:3" ht="15.75">
      <c r="A19" s="23">
        <v>1100</v>
      </c>
      <c r="B19" s="23" t="s">
        <v>74</v>
      </c>
      <c r="C19" s="25">
        <v>521.89</v>
      </c>
    </row>
    <row r="20" spans="1:3" ht="31.5" customHeight="1">
      <c r="A20" s="23">
        <v>1200</v>
      </c>
      <c r="B20" s="32" t="s">
        <v>75</v>
      </c>
      <c r="C20" s="25">
        <v>123.11</v>
      </c>
    </row>
    <row r="21" spans="1:3" ht="15.75" hidden="1">
      <c r="A21" s="23">
        <v>2222</v>
      </c>
      <c r="B21" s="32" t="s">
        <v>40</v>
      </c>
      <c r="C21" s="25"/>
    </row>
    <row r="22" spans="1:3" ht="16.5" customHeight="1" hidden="1">
      <c r="A22" s="23">
        <v>2243</v>
      </c>
      <c r="B22" s="32" t="s">
        <v>12</v>
      </c>
      <c r="C22" s="25"/>
    </row>
    <row r="23" spans="1:3" ht="15.75">
      <c r="A23" s="31">
        <v>2341</v>
      </c>
      <c r="B23" s="32" t="s">
        <v>24</v>
      </c>
      <c r="C23" s="25">
        <v>8.61</v>
      </c>
    </row>
    <row r="24" spans="1:3" ht="15.75" customHeight="1">
      <c r="A24" s="23">
        <v>2350</v>
      </c>
      <c r="B24" s="32" t="s">
        <v>26</v>
      </c>
      <c r="C24" s="25">
        <v>1.63</v>
      </c>
    </row>
    <row r="25" spans="1:3" ht="97.5" customHeight="1" hidden="1">
      <c r="A25" s="23"/>
      <c r="B25" s="23"/>
      <c r="C25" s="25"/>
    </row>
    <row r="26" spans="1:3" ht="15.75">
      <c r="A26" s="23"/>
      <c r="B26" s="46" t="s">
        <v>82</v>
      </c>
      <c r="C26" s="28">
        <f>SUM(C19:C25)</f>
        <v>655.24</v>
      </c>
    </row>
    <row r="27" spans="1:3" ht="15.75">
      <c r="A27" s="29"/>
      <c r="B27" s="23" t="s">
        <v>76</v>
      </c>
      <c r="C27" s="25"/>
    </row>
    <row r="28" spans="1:3" ht="15.75">
      <c r="A28" s="23">
        <v>1100</v>
      </c>
      <c r="B28" s="23" t="s">
        <v>74</v>
      </c>
      <c r="C28" s="25">
        <v>129.23</v>
      </c>
    </row>
    <row r="29" spans="1:3" ht="30.75" customHeight="1">
      <c r="A29" s="23">
        <v>1200</v>
      </c>
      <c r="B29" s="32" t="s">
        <v>75</v>
      </c>
      <c r="C29" s="25">
        <v>30.49</v>
      </c>
    </row>
    <row r="30" spans="1:3" ht="15.75" hidden="1">
      <c r="A30" s="23">
        <v>2100</v>
      </c>
      <c r="B30" s="30" t="s">
        <v>43</v>
      </c>
      <c r="C30" s="25"/>
    </row>
    <row r="31" spans="1:3" ht="15.75">
      <c r="A31" s="31">
        <v>2210</v>
      </c>
      <c r="B31" s="32" t="s">
        <v>39</v>
      </c>
      <c r="C31" s="25">
        <v>0.9</v>
      </c>
    </row>
    <row r="32" spans="1:3" ht="15.75">
      <c r="A32" s="23">
        <v>2222</v>
      </c>
      <c r="B32" s="32" t="s">
        <v>40</v>
      </c>
      <c r="C32" s="25">
        <v>12.24</v>
      </c>
    </row>
    <row r="33" spans="1:3" ht="15.75">
      <c r="A33" s="23">
        <v>2223</v>
      </c>
      <c r="B33" s="32" t="s">
        <v>41</v>
      </c>
      <c r="C33" s="25">
        <v>11.52</v>
      </c>
    </row>
    <row r="34" spans="1:3" ht="15.75">
      <c r="A34" s="23">
        <v>2230</v>
      </c>
      <c r="B34" s="32" t="s">
        <v>42</v>
      </c>
      <c r="C34" s="25">
        <v>0.45</v>
      </c>
    </row>
    <row r="35" spans="1:3" ht="15.75" hidden="1">
      <c r="A35" s="23">
        <v>2241</v>
      </c>
      <c r="B35" s="32" t="s">
        <v>10</v>
      </c>
      <c r="C35" s="25"/>
    </row>
    <row r="36" spans="1:3" ht="15.75">
      <c r="A36" s="23">
        <v>2242</v>
      </c>
      <c r="B36" s="32" t="s">
        <v>11</v>
      </c>
      <c r="C36" s="25">
        <v>0.72</v>
      </c>
    </row>
    <row r="37" spans="1:3" ht="15.75">
      <c r="A37" s="23">
        <v>2243</v>
      </c>
      <c r="B37" s="32" t="s">
        <v>12</v>
      </c>
      <c r="C37" s="25">
        <v>2.47</v>
      </c>
    </row>
    <row r="38" spans="1:3" ht="15.75">
      <c r="A38" s="23">
        <v>2244</v>
      </c>
      <c r="B38" s="32" t="s">
        <v>13</v>
      </c>
      <c r="C38" s="25">
        <v>6.39</v>
      </c>
    </row>
    <row r="39" spans="1:3" ht="15.75">
      <c r="A39" s="23">
        <v>2247</v>
      </c>
      <c r="B39" s="45" t="s">
        <v>77</v>
      </c>
      <c r="C39" s="25">
        <v>0.18</v>
      </c>
    </row>
    <row r="40" spans="1:3" ht="15.75">
      <c r="A40" s="23">
        <v>2249</v>
      </c>
      <c r="B40" s="32" t="s">
        <v>14</v>
      </c>
      <c r="C40" s="25">
        <v>0.9</v>
      </c>
    </row>
    <row r="41" spans="1:3" ht="15.75">
      <c r="A41" s="23">
        <v>2251</v>
      </c>
      <c r="B41" s="32" t="s">
        <v>78</v>
      </c>
      <c r="C41" s="25">
        <v>2.69</v>
      </c>
    </row>
    <row r="42" spans="1:3" ht="15.75" hidden="1">
      <c r="A42" s="23">
        <v>2252</v>
      </c>
      <c r="B42" s="32" t="s">
        <v>8</v>
      </c>
      <c r="C42" s="25"/>
    </row>
    <row r="43" spans="1:3" ht="15.75" hidden="1">
      <c r="A43" s="23">
        <v>2259</v>
      </c>
      <c r="B43" s="32" t="s">
        <v>9</v>
      </c>
      <c r="C43" s="25"/>
    </row>
    <row r="44" spans="1:3" ht="15.75">
      <c r="A44" s="23">
        <v>2261</v>
      </c>
      <c r="B44" s="32" t="s">
        <v>15</v>
      </c>
      <c r="C44" s="25">
        <v>0.49</v>
      </c>
    </row>
    <row r="45" spans="1:3" ht="15.75">
      <c r="A45" s="23">
        <v>2262</v>
      </c>
      <c r="B45" s="32" t="s">
        <v>16</v>
      </c>
      <c r="C45" s="25">
        <v>2.11</v>
      </c>
    </row>
    <row r="46" spans="1:3" ht="15.75">
      <c r="A46" s="23">
        <v>2263</v>
      </c>
      <c r="B46" s="32" t="s">
        <v>17</v>
      </c>
      <c r="C46" s="25">
        <v>7.85</v>
      </c>
    </row>
    <row r="47" spans="1:3" ht="15.75">
      <c r="A47" s="23">
        <v>2264</v>
      </c>
      <c r="B47" s="32" t="s">
        <v>18</v>
      </c>
      <c r="C47" s="25">
        <v>0.04</v>
      </c>
    </row>
    <row r="48" spans="1:3" ht="15.75">
      <c r="A48" s="23">
        <v>2279</v>
      </c>
      <c r="B48" s="32" t="s">
        <v>19</v>
      </c>
      <c r="C48" s="25">
        <v>8.88</v>
      </c>
    </row>
    <row r="49" spans="1:3" ht="15.75">
      <c r="A49" s="23">
        <v>2311</v>
      </c>
      <c r="B49" s="32" t="s">
        <v>20</v>
      </c>
      <c r="C49" s="25">
        <v>0.81</v>
      </c>
    </row>
    <row r="50" spans="1:3" ht="15.75">
      <c r="A50" s="23">
        <v>2312</v>
      </c>
      <c r="B50" s="32" t="s">
        <v>21</v>
      </c>
      <c r="C50" s="25">
        <v>1.52</v>
      </c>
    </row>
    <row r="51" spans="1:3" ht="15.75">
      <c r="A51" s="23">
        <v>2321</v>
      </c>
      <c r="B51" s="32" t="s">
        <v>22</v>
      </c>
      <c r="C51" s="25">
        <v>14.31</v>
      </c>
    </row>
    <row r="52" spans="1:3" ht="15.75">
      <c r="A52" s="23">
        <v>2322</v>
      </c>
      <c r="B52" s="32" t="s">
        <v>23</v>
      </c>
      <c r="C52" s="25">
        <v>1.39</v>
      </c>
    </row>
    <row r="53" spans="1:3" ht="15.75">
      <c r="A53" s="23">
        <v>2341</v>
      </c>
      <c r="B53" s="32" t="s">
        <v>24</v>
      </c>
      <c r="C53" s="25">
        <v>1.12</v>
      </c>
    </row>
    <row r="54" spans="1:3" ht="15.75" hidden="1">
      <c r="A54" s="23">
        <v>2344</v>
      </c>
      <c r="B54" s="32" t="s">
        <v>25</v>
      </c>
      <c r="C54" s="25"/>
    </row>
    <row r="55" spans="1:3" ht="15.75">
      <c r="A55" s="23">
        <v>2350</v>
      </c>
      <c r="B55" s="32" t="s">
        <v>26</v>
      </c>
      <c r="C55" s="25">
        <v>7</v>
      </c>
    </row>
    <row r="56" spans="1:3" ht="15" customHeight="1">
      <c r="A56" s="23">
        <v>2361</v>
      </c>
      <c r="B56" s="32" t="s">
        <v>27</v>
      </c>
      <c r="C56" s="25">
        <v>4.31</v>
      </c>
    </row>
    <row r="57" spans="1:3" ht="15.75" hidden="1">
      <c r="A57" s="23">
        <v>2362</v>
      </c>
      <c r="B57" s="32" t="s">
        <v>28</v>
      </c>
      <c r="C57" s="25"/>
    </row>
    <row r="58" spans="1:3" ht="15.75" hidden="1">
      <c r="A58" s="23">
        <v>2363</v>
      </c>
      <c r="B58" s="32" t="s">
        <v>29</v>
      </c>
      <c r="C58" s="25"/>
    </row>
    <row r="59" spans="1:3" ht="15.75" hidden="1">
      <c r="A59" s="23">
        <v>2370</v>
      </c>
      <c r="B59" s="32" t="s">
        <v>30</v>
      </c>
      <c r="C59" s="25"/>
    </row>
    <row r="60" spans="1:3" ht="15.75">
      <c r="A60" s="23">
        <v>2400</v>
      </c>
      <c r="B60" s="32" t="s">
        <v>44</v>
      </c>
      <c r="C60" s="25">
        <v>0.31</v>
      </c>
    </row>
    <row r="61" spans="1:3" ht="15.75" hidden="1">
      <c r="A61" s="23">
        <v>2512</v>
      </c>
      <c r="B61" s="32" t="s">
        <v>31</v>
      </c>
      <c r="C61" s="25"/>
    </row>
    <row r="62" spans="1:3" ht="15.75" customHeight="1">
      <c r="A62" s="23">
        <v>2513</v>
      </c>
      <c r="B62" s="32" t="s">
        <v>32</v>
      </c>
      <c r="C62" s="25">
        <v>5.7</v>
      </c>
    </row>
    <row r="63" spans="1:3" ht="15.75">
      <c r="A63" s="23">
        <v>2515</v>
      </c>
      <c r="B63" s="32" t="s">
        <v>79</v>
      </c>
      <c r="C63" s="25">
        <v>0.22</v>
      </c>
    </row>
    <row r="64" spans="1:3" ht="15.75">
      <c r="A64" s="23">
        <v>2519</v>
      </c>
      <c r="B64" s="32" t="s">
        <v>35</v>
      </c>
      <c r="C64" s="25">
        <v>1.36</v>
      </c>
    </row>
    <row r="65" spans="1:3" ht="15.75" hidden="1">
      <c r="A65" s="23">
        <v>6240</v>
      </c>
      <c r="B65" s="32"/>
      <c r="C65" s="25"/>
    </row>
    <row r="66" spans="1:3" ht="15.75" hidden="1">
      <c r="A66" s="23">
        <v>6290</v>
      </c>
      <c r="B66" s="32"/>
      <c r="C66" s="25"/>
    </row>
    <row r="67" spans="1:3" ht="15.75">
      <c r="A67" s="23">
        <v>5121</v>
      </c>
      <c r="B67" s="32" t="s">
        <v>33</v>
      </c>
      <c r="C67" s="25">
        <v>0.99</v>
      </c>
    </row>
    <row r="68" spans="1:3" ht="15.75">
      <c r="A68" s="23">
        <v>5232</v>
      </c>
      <c r="B68" s="32" t="s">
        <v>34</v>
      </c>
      <c r="C68" s="25">
        <v>0.13</v>
      </c>
    </row>
    <row r="69" spans="1:3" ht="15.75" hidden="1">
      <c r="A69" s="23">
        <v>5238</v>
      </c>
      <c r="B69" s="32" t="s">
        <v>36</v>
      </c>
      <c r="C69" s="25"/>
    </row>
    <row r="70" spans="1:3" ht="15.75">
      <c r="A70" s="23">
        <v>5240</v>
      </c>
      <c r="B70" s="32" t="s">
        <v>37</v>
      </c>
      <c r="C70" s="25">
        <v>0.04</v>
      </c>
    </row>
    <row r="71" spans="1:3" ht="15.75" hidden="1">
      <c r="A71" s="23">
        <v>5250</v>
      </c>
      <c r="B71" s="32" t="s">
        <v>38</v>
      </c>
      <c r="C71" s="25"/>
    </row>
    <row r="72" spans="1:3" ht="15.75">
      <c r="A72" s="29"/>
      <c r="B72" s="47" t="s">
        <v>80</v>
      </c>
      <c r="C72" s="28">
        <f>SUM(C27:C71)</f>
        <v>256.76000000000005</v>
      </c>
    </row>
    <row r="73" spans="1:3" ht="15.75">
      <c r="A73" s="29"/>
      <c r="B73" s="47" t="s">
        <v>81</v>
      </c>
      <c r="C73" s="28">
        <f>C72+C26</f>
        <v>912</v>
      </c>
    </row>
    <row r="74" spans="1:3" ht="15.75">
      <c r="A74" s="48"/>
      <c r="B74" s="49"/>
      <c r="C74" s="41"/>
    </row>
    <row r="75" spans="1:3" ht="15.75" customHeight="1">
      <c r="A75" s="71" t="s">
        <v>46</v>
      </c>
      <c r="B75" s="72"/>
      <c r="C75" s="42">
        <v>80</v>
      </c>
    </row>
    <row r="76" spans="1:3" ht="15.75">
      <c r="A76" s="73" t="s">
        <v>58</v>
      </c>
      <c r="B76" s="73"/>
      <c r="C76" s="51">
        <f>ROUND(C73/C75,2)</f>
        <v>11.4</v>
      </c>
    </row>
    <row r="77" spans="1:3" ht="15.75">
      <c r="A77" s="14"/>
      <c r="B77" s="11"/>
      <c r="C77" s="58"/>
    </row>
    <row r="78" spans="1:3" s="3" customFormat="1" ht="15.75">
      <c r="A78" s="69" t="s">
        <v>47</v>
      </c>
      <c r="B78" s="70"/>
      <c r="C78" s="59"/>
    </row>
    <row r="79" spans="1:3" s="3" customFormat="1" ht="15.75" customHeight="1">
      <c r="A79" s="69" t="s">
        <v>59</v>
      </c>
      <c r="B79" s="70"/>
      <c r="C79" s="60"/>
    </row>
    <row r="80" spans="1:3" s="3" customFormat="1" ht="15.75">
      <c r="A80" s="38"/>
      <c r="B80" s="38"/>
      <c r="C80" s="38"/>
    </row>
    <row r="81" spans="1:3" s="3" customFormat="1" ht="15.75">
      <c r="A81" s="38" t="s">
        <v>48</v>
      </c>
      <c r="B81" s="38"/>
      <c r="C81" s="38"/>
    </row>
    <row r="82" spans="1:3" s="3" customFormat="1" ht="15.75">
      <c r="A82" s="38"/>
      <c r="B82" s="38"/>
      <c r="C82" s="38"/>
    </row>
    <row r="83" spans="1:3" s="3" customFormat="1" ht="15.75">
      <c r="A83" s="38" t="s">
        <v>54</v>
      </c>
      <c r="B83" s="39"/>
      <c r="C83" s="38"/>
    </row>
    <row r="84" spans="1:3" s="3" customFormat="1" ht="13.5" customHeight="1">
      <c r="A84" s="38"/>
      <c r="B84" s="40" t="s">
        <v>49</v>
      </c>
      <c r="C84" s="38"/>
    </row>
    <row r="85" spans="1:3" ht="15.75">
      <c r="A85" s="7"/>
      <c r="B85" s="7"/>
      <c r="C85" s="15"/>
    </row>
  </sheetData>
  <sheetProtection/>
  <mergeCells count="7">
    <mergeCell ref="A78:B78"/>
    <mergeCell ref="A79:B79"/>
    <mergeCell ref="A75:B75"/>
    <mergeCell ref="A76:B76"/>
    <mergeCell ref="A9:B9"/>
    <mergeCell ref="A7:C7"/>
    <mergeCell ref="A10:B10"/>
  </mergeCells>
  <printOptions/>
  <pageMargins left="1.1811023622047243" right="0.7874015748031497" top="0.984251968503937" bottom="0.7874015748031497" header="0.31496062992125984" footer="0.31496062992125984"/>
  <pageSetup firstPageNumber="2" useFirstPageNumber="1" fitToHeight="0" fitToWidth="0" horizontalDpi="600" verticalDpi="600" orientation="portrait" paperSize="9" scale="55" r:id="rId1"/>
  <headerFooter alignWithMargins="0"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3"/>
  <sheetViews>
    <sheetView view="pageLayout" zoomScale="70" zoomScaleNormal="80" zoomScalePageLayoutView="70" workbookViewId="0" topLeftCell="A48">
      <selection activeCell="B85" sqref="B85:B94"/>
    </sheetView>
  </sheetViews>
  <sheetFormatPr defaultColWidth="9.140625" defaultRowHeight="12.75"/>
  <cols>
    <col min="1" max="1" width="14.421875" style="1" customWidth="1"/>
    <col min="2" max="2" width="93.421875" style="1" customWidth="1"/>
    <col min="3" max="3" width="35.140625" style="4" customWidth="1"/>
    <col min="4" max="4" width="38.00390625" style="1" customWidth="1"/>
    <col min="5" max="16384" width="9.140625" style="1" customWidth="1"/>
  </cols>
  <sheetData>
    <row r="1" spans="2:3" s="4" customFormat="1" ht="15" customHeight="1">
      <c r="B1" s="9"/>
      <c r="C1" s="9" t="s">
        <v>7</v>
      </c>
    </row>
    <row r="2" spans="2:3" s="4" customFormat="1" ht="15" customHeight="1">
      <c r="B2" s="9"/>
      <c r="C2" s="9" t="s">
        <v>50</v>
      </c>
    </row>
    <row r="3" spans="2:3" s="4" customFormat="1" ht="15" customHeight="1">
      <c r="B3" s="10"/>
      <c r="C3" s="9" t="s">
        <v>71</v>
      </c>
    </row>
    <row r="4" spans="2:3" s="4" customFormat="1" ht="15.75">
      <c r="B4" s="9"/>
      <c r="C4" s="9" t="s">
        <v>72</v>
      </c>
    </row>
    <row r="5" spans="2:3" s="4" customFormat="1" ht="15.75">
      <c r="B5" s="9"/>
      <c r="C5" s="9" t="s">
        <v>85</v>
      </c>
    </row>
    <row r="6" spans="1:3" ht="15">
      <c r="A6" s="4"/>
      <c r="B6" s="4"/>
      <c r="C6" s="2"/>
    </row>
    <row r="7" spans="1:3" ht="18" customHeight="1">
      <c r="A7" s="65" t="s">
        <v>6</v>
      </c>
      <c r="B7" s="65"/>
      <c r="C7" s="65"/>
    </row>
    <row r="8" spans="1:3" ht="15">
      <c r="A8" s="4"/>
      <c r="B8" s="55"/>
      <c r="C8" s="2"/>
    </row>
    <row r="9" spans="1:3" ht="15.75" customHeight="1">
      <c r="A9" s="67" t="s">
        <v>1</v>
      </c>
      <c r="B9" s="67"/>
      <c r="C9" s="14"/>
    </row>
    <row r="10" spans="1:3" ht="15.75" customHeight="1">
      <c r="A10" s="67" t="s">
        <v>0</v>
      </c>
      <c r="B10" s="67"/>
      <c r="C10" s="14"/>
    </row>
    <row r="11" spans="1:3" ht="15.75" customHeight="1">
      <c r="A11" s="8"/>
      <c r="B11" s="8" t="s">
        <v>45</v>
      </c>
      <c r="C11" s="14"/>
    </row>
    <row r="12" spans="1:3" ht="15.75" customHeight="1">
      <c r="A12" s="8"/>
      <c r="B12" s="8" t="s">
        <v>64</v>
      </c>
      <c r="C12" s="14"/>
    </row>
    <row r="13" spans="1:3" ht="15.75" customHeight="1">
      <c r="A13" s="8"/>
      <c r="B13" s="5" t="s">
        <v>63</v>
      </c>
      <c r="C13" s="14"/>
    </row>
    <row r="14" spans="1:3" ht="15.75">
      <c r="A14" s="8" t="s">
        <v>2</v>
      </c>
      <c r="B14" s="8" t="s">
        <v>84</v>
      </c>
      <c r="C14" s="14"/>
    </row>
    <row r="15" spans="1:3" ht="15.75" hidden="1">
      <c r="A15" s="15"/>
      <c r="B15" s="16"/>
      <c r="C15" s="14"/>
    </row>
    <row r="16" spans="1:3" ht="67.5" customHeight="1">
      <c r="A16" s="54" t="s">
        <v>3</v>
      </c>
      <c r="B16" s="54" t="s">
        <v>4</v>
      </c>
      <c r="C16" s="54" t="s">
        <v>5</v>
      </c>
    </row>
    <row r="17" spans="1:3" ht="15.75">
      <c r="A17" s="18">
        <v>1</v>
      </c>
      <c r="B17" s="19">
        <v>2</v>
      </c>
      <c r="C17" s="19">
        <v>3</v>
      </c>
    </row>
    <row r="18" spans="1:3" ht="15.75">
      <c r="A18" s="18"/>
      <c r="B18" s="21" t="s">
        <v>83</v>
      </c>
      <c r="C18" s="22"/>
    </row>
    <row r="19" spans="1:3" ht="15.75">
      <c r="A19" s="23">
        <v>1100</v>
      </c>
      <c r="B19" s="24" t="s">
        <v>74</v>
      </c>
      <c r="C19" s="25">
        <v>7.8</v>
      </c>
    </row>
    <row r="20" spans="1:3" ht="32.25" customHeight="1">
      <c r="A20" s="23">
        <v>1200</v>
      </c>
      <c r="B20" s="26" t="s">
        <v>75</v>
      </c>
      <c r="C20" s="25">
        <v>1.84</v>
      </c>
    </row>
    <row r="21" spans="1:3" ht="15.75" hidden="1">
      <c r="A21" s="23">
        <v>2222</v>
      </c>
      <c r="B21" s="26" t="s">
        <v>40</v>
      </c>
      <c r="C21" s="25"/>
    </row>
    <row r="22" spans="1:3" ht="15.75">
      <c r="A22" s="31">
        <v>2341</v>
      </c>
      <c r="B22" s="26" t="s">
        <v>24</v>
      </c>
      <c r="C22" s="25">
        <v>9.35</v>
      </c>
    </row>
    <row r="23" spans="1:3" ht="15.75">
      <c r="A23" s="23">
        <v>2279</v>
      </c>
      <c r="B23" s="26" t="s">
        <v>19</v>
      </c>
      <c r="C23" s="25">
        <v>2</v>
      </c>
    </row>
    <row r="24" spans="1:3" ht="15" customHeight="1">
      <c r="A24" s="22"/>
      <c r="B24" s="27" t="s">
        <v>82</v>
      </c>
      <c r="C24" s="28">
        <f>SUM(C19:C23)</f>
        <v>20.990000000000002</v>
      </c>
    </row>
    <row r="25" spans="1:3" ht="15.75">
      <c r="A25" s="29"/>
      <c r="B25" s="24" t="s">
        <v>76</v>
      </c>
      <c r="C25" s="25"/>
    </row>
    <row r="26" spans="1:3" ht="15.75">
      <c r="A26" s="23">
        <v>1100</v>
      </c>
      <c r="B26" s="24" t="s">
        <v>74</v>
      </c>
      <c r="C26" s="25">
        <v>23.27</v>
      </c>
    </row>
    <row r="27" spans="1:3" ht="32.25" customHeight="1">
      <c r="A27" s="23">
        <v>1200</v>
      </c>
      <c r="B27" s="26" t="s">
        <v>75</v>
      </c>
      <c r="C27" s="25">
        <v>5.49</v>
      </c>
    </row>
    <row r="28" spans="1:3" ht="15.75">
      <c r="A28" s="31">
        <v>2210</v>
      </c>
      <c r="B28" s="26" t="s">
        <v>39</v>
      </c>
      <c r="C28" s="25">
        <v>0.21</v>
      </c>
    </row>
    <row r="29" spans="1:3" ht="15.75">
      <c r="A29" s="23">
        <v>2222</v>
      </c>
      <c r="B29" s="26" t="s">
        <v>40</v>
      </c>
      <c r="C29" s="25">
        <v>1.16</v>
      </c>
    </row>
    <row r="30" spans="1:3" ht="15.75">
      <c r="A30" s="23">
        <v>2223</v>
      </c>
      <c r="B30" s="26" t="s">
        <v>41</v>
      </c>
      <c r="C30" s="25">
        <v>2.16</v>
      </c>
    </row>
    <row r="31" spans="1:3" ht="15" customHeight="1" hidden="1">
      <c r="A31" s="23">
        <v>2230</v>
      </c>
      <c r="B31" s="26" t="s">
        <v>42</v>
      </c>
      <c r="C31" s="25"/>
    </row>
    <row r="32" spans="1:3" ht="15.75" hidden="1">
      <c r="A32" s="23">
        <v>2241</v>
      </c>
      <c r="B32" s="26" t="s">
        <v>10</v>
      </c>
      <c r="C32" s="25"/>
    </row>
    <row r="33" spans="1:3" ht="15.75">
      <c r="A33" s="23">
        <v>2242</v>
      </c>
      <c r="B33" s="26" t="s">
        <v>11</v>
      </c>
      <c r="C33" s="25">
        <v>0.1</v>
      </c>
    </row>
    <row r="34" spans="1:3" ht="15" customHeight="1">
      <c r="A34" s="23">
        <v>2243</v>
      </c>
      <c r="B34" s="26" t="s">
        <v>12</v>
      </c>
      <c r="C34" s="25">
        <v>0.42</v>
      </c>
    </row>
    <row r="35" spans="1:3" ht="15.75">
      <c r="A35" s="22">
        <v>2244</v>
      </c>
      <c r="B35" s="26" t="s">
        <v>13</v>
      </c>
      <c r="C35" s="25">
        <v>1.48</v>
      </c>
    </row>
    <row r="36" spans="1:3" ht="15.75">
      <c r="A36" s="22">
        <v>2247</v>
      </c>
      <c r="B36" s="21" t="s">
        <v>77</v>
      </c>
      <c r="C36" s="25">
        <v>0.05</v>
      </c>
    </row>
    <row r="37" spans="1:3" ht="15" customHeight="1">
      <c r="A37" s="22">
        <v>2249</v>
      </c>
      <c r="B37" s="26" t="s">
        <v>14</v>
      </c>
      <c r="C37" s="25">
        <v>0.16</v>
      </c>
    </row>
    <row r="38" spans="1:3" ht="15.75">
      <c r="A38" s="22">
        <v>2251</v>
      </c>
      <c r="B38" s="26" t="s">
        <v>78</v>
      </c>
      <c r="C38" s="25">
        <v>0.47</v>
      </c>
    </row>
    <row r="39" spans="1:3" ht="15.75" hidden="1">
      <c r="A39" s="22">
        <v>2252</v>
      </c>
      <c r="B39" s="26" t="s">
        <v>8</v>
      </c>
      <c r="C39" s="25"/>
    </row>
    <row r="40" spans="1:3" ht="15.75" hidden="1">
      <c r="A40" s="22">
        <v>2259</v>
      </c>
      <c r="B40" s="26" t="s">
        <v>9</v>
      </c>
      <c r="C40" s="25"/>
    </row>
    <row r="41" spans="1:3" ht="15.75">
      <c r="A41" s="22">
        <v>2261</v>
      </c>
      <c r="B41" s="26" t="s">
        <v>15</v>
      </c>
      <c r="C41" s="25">
        <v>0.1</v>
      </c>
    </row>
    <row r="42" spans="1:3" ht="15.75">
      <c r="A42" s="22">
        <v>2262</v>
      </c>
      <c r="B42" s="26" t="s">
        <v>16</v>
      </c>
      <c r="C42" s="25">
        <v>0.37</v>
      </c>
    </row>
    <row r="43" spans="1:3" ht="15.75">
      <c r="A43" s="22">
        <v>2263</v>
      </c>
      <c r="B43" s="26" t="s">
        <v>17</v>
      </c>
      <c r="C43" s="25">
        <v>1.42</v>
      </c>
    </row>
    <row r="44" spans="1:3" ht="15.75" hidden="1">
      <c r="A44" s="23">
        <v>2264</v>
      </c>
      <c r="B44" s="26" t="s">
        <v>18</v>
      </c>
      <c r="C44" s="25"/>
    </row>
    <row r="45" spans="1:3" ht="15.75">
      <c r="A45" s="23">
        <v>2279</v>
      </c>
      <c r="B45" s="26" t="s">
        <v>19</v>
      </c>
      <c r="C45" s="25">
        <v>1.57</v>
      </c>
    </row>
    <row r="46" spans="1:3" ht="15.75">
      <c r="A46" s="23">
        <v>2311</v>
      </c>
      <c r="B46" s="26" t="s">
        <v>20</v>
      </c>
      <c r="C46" s="25">
        <v>0.18</v>
      </c>
    </row>
    <row r="47" spans="1:3" ht="15.75">
      <c r="A47" s="23">
        <v>2312</v>
      </c>
      <c r="B47" s="26" t="s">
        <v>21</v>
      </c>
      <c r="C47" s="25">
        <v>0.26</v>
      </c>
    </row>
    <row r="48" spans="1:3" ht="15.75">
      <c r="A48" s="23">
        <v>2321</v>
      </c>
      <c r="B48" s="26" t="s">
        <v>22</v>
      </c>
      <c r="C48" s="25">
        <v>2.52</v>
      </c>
    </row>
    <row r="49" spans="1:3" ht="15.75">
      <c r="A49" s="23">
        <v>2322</v>
      </c>
      <c r="B49" s="26" t="s">
        <v>23</v>
      </c>
      <c r="C49" s="25">
        <v>0.52</v>
      </c>
    </row>
    <row r="50" spans="1:3" ht="15.75">
      <c r="A50" s="23">
        <v>2341</v>
      </c>
      <c r="B50" s="26" t="s">
        <v>24</v>
      </c>
      <c r="C50" s="25">
        <v>0.63</v>
      </c>
    </row>
    <row r="51" spans="1:3" ht="15.75">
      <c r="A51" s="23">
        <v>2344</v>
      </c>
      <c r="B51" s="26" t="s">
        <v>25</v>
      </c>
      <c r="C51" s="25">
        <v>0</v>
      </c>
    </row>
    <row r="52" spans="1:3" ht="15.75">
      <c r="A52" s="23">
        <v>2350</v>
      </c>
      <c r="B52" s="26" t="s">
        <v>26</v>
      </c>
      <c r="C52" s="25">
        <v>1.26</v>
      </c>
    </row>
    <row r="53" spans="1:3" ht="15.75">
      <c r="A53" s="23">
        <v>2361</v>
      </c>
      <c r="B53" s="26" t="s">
        <v>27</v>
      </c>
      <c r="C53" s="25">
        <v>0.84</v>
      </c>
    </row>
    <row r="54" spans="1:3" ht="15.75" hidden="1">
      <c r="A54" s="23">
        <v>2362</v>
      </c>
      <c r="B54" s="26" t="s">
        <v>28</v>
      </c>
      <c r="C54" s="25"/>
    </row>
    <row r="55" spans="1:3" ht="15.75" hidden="1">
      <c r="A55" s="23">
        <v>2363</v>
      </c>
      <c r="B55" s="26" t="s">
        <v>29</v>
      </c>
      <c r="C55" s="25"/>
    </row>
    <row r="56" spans="1:3" ht="15.75" hidden="1">
      <c r="A56" s="23">
        <v>2370</v>
      </c>
      <c r="B56" s="26" t="s">
        <v>30</v>
      </c>
      <c r="C56" s="25"/>
    </row>
    <row r="57" spans="1:3" ht="15.75">
      <c r="A57" s="23">
        <v>2400</v>
      </c>
      <c r="B57" s="26" t="s">
        <v>44</v>
      </c>
      <c r="C57" s="25">
        <v>0.05</v>
      </c>
    </row>
    <row r="58" spans="1:3" ht="15.75" hidden="1">
      <c r="A58" s="23">
        <v>2512</v>
      </c>
      <c r="B58" s="26" t="s">
        <v>31</v>
      </c>
      <c r="C58" s="25"/>
    </row>
    <row r="59" spans="1:3" ht="15" customHeight="1">
      <c r="A59" s="23">
        <v>2513</v>
      </c>
      <c r="B59" s="26" t="s">
        <v>32</v>
      </c>
      <c r="C59" s="25">
        <v>1</v>
      </c>
    </row>
    <row r="60" spans="1:3" ht="15.75">
      <c r="A60" s="23">
        <v>2515</v>
      </c>
      <c r="B60" s="26" t="s">
        <v>79</v>
      </c>
      <c r="C60" s="25">
        <v>0.05</v>
      </c>
    </row>
    <row r="61" spans="1:3" ht="15.75">
      <c r="A61" s="23">
        <v>2519</v>
      </c>
      <c r="B61" s="26" t="s">
        <v>35</v>
      </c>
      <c r="C61" s="25">
        <v>0.26</v>
      </c>
    </row>
    <row r="62" spans="1:3" ht="15.75" hidden="1">
      <c r="A62" s="23">
        <v>6240</v>
      </c>
      <c r="B62" s="26"/>
      <c r="C62" s="25"/>
    </row>
    <row r="63" spans="1:3" ht="15.75" hidden="1">
      <c r="A63" s="23">
        <v>6290</v>
      </c>
      <c r="B63" s="26"/>
      <c r="C63" s="25"/>
    </row>
    <row r="64" spans="1:3" ht="15.75">
      <c r="A64" s="23">
        <v>5121</v>
      </c>
      <c r="B64" s="26" t="s">
        <v>33</v>
      </c>
      <c r="C64" s="25">
        <v>0.16</v>
      </c>
    </row>
    <row r="65" spans="1:3" ht="15.75" hidden="1">
      <c r="A65" s="23">
        <v>5232</v>
      </c>
      <c r="B65" s="26" t="s">
        <v>34</v>
      </c>
      <c r="C65" s="25"/>
    </row>
    <row r="66" spans="1:3" ht="15.75" hidden="1">
      <c r="A66" s="23">
        <v>5238</v>
      </c>
      <c r="B66" s="26" t="s">
        <v>36</v>
      </c>
      <c r="C66" s="25"/>
    </row>
    <row r="67" spans="1:3" ht="15.75">
      <c r="A67" s="23">
        <v>5240</v>
      </c>
      <c r="B67" s="26" t="s">
        <v>37</v>
      </c>
      <c r="C67" s="25">
        <v>0.05</v>
      </c>
    </row>
    <row r="68" spans="1:3" ht="15.75" hidden="1">
      <c r="A68" s="22">
        <v>5250</v>
      </c>
      <c r="B68" s="26" t="s">
        <v>38</v>
      </c>
      <c r="C68" s="25"/>
    </row>
    <row r="69" spans="1:3" ht="15.75">
      <c r="A69" s="33"/>
      <c r="B69" s="34" t="s">
        <v>80</v>
      </c>
      <c r="C69" s="28">
        <f>SUM(C26:C68)</f>
        <v>46.20999999999999</v>
      </c>
    </row>
    <row r="70" spans="1:3" ht="15.75">
      <c r="A70" s="33"/>
      <c r="B70" s="34" t="s">
        <v>81</v>
      </c>
      <c r="C70" s="28">
        <f>C69+C24</f>
        <v>67.19999999999999</v>
      </c>
    </row>
    <row r="71" spans="1:3" ht="15.75">
      <c r="A71" s="9"/>
      <c r="B71" s="14"/>
      <c r="C71" s="35"/>
    </row>
    <row r="72" spans="1:3" ht="15.75" customHeight="1">
      <c r="A72" s="69" t="s">
        <v>46</v>
      </c>
      <c r="B72" s="70"/>
      <c r="C72" s="17">
        <v>20</v>
      </c>
    </row>
    <row r="73" spans="1:3" ht="15.75">
      <c r="A73" s="69" t="s">
        <v>58</v>
      </c>
      <c r="B73" s="70"/>
      <c r="C73" s="28">
        <f>ROUND(C70/C72,2)</f>
        <v>3.36</v>
      </c>
    </row>
    <row r="74" spans="1:3" ht="15.75">
      <c r="A74" s="14"/>
      <c r="B74" s="11"/>
      <c r="C74" s="36"/>
    </row>
    <row r="75" spans="1:3" s="3" customFormat="1" ht="15" customHeight="1">
      <c r="A75" s="69" t="s">
        <v>47</v>
      </c>
      <c r="B75" s="70"/>
      <c r="C75" s="37"/>
    </row>
    <row r="76" spans="1:3" s="3" customFormat="1" ht="15.75" customHeight="1">
      <c r="A76" s="69" t="s">
        <v>60</v>
      </c>
      <c r="B76" s="70"/>
      <c r="C76" s="37"/>
    </row>
    <row r="77" spans="1:3" s="3" customFormat="1" ht="15.75">
      <c r="A77" s="38"/>
      <c r="B77" s="38"/>
      <c r="C77" s="38"/>
    </row>
    <row r="78" spans="1:3" s="3" customFormat="1" ht="15.75">
      <c r="A78" s="38" t="s">
        <v>48</v>
      </c>
      <c r="B78" s="38"/>
      <c r="C78" s="38"/>
    </row>
    <row r="79" spans="1:3" ht="15.75">
      <c r="A79" s="7"/>
      <c r="B79" s="7"/>
      <c r="C79" s="15"/>
    </row>
    <row r="80" spans="1:3" s="3" customFormat="1" ht="15.75">
      <c r="A80" s="38" t="s">
        <v>54</v>
      </c>
      <c r="B80" s="39"/>
      <c r="C80" s="38"/>
    </row>
    <row r="81" spans="1:3" s="3" customFormat="1" ht="13.5" customHeight="1">
      <c r="A81" s="38"/>
      <c r="B81" s="40" t="s">
        <v>49</v>
      </c>
      <c r="C81" s="38"/>
    </row>
    <row r="82" spans="1:3" ht="15.75">
      <c r="A82" s="7"/>
      <c r="B82" s="7"/>
      <c r="C82" s="15"/>
    </row>
    <row r="83" spans="1:3" ht="15.75">
      <c r="A83" s="7"/>
      <c r="B83" s="7"/>
      <c r="C83" s="15"/>
    </row>
  </sheetData>
  <sheetProtection/>
  <mergeCells count="7">
    <mergeCell ref="A75:B75"/>
    <mergeCell ref="A7:C7"/>
    <mergeCell ref="A76:B76"/>
    <mergeCell ref="A72:B72"/>
    <mergeCell ref="A73:B73"/>
    <mergeCell ref="A9:B9"/>
    <mergeCell ref="A10:B10"/>
  </mergeCells>
  <printOptions/>
  <pageMargins left="1.1811023622047243" right="0.7874015748031497" top="0.984251968503937" bottom="0.7874015748031497" header="0.31496062992125984" footer="0.31496062992125984"/>
  <pageSetup firstPageNumber="3" useFirstPageNumber="1" fitToHeight="0" fitToWidth="0" horizontalDpi="600" verticalDpi="600" orientation="portrait" paperSize="9" scale="55" r:id="rId1"/>
  <headerFooter alignWithMargins="0">
    <oddHeader>&amp;C&amp;"Times New Roman,Regular"&amp;11 3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Layout" zoomScale="70" zoomScaleNormal="90" zoomScalePageLayoutView="70" workbookViewId="0" topLeftCell="A85">
      <selection activeCell="B89" sqref="B89"/>
    </sheetView>
  </sheetViews>
  <sheetFormatPr defaultColWidth="9.140625" defaultRowHeight="12.75"/>
  <cols>
    <col min="1" max="1" width="14.421875" style="1" customWidth="1"/>
    <col min="2" max="2" width="93.28125" style="1" customWidth="1"/>
    <col min="3" max="3" width="19.140625" style="4" customWidth="1"/>
    <col min="4" max="4" width="19.140625" style="1" customWidth="1"/>
    <col min="5" max="16384" width="9.140625" style="1" customWidth="1"/>
  </cols>
  <sheetData>
    <row r="1" spans="2:4" s="4" customFormat="1" ht="15.75">
      <c r="B1" s="9"/>
      <c r="D1" s="9" t="s">
        <v>7</v>
      </c>
    </row>
    <row r="2" spans="2:4" s="4" customFormat="1" ht="15" customHeight="1">
      <c r="B2" s="10"/>
      <c r="D2" s="9" t="s">
        <v>50</v>
      </c>
    </row>
    <row r="3" spans="2:4" s="4" customFormat="1" ht="15" customHeight="1">
      <c r="B3" s="10"/>
      <c r="D3" s="10" t="s">
        <v>71</v>
      </c>
    </row>
    <row r="4" spans="2:4" s="4" customFormat="1" ht="15.75">
      <c r="B4" s="9"/>
      <c r="D4" s="9" t="s">
        <v>72</v>
      </c>
    </row>
    <row r="5" spans="2:4" s="4" customFormat="1" ht="15.75">
      <c r="B5" s="12"/>
      <c r="D5" s="9" t="s">
        <v>85</v>
      </c>
    </row>
    <row r="6" spans="1:3" ht="15">
      <c r="A6" s="4"/>
      <c r="B6" s="4"/>
      <c r="C6" s="2"/>
    </row>
    <row r="7" spans="1:3" ht="15.75" customHeight="1">
      <c r="A7" s="65" t="s">
        <v>6</v>
      </c>
      <c r="B7" s="65"/>
      <c r="C7" s="65"/>
    </row>
    <row r="8" spans="1:3" ht="15.75" customHeight="1">
      <c r="A8" s="4"/>
      <c r="B8" s="55"/>
      <c r="C8" s="2"/>
    </row>
    <row r="9" spans="1:3" ht="15.75">
      <c r="A9" s="67" t="s">
        <v>1</v>
      </c>
      <c r="B9" s="67"/>
      <c r="C9" s="14"/>
    </row>
    <row r="10" spans="1:3" ht="15.75">
      <c r="A10" s="67" t="s">
        <v>0</v>
      </c>
      <c r="B10" s="67"/>
      <c r="C10" s="14"/>
    </row>
    <row r="11" spans="1:3" ht="15.75">
      <c r="A11" s="8"/>
      <c r="B11" s="8" t="s">
        <v>45</v>
      </c>
      <c r="C11" s="14"/>
    </row>
    <row r="12" spans="1:3" ht="15.75">
      <c r="A12" s="8"/>
      <c r="B12" s="8" t="s">
        <v>64</v>
      </c>
      <c r="C12" s="14"/>
    </row>
    <row r="13" spans="1:3" ht="15.75">
      <c r="A13" s="8"/>
      <c r="B13" s="8" t="s">
        <v>65</v>
      </c>
      <c r="C13" s="14"/>
    </row>
    <row r="14" spans="1:3" ht="15.75">
      <c r="A14" s="8" t="s">
        <v>2</v>
      </c>
      <c r="B14" s="8" t="s">
        <v>84</v>
      </c>
      <c r="C14" s="14"/>
    </row>
    <row r="15" spans="1:3" ht="15.75" hidden="1">
      <c r="A15" s="15"/>
      <c r="B15" s="16"/>
      <c r="C15" s="14"/>
    </row>
    <row r="16" spans="1:4" ht="109.5" customHeight="1">
      <c r="A16" s="54" t="s">
        <v>3</v>
      </c>
      <c r="B16" s="54" t="s">
        <v>4</v>
      </c>
      <c r="C16" s="54" t="s">
        <v>86</v>
      </c>
      <c r="D16" s="54" t="s">
        <v>87</v>
      </c>
    </row>
    <row r="17" spans="1:4" ht="15.75">
      <c r="A17" s="18">
        <v>1</v>
      </c>
      <c r="B17" s="19">
        <v>2</v>
      </c>
      <c r="C17" s="19">
        <v>3</v>
      </c>
      <c r="D17" s="19">
        <v>4</v>
      </c>
    </row>
    <row r="18" spans="1:4" ht="15.75">
      <c r="A18" s="18"/>
      <c r="B18" s="21" t="s">
        <v>83</v>
      </c>
      <c r="C18" s="23"/>
      <c r="D18" s="23"/>
    </row>
    <row r="19" spans="1:4" ht="15.75">
      <c r="A19" s="23">
        <v>1100</v>
      </c>
      <c r="B19" s="24" t="s">
        <v>74</v>
      </c>
      <c r="C19" s="25">
        <v>100</v>
      </c>
      <c r="D19" s="25">
        <f>ROUND(C19/80*60,2)</f>
        <v>75</v>
      </c>
    </row>
    <row r="20" spans="1:4" ht="31.5">
      <c r="A20" s="23">
        <v>1200</v>
      </c>
      <c r="B20" s="26" t="s">
        <v>75</v>
      </c>
      <c r="C20" s="25">
        <v>23.2</v>
      </c>
      <c r="D20" s="25">
        <f>ROUND(C20/80*60,2)</f>
        <v>17.4</v>
      </c>
    </row>
    <row r="21" spans="1:4" ht="15.75" hidden="1">
      <c r="A21" s="23">
        <v>2222</v>
      </c>
      <c r="B21" s="26" t="s">
        <v>40</v>
      </c>
      <c r="C21" s="25"/>
      <c r="D21" s="25">
        <f>ROUND(C21/80*60,2)</f>
        <v>0</v>
      </c>
    </row>
    <row r="22" spans="1:4" ht="15.75">
      <c r="A22" s="31">
        <v>2341</v>
      </c>
      <c r="B22" s="26" t="s">
        <v>24</v>
      </c>
      <c r="C22" s="25">
        <v>144.8</v>
      </c>
      <c r="D22" s="25">
        <f>ROUND(C22/80*60,2)</f>
        <v>108.6</v>
      </c>
    </row>
    <row r="23" spans="1:4" ht="15.75">
      <c r="A23" s="23">
        <v>2279</v>
      </c>
      <c r="B23" s="26" t="s">
        <v>19</v>
      </c>
      <c r="C23" s="25">
        <v>8</v>
      </c>
      <c r="D23" s="25">
        <f>ROUND(C23/80*60,2)</f>
        <v>6</v>
      </c>
    </row>
    <row r="24" spans="1:4" ht="15.75" customHeight="1">
      <c r="A24" s="22"/>
      <c r="B24" s="27" t="s">
        <v>82</v>
      </c>
      <c r="C24" s="28">
        <f>SUM(C19:C23)</f>
        <v>276</v>
      </c>
      <c r="D24" s="28">
        <f>SUM(D19:D23)</f>
        <v>207</v>
      </c>
    </row>
    <row r="25" spans="1:4" ht="15.75" customHeight="1">
      <c r="A25" s="29"/>
      <c r="B25" s="24" t="s">
        <v>76</v>
      </c>
      <c r="C25" s="28"/>
      <c r="D25" s="28"/>
    </row>
    <row r="26" spans="1:4" ht="15.75">
      <c r="A26" s="23">
        <v>1100</v>
      </c>
      <c r="B26" s="24" t="s">
        <v>74</v>
      </c>
      <c r="C26" s="25">
        <v>199.46</v>
      </c>
      <c r="D26" s="25">
        <f>ROUND(C26/80*60,2)</f>
        <v>149.6</v>
      </c>
    </row>
    <row r="27" spans="1:4" ht="31.5">
      <c r="A27" s="23">
        <v>1200</v>
      </c>
      <c r="B27" s="26" t="s">
        <v>75</v>
      </c>
      <c r="C27" s="25">
        <v>47.06</v>
      </c>
      <c r="D27" s="25">
        <f aca="true" t="shared" si="0" ref="D27:D66">ROUND(C27/80*60,2)</f>
        <v>35.3</v>
      </c>
    </row>
    <row r="28" spans="1:4" ht="15.75">
      <c r="A28" s="31">
        <v>2210</v>
      </c>
      <c r="B28" s="26" t="s">
        <v>39</v>
      </c>
      <c r="C28" s="25">
        <v>1.8</v>
      </c>
      <c r="D28" s="25">
        <f t="shared" si="0"/>
        <v>1.35</v>
      </c>
    </row>
    <row r="29" spans="1:4" ht="15.75">
      <c r="A29" s="23">
        <v>2222</v>
      </c>
      <c r="B29" s="26" t="s">
        <v>40</v>
      </c>
      <c r="C29" s="25">
        <v>9.94</v>
      </c>
      <c r="D29" s="25">
        <f t="shared" si="0"/>
        <v>7.46</v>
      </c>
    </row>
    <row r="30" spans="1:4" ht="15.75">
      <c r="A30" s="23">
        <v>2223</v>
      </c>
      <c r="B30" s="26" t="s">
        <v>41</v>
      </c>
      <c r="C30" s="25">
        <v>18.51</v>
      </c>
      <c r="D30" s="25">
        <f>ROUND(C30/80*60,2)-0.01</f>
        <v>13.870000000000001</v>
      </c>
    </row>
    <row r="31" spans="1:4" ht="15.75" hidden="1">
      <c r="A31" s="23">
        <v>2230</v>
      </c>
      <c r="B31" s="26" t="s">
        <v>42</v>
      </c>
      <c r="C31" s="25"/>
      <c r="D31" s="25">
        <f t="shared" si="0"/>
        <v>0</v>
      </c>
    </row>
    <row r="32" spans="1:4" ht="15.75" hidden="1">
      <c r="A32" s="23">
        <v>2241</v>
      </c>
      <c r="B32" s="26" t="s">
        <v>10</v>
      </c>
      <c r="C32" s="25"/>
      <c r="D32" s="25">
        <f t="shared" si="0"/>
        <v>0</v>
      </c>
    </row>
    <row r="33" spans="1:4" ht="15.75">
      <c r="A33" s="23">
        <v>2242</v>
      </c>
      <c r="B33" s="26" t="s">
        <v>11</v>
      </c>
      <c r="C33" s="25">
        <v>0.86</v>
      </c>
      <c r="D33" s="25">
        <f t="shared" si="0"/>
        <v>0.65</v>
      </c>
    </row>
    <row r="34" spans="1:4" ht="15.75">
      <c r="A34" s="23">
        <v>2243</v>
      </c>
      <c r="B34" s="26" t="s">
        <v>12</v>
      </c>
      <c r="C34" s="25">
        <v>3.6</v>
      </c>
      <c r="D34" s="25">
        <f t="shared" si="0"/>
        <v>2.7</v>
      </c>
    </row>
    <row r="35" spans="1:4" ht="15.75">
      <c r="A35" s="22">
        <v>2244</v>
      </c>
      <c r="B35" s="26" t="s">
        <v>13</v>
      </c>
      <c r="C35" s="25">
        <v>12.69</v>
      </c>
      <c r="D35" s="25">
        <f t="shared" si="0"/>
        <v>9.52</v>
      </c>
    </row>
    <row r="36" spans="1:4" ht="15.75">
      <c r="A36" s="22">
        <v>2247</v>
      </c>
      <c r="B36" s="21" t="s">
        <v>77</v>
      </c>
      <c r="C36" s="25">
        <v>0.43</v>
      </c>
      <c r="D36" s="25">
        <f t="shared" si="0"/>
        <v>0.32</v>
      </c>
    </row>
    <row r="37" spans="1:4" ht="15.75">
      <c r="A37" s="22">
        <v>2249</v>
      </c>
      <c r="B37" s="26" t="s">
        <v>14</v>
      </c>
      <c r="C37" s="25">
        <v>1.37</v>
      </c>
      <c r="D37" s="25">
        <f>ROUND(C37/80*60,2)-0.01</f>
        <v>1.02</v>
      </c>
    </row>
    <row r="38" spans="1:4" ht="15.75">
      <c r="A38" s="22">
        <v>2251</v>
      </c>
      <c r="B38" s="26" t="s">
        <v>78</v>
      </c>
      <c r="C38" s="25">
        <v>4.03</v>
      </c>
      <c r="D38" s="25">
        <f t="shared" si="0"/>
        <v>3.02</v>
      </c>
    </row>
    <row r="39" spans="1:4" ht="15.75" hidden="1">
      <c r="A39" s="22">
        <v>2252</v>
      </c>
      <c r="B39" s="26" t="s">
        <v>8</v>
      </c>
      <c r="C39" s="25"/>
      <c r="D39" s="25">
        <f t="shared" si="0"/>
        <v>0</v>
      </c>
    </row>
    <row r="40" spans="1:4" ht="15.75" hidden="1">
      <c r="A40" s="22">
        <v>2259</v>
      </c>
      <c r="B40" s="26" t="s">
        <v>9</v>
      </c>
      <c r="C40" s="25"/>
      <c r="D40" s="25">
        <f t="shared" si="0"/>
        <v>0</v>
      </c>
    </row>
    <row r="41" spans="1:4" ht="15.75">
      <c r="A41" s="22">
        <v>2261</v>
      </c>
      <c r="B41" s="26" t="s">
        <v>15</v>
      </c>
      <c r="C41" s="25">
        <v>0.86</v>
      </c>
      <c r="D41" s="25">
        <f t="shared" si="0"/>
        <v>0.65</v>
      </c>
    </row>
    <row r="42" spans="1:4" ht="15.75">
      <c r="A42" s="22">
        <v>2262</v>
      </c>
      <c r="B42" s="26" t="s">
        <v>16</v>
      </c>
      <c r="C42" s="25">
        <v>3.17</v>
      </c>
      <c r="D42" s="25">
        <f t="shared" si="0"/>
        <v>2.38</v>
      </c>
    </row>
    <row r="43" spans="1:4" ht="15.75">
      <c r="A43" s="22">
        <v>2263</v>
      </c>
      <c r="B43" s="26" t="s">
        <v>17</v>
      </c>
      <c r="C43" s="25">
        <v>12.17</v>
      </c>
      <c r="D43" s="25">
        <f t="shared" si="0"/>
        <v>9.13</v>
      </c>
    </row>
    <row r="44" spans="1:4" ht="15.75" hidden="1">
      <c r="A44" s="23">
        <v>2264</v>
      </c>
      <c r="B44" s="26" t="s">
        <v>18</v>
      </c>
      <c r="C44" s="25"/>
      <c r="D44" s="25">
        <f t="shared" si="0"/>
        <v>0</v>
      </c>
    </row>
    <row r="45" spans="1:4" ht="15.75">
      <c r="A45" s="23">
        <v>2279</v>
      </c>
      <c r="B45" s="26" t="s">
        <v>19</v>
      </c>
      <c r="C45" s="25">
        <v>13.46</v>
      </c>
      <c r="D45" s="25">
        <f t="shared" si="0"/>
        <v>10.1</v>
      </c>
    </row>
    <row r="46" spans="1:4" ht="15.75">
      <c r="A46" s="23">
        <v>2311</v>
      </c>
      <c r="B46" s="26" t="s">
        <v>20</v>
      </c>
      <c r="C46" s="25">
        <v>1.54</v>
      </c>
      <c r="D46" s="25">
        <f t="shared" si="0"/>
        <v>1.16</v>
      </c>
    </row>
    <row r="47" spans="1:4" ht="15.75">
      <c r="A47" s="23">
        <v>2312</v>
      </c>
      <c r="B47" s="26" t="s">
        <v>21</v>
      </c>
      <c r="C47" s="25">
        <v>2.23</v>
      </c>
      <c r="D47" s="25">
        <f t="shared" si="0"/>
        <v>1.67</v>
      </c>
    </row>
    <row r="48" spans="1:4" ht="15.75">
      <c r="A48" s="23">
        <v>2321</v>
      </c>
      <c r="B48" s="26" t="s">
        <v>22</v>
      </c>
      <c r="C48" s="25">
        <v>21.6</v>
      </c>
      <c r="D48" s="25">
        <f t="shared" si="0"/>
        <v>16.2</v>
      </c>
    </row>
    <row r="49" spans="1:4" ht="16.5" customHeight="1">
      <c r="A49" s="23">
        <v>2322</v>
      </c>
      <c r="B49" s="26" t="s">
        <v>23</v>
      </c>
      <c r="C49" s="25">
        <v>4.46</v>
      </c>
      <c r="D49" s="25">
        <f t="shared" si="0"/>
        <v>3.35</v>
      </c>
    </row>
    <row r="50" spans="1:4" ht="15.75">
      <c r="A50" s="23">
        <v>2341</v>
      </c>
      <c r="B50" s="26" t="s">
        <v>24</v>
      </c>
      <c r="C50" s="25">
        <v>5.4</v>
      </c>
      <c r="D50" s="25">
        <f t="shared" si="0"/>
        <v>4.05</v>
      </c>
    </row>
    <row r="51" spans="1:4" ht="15.75" hidden="1">
      <c r="A51" s="23">
        <v>2344</v>
      </c>
      <c r="B51" s="26" t="s">
        <v>25</v>
      </c>
      <c r="C51" s="25"/>
      <c r="D51" s="25">
        <f t="shared" si="0"/>
        <v>0</v>
      </c>
    </row>
    <row r="52" spans="1:4" ht="15.75">
      <c r="A52" s="23">
        <v>2350</v>
      </c>
      <c r="B52" s="26" t="s">
        <v>26</v>
      </c>
      <c r="C52" s="25">
        <v>10.8</v>
      </c>
      <c r="D52" s="25">
        <f t="shared" si="0"/>
        <v>8.1</v>
      </c>
    </row>
    <row r="53" spans="1:4" ht="15.75">
      <c r="A53" s="23">
        <v>2361</v>
      </c>
      <c r="B53" s="26" t="s">
        <v>27</v>
      </c>
      <c r="C53" s="25">
        <v>7.2</v>
      </c>
      <c r="D53" s="25">
        <f t="shared" si="0"/>
        <v>5.4</v>
      </c>
    </row>
    <row r="54" spans="1:4" ht="15.75" hidden="1">
      <c r="A54" s="23">
        <v>2362</v>
      </c>
      <c r="B54" s="26" t="s">
        <v>28</v>
      </c>
      <c r="C54" s="25"/>
      <c r="D54" s="25">
        <f t="shared" si="0"/>
        <v>0</v>
      </c>
    </row>
    <row r="55" spans="1:4" ht="15.75" hidden="1">
      <c r="A55" s="23">
        <v>2363</v>
      </c>
      <c r="B55" s="26" t="s">
        <v>29</v>
      </c>
      <c r="C55" s="25"/>
      <c r="D55" s="25">
        <f t="shared" si="0"/>
        <v>0</v>
      </c>
    </row>
    <row r="56" spans="1:4" ht="15.75" hidden="1">
      <c r="A56" s="23">
        <v>2370</v>
      </c>
      <c r="B56" s="26" t="s">
        <v>30</v>
      </c>
      <c r="C56" s="25"/>
      <c r="D56" s="25">
        <f t="shared" si="0"/>
        <v>0</v>
      </c>
    </row>
    <row r="57" spans="1:4" ht="15.75">
      <c r="A57" s="23">
        <v>2400</v>
      </c>
      <c r="B57" s="26" t="s">
        <v>44</v>
      </c>
      <c r="C57" s="25">
        <v>0.43</v>
      </c>
      <c r="D57" s="25">
        <f t="shared" si="0"/>
        <v>0.32</v>
      </c>
    </row>
    <row r="58" spans="1:4" ht="15.75" hidden="1">
      <c r="A58" s="23">
        <v>2512</v>
      </c>
      <c r="B58" s="26" t="s">
        <v>31</v>
      </c>
      <c r="C58" s="25"/>
      <c r="D58" s="25">
        <f t="shared" si="0"/>
        <v>0</v>
      </c>
    </row>
    <row r="59" spans="1:4" ht="15.75">
      <c r="A59" s="23">
        <v>2513</v>
      </c>
      <c r="B59" s="26" t="s">
        <v>32</v>
      </c>
      <c r="C59" s="25">
        <v>8.57</v>
      </c>
      <c r="D59" s="25">
        <f t="shared" si="0"/>
        <v>6.43</v>
      </c>
    </row>
    <row r="60" spans="1:4" ht="15.75" customHeight="1">
      <c r="A60" s="23">
        <v>2515</v>
      </c>
      <c r="B60" s="26" t="s">
        <v>79</v>
      </c>
      <c r="C60" s="25">
        <v>0.43</v>
      </c>
      <c r="D60" s="25">
        <f t="shared" si="0"/>
        <v>0.32</v>
      </c>
    </row>
    <row r="61" spans="1:4" ht="15.75">
      <c r="A61" s="23">
        <v>2519</v>
      </c>
      <c r="B61" s="26" t="s">
        <v>35</v>
      </c>
      <c r="C61" s="25">
        <v>2.13</v>
      </c>
      <c r="D61" s="25">
        <f>ROUND(C61/80*60,2)-0.01</f>
        <v>1.59</v>
      </c>
    </row>
    <row r="62" spans="1:4" ht="15.75" hidden="1">
      <c r="A62" s="23">
        <v>6240</v>
      </c>
      <c r="B62" s="26"/>
      <c r="C62" s="25"/>
      <c r="D62" s="25">
        <f t="shared" si="0"/>
        <v>0</v>
      </c>
    </row>
    <row r="63" spans="1:4" ht="14.25" customHeight="1" hidden="1">
      <c r="A63" s="23">
        <v>6290</v>
      </c>
      <c r="B63" s="26"/>
      <c r="C63" s="25"/>
      <c r="D63" s="25">
        <f t="shared" si="0"/>
        <v>0</v>
      </c>
    </row>
    <row r="64" spans="1:4" ht="20.25" customHeight="1">
      <c r="A64" s="23">
        <v>5121</v>
      </c>
      <c r="B64" s="26" t="s">
        <v>33</v>
      </c>
      <c r="C64" s="25">
        <v>1.37</v>
      </c>
      <c r="D64" s="25">
        <f t="shared" si="0"/>
        <v>1.03</v>
      </c>
    </row>
    <row r="65" spans="1:4" ht="15.75" hidden="1">
      <c r="A65" s="23">
        <v>5232</v>
      </c>
      <c r="B65" s="26" t="s">
        <v>34</v>
      </c>
      <c r="C65" s="25"/>
      <c r="D65" s="25">
        <f t="shared" si="0"/>
        <v>0</v>
      </c>
    </row>
    <row r="66" spans="1:4" ht="15.75" hidden="1">
      <c r="A66" s="23">
        <v>5238</v>
      </c>
      <c r="B66" s="26" t="s">
        <v>36</v>
      </c>
      <c r="C66" s="25"/>
      <c r="D66" s="25">
        <f t="shared" si="0"/>
        <v>0</v>
      </c>
    </row>
    <row r="67" spans="1:4" ht="15.75">
      <c r="A67" s="23">
        <v>5240</v>
      </c>
      <c r="B67" s="26" t="s">
        <v>37</v>
      </c>
      <c r="C67" s="25">
        <v>0.43</v>
      </c>
      <c r="D67" s="25">
        <f>ROUND(C67/80*60,2)-0.01</f>
        <v>0.31</v>
      </c>
    </row>
    <row r="68" spans="1:4" ht="15.75" hidden="1">
      <c r="A68" s="22">
        <v>5250</v>
      </c>
      <c r="B68" s="26" t="s">
        <v>38</v>
      </c>
      <c r="C68" s="25"/>
      <c r="D68" s="25"/>
    </row>
    <row r="69" spans="1:4" ht="15.75">
      <c r="A69" s="33"/>
      <c r="B69" s="34" t="s">
        <v>80</v>
      </c>
      <c r="C69" s="28">
        <f>SUM(C26:C68)</f>
        <v>396.0000000000001</v>
      </c>
      <c r="D69" s="28">
        <f>SUM(D26:D68)</f>
        <v>296.99999999999994</v>
      </c>
    </row>
    <row r="70" spans="1:4" ht="15.75">
      <c r="A70" s="33"/>
      <c r="B70" s="34" t="s">
        <v>81</v>
      </c>
      <c r="C70" s="28">
        <f>C69+C24</f>
        <v>672.0000000000001</v>
      </c>
      <c r="D70" s="28">
        <f>D69+D24</f>
        <v>503.99999999999994</v>
      </c>
    </row>
    <row r="71" spans="1:4" ht="15.75">
      <c r="A71" s="9"/>
      <c r="B71" s="14"/>
      <c r="C71" s="57"/>
      <c r="D71" s="57"/>
    </row>
    <row r="72" spans="1:4" ht="15.75">
      <c r="A72" s="69" t="s">
        <v>46</v>
      </c>
      <c r="B72" s="70"/>
      <c r="C72" s="17">
        <v>80</v>
      </c>
      <c r="D72" s="17">
        <v>60</v>
      </c>
    </row>
    <row r="73" spans="1:4" ht="15.75">
      <c r="A73" s="69" t="s">
        <v>58</v>
      </c>
      <c r="B73" s="70"/>
      <c r="C73" s="28">
        <f>ROUND(C70/C72,2)</f>
        <v>8.4</v>
      </c>
      <c r="D73" s="28">
        <f>ROUND(D70/D72,2)</f>
        <v>8.4</v>
      </c>
    </row>
    <row r="74" spans="1:4" ht="18" customHeight="1">
      <c r="A74" s="49"/>
      <c r="B74" s="43"/>
      <c r="C74" s="50"/>
      <c r="D74" s="50"/>
    </row>
    <row r="75" spans="1:4" s="3" customFormat="1" ht="15" customHeight="1">
      <c r="A75" s="71" t="s">
        <v>47</v>
      </c>
      <c r="B75" s="72"/>
      <c r="C75" s="44"/>
      <c r="D75" s="44"/>
    </row>
    <row r="76" spans="1:4" s="3" customFormat="1" ht="27.75" customHeight="1">
      <c r="A76" s="71" t="s">
        <v>60</v>
      </c>
      <c r="B76" s="72"/>
      <c r="C76" s="44"/>
      <c r="D76" s="44"/>
    </row>
    <row r="77" spans="1:3" s="3" customFormat="1" ht="15.75">
      <c r="A77" s="38"/>
      <c r="B77" s="38"/>
      <c r="C77" s="38"/>
    </row>
    <row r="78" spans="1:3" s="3" customFormat="1" ht="15.75">
      <c r="A78" s="38" t="s">
        <v>48</v>
      </c>
      <c r="B78" s="38"/>
      <c r="C78" s="38"/>
    </row>
    <row r="79" spans="1:3" s="3" customFormat="1" ht="15.75">
      <c r="A79" s="38"/>
      <c r="B79" s="38"/>
      <c r="C79" s="38"/>
    </row>
    <row r="80" spans="1:3" s="3" customFormat="1" ht="15.75">
      <c r="A80" s="38" t="s">
        <v>54</v>
      </c>
      <c r="B80" s="39"/>
      <c r="C80" s="38"/>
    </row>
    <row r="81" spans="1:3" s="3" customFormat="1" ht="13.5" customHeight="1">
      <c r="A81" s="38"/>
      <c r="B81" s="40" t="s">
        <v>49</v>
      </c>
      <c r="C81" s="38"/>
    </row>
    <row r="82" spans="1:3" ht="15">
      <c r="A82" s="4"/>
      <c r="B82" s="56"/>
      <c r="C82" s="6"/>
    </row>
  </sheetData>
  <sheetProtection/>
  <mergeCells count="7">
    <mergeCell ref="A76:B76"/>
    <mergeCell ref="A9:B9"/>
    <mergeCell ref="A10:B10"/>
    <mergeCell ref="A7:C7"/>
    <mergeCell ref="A75:B75"/>
    <mergeCell ref="A72:B72"/>
    <mergeCell ref="A73:B73"/>
  </mergeCells>
  <printOptions/>
  <pageMargins left="1.1811023622047243" right="0.7874015748031497" top="0.984251968503937" bottom="0.7874015748031497" header="0.31496062992125984" footer="0.31496062992125984"/>
  <pageSetup firstPageNumber="4" useFirstPageNumber="1" fitToHeight="0" horizontalDpi="600" verticalDpi="600" orientation="portrait" paperSize="9" scale="55" r:id="rId1"/>
  <headerFooter>
    <oddHeader>&amp;C&amp;"Times New Roman,Regular"&amp;11 4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Inese Salamaja</cp:lastModifiedBy>
  <cp:lastPrinted>2015-10-12T11:53:18Z</cp:lastPrinted>
  <dcterms:created xsi:type="dcterms:W3CDTF">2008-09-26T08:09:16Z</dcterms:created>
  <dcterms:modified xsi:type="dcterms:W3CDTF">2016-06-13T07:45:03Z</dcterms:modified>
  <cp:category/>
  <cp:version/>
  <cp:contentType/>
  <cp:contentStatus/>
</cp:coreProperties>
</file>