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135" activeTab="11"/>
  </bookViews>
  <sheets>
    <sheet name="Saturs" sheetId="1" r:id="rId1"/>
    <sheet name="7.2.3." sheetId="2" r:id="rId2"/>
    <sheet name="7.2.4." sheetId="3" r:id="rId3"/>
    <sheet name="7.5.3." sheetId="4" r:id="rId4"/>
    <sheet name="7.5.4." sheetId="5" r:id="rId5"/>
    <sheet name="7.5.5." sheetId="6" r:id="rId6"/>
    <sheet name="7.5.6." sheetId="7" r:id="rId7"/>
    <sheet name="7.5.7." sheetId="8" r:id="rId8"/>
    <sheet name="7.5.8." sheetId="9" r:id="rId9"/>
    <sheet name="7.12." sheetId="10" r:id="rId10"/>
    <sheet name="7.13." sheetId="11" r:id="rId11"/>
    <sheet name="7.14." sheetId="12" r:id="rId12"/>
  </sheets>
  <definedNames/>
  <calcPr fullCalcOnLoad="1"/>
</workbook>
</file>

<file path=xl/sharedStrings.xml><?xml version="1.0" encoding="utf-8"?>
<sst xmlns="http://schemas.openxmlformats.org/spreadsheetml/2006/main" count="1023" uniqueCount="156">
  <si>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</si>
  <si>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</si>
  <si>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</si>
  <si>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</si>
  <si>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</si>
  <si>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</si>
  <si>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</si>
  <si>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</si>
  <si>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</si>
  <si>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</si>
  <si>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</si>
  <si>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</si>
  <si>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</si>
  <si>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</si>
  <si>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</si>
  <si>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</si>
  <si>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Transportlīdzekļu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</si>
  <si>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</si>
  <si>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</si>
  <si>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</si>
  <si>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</si>
  <si>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</si>
  <si>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</si>
  <si>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</si>
  <si>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Budžeta iestāžu nekustamā īpašuma nodokļa (t.sk. zemes nodokļa parāda) maksājumi budžetā</t>
  </si>
  <si>
    <t>Budžeta iestāžu dabas resursu nodokļa maksājumi</t>
  </si>
  <si>
    <t xml:space="preserve"> Saimniecības pamatlīdzekļi</t>
  </si>
  <si>
    <t> Pārējie budžeta iestāžu pārskaitītie nodokļi un nodevas</t>
  </si>
  <si>
    <t> Izdevumi par ūdeni un kanalizāciju</t>
  </si>
  <si>
    <t> Izdevumi par elektroenerģiju</t>
  </si>
  <si>
    <t> Izdevumi periodikas iegādei</t>
  </si>
  <si>
    <t>Pakalpojumu izmaksas kopā</t>
  </si>
  <si>
    <t>Pārējie sakaru pakalpojumi</t>
  </si>
  <si>
    <t>Iekārtas, inventāra un aparatūras remonts, tehniskā apkalpošana</t>
  </si>
  <si>
    <t>Normatīvajos aktos noteiktie darba devēja veselības izdevumi darba ņēmējiem</t>
  </si>
  <si>
    <t>Pārējie iestādes administratīvie izdevumi un ar iestādes darbības nodrošināšanu saistītie pakalpojumi</t>
  </si>
  <si>
    <t>Ēku, būvju un telpu remonts</t>
  </si>
  <si>
    <t>Pārējie informācijas tehnoloģiju pakalpojumi</t>
  </si>
  <si>
    <t>Pamatlīdzekļu izveidošana un nepabeigtā būvniecība</t>
  </si>
  <si>
    <t>Kapitālais remonts un rekonstrukcija</t>
  </si>
  <si>
    <t>Ēdināšanas izdevumi</t>
  </si>
  <si>
    <t xml:space="preserve"> Budžeta iestāžu pievienotās vērtības nodokļa maksājumi </t>
  </si>
  <si>
    <t>Zemes noma</t>
  </si>
  <si>
    <t>7. Viesu izmitināšana</t>
  </si>
  <si>
    <t>Pārējie remontdarbu un iestāžu uzturēšanas pakalpojumi</t>
  </si>
  <si>
    <t>Iekārtu un inventāra īre un noma</t>
  </si>
  <si>
    <t>Sociālās integrācijas valsts aģentūras</t>
  </si>
  <si>
    <t>Atalgojums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</si>
  <si>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</si>
  <si>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</si>
  <si>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Prognozētais maksas pakalpojumu skaits gadā (gab.)*</t>
  </si>
  <si>
    <t>Piezīme. *Ailes neaizpilda, ja izvēlētais laikposms ir viens gads.</t>
  </si>
  <si>
    <t>(amats)   (Vārds, Uzvārds)  (paraksts)</t>
  </si>
  <si>
    <t>sākotnējās ietekmes novērtējuma ziņojumam (anotācijai)</t>
  </si>
  <si>
    <t>Satura rādītājs</t>
  </si>
  <si>
    <t> Pasta, telefona un citu sakaru pakalpojumi</t>
  </si>
  <si>
    <t> Iestādes administratīvie izdevumi un ar iestādes darbības nodrošināšanu saistītie izdevumi</t>
  </si>
  <si>
    <t> Pārējie remonta darbu un iestāžu uzturēšanas pakalpojumi</t>
  </si>
  <si>
    <t> Zemes noma</t>
  </si>
  <si>
    <t> Iekārtu un inventāra īre un noma</t>
  </si>
  <si>
    <t> Zāles, ķimikālijas, laboratorijas preces</t>
  </si>
  <si>
    <t> Virtuves inventārs, trauki un galda piederumi</t>
  </si>
  <si>
    <t> Ēdināšanas izdevumi</t>
  </si>
  <si>
    <t>Mācību, darba un dienesta komandējumi, dienesta, darba braucieni</t>
  </si>
  <si>
    <t> Ēku, būvju un telpu kārtējais remonts</t>
  </si>
  <si>
    <t>Informācijas sistēmas licenču nomas izdevumi</t>
  </si>
  <si>
    <t> Ēku, telpu īre un noma</t>
  </si>
  <si>
    <t> Medicīnas instrumenti, laboratorijas dzīvnieki un to uzturēšana</t>
  </si>
  <si>
    <t> Mācību līdzekļi un materiāli</t>
  </si>
  <si>
    <t xml:space="preserve">Bezdarbnieku stipendijas </t>
  </si>
  <si>
    <t>Stipendijas</t>
  </si>
  <si>
    <t> Datorprogrammas</t>
  </si>
  <si>
    <t> Datortehnika, sakaru un cita biroja tehnika</t>
  </si>
  <si>
    <t> Pamatlīdzekļu izveidošana un nepabeigtā būvniecība</t>
  </si>
  <si>
    <t> Kapitālais remonts un rekonstrukcija</t>
  </si>
  <si>
    <t xml:space="preserve">Maksas pakalpojuma vienību skaits noteiktā laikposmā </t>
  </si>
  <si>
    <t>Maksas pakalpojuma izcenojums (euro)</t>
  </si>
  <si>
    <t>Aprēķinu sastādīja:SIVA Finanšu nodaļas vecākā finanšu ekonomiste Anita Ozoliņa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</si>
  <si>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</si>
  <si>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</si>
  <si>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</si>
  <si>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 xml:space="preserve">Izmaksu apjoms noteiktā laikposmā viena maksas pakalpojuma veida nodrošināšanai </t>
  </si>
  <si>
    <t>Prognozētie ieņēmumi gadā (euro)*</t>
  </si>
  <si>
    <t xml:space="preserve">direktore I.Jurševska                </t>
  </si>
  <si>
    <t xml:space="preserve"> Inventārs</t>
  </si>
  <si>
    <t>7.14.</t>
  </si>
  <si>
    <t xml:space="preserve"> Viesu izmitināšana   Dubultu prospektā 59, Jūrmalā viena ēka – 20 vietas</t>
  </si>
  <si>
    <t xml:space="preserve"> Viesu izmitināšana   Dubultu prospektā 59, Jūrmalā viena ēka – 36 vietas</t>
  </si>
  <si>
    <t>7.2.4.</t>
  </si>
  <si>
    <t>7.2. Viesu izmitināšana – Dubultu prospekts 71, 2. korpuss, Jūrmala (viena vieta divvietīgā numurā)</t>
  </si>
  <si>
    <t>7.2.3. Dubultu prospektā 71, 2. korpusā, Jūrmalā pielāgotā numurā (ar brokastīm)</t>
  </si>
  <si>
    <t>7.13. Dubultu prospektā 59, Jūrmalā viena ēka – 34 vietas</t>
  </si>
  <si>
    <t>7.12. Dubultu prospektā 59, Jūrmalā viena ēka – 20 vietas</t>
  </si>
  <si>
    <t xml:space="preserve"> Normatīvajos aktos noteiktie darba devēja veselības izdevumi darba ņēmējiem</t>
  </si>
  <si>
    <t xml:space="preserve"> Pārējie iestādes administratīvie izdevumi un ar iestādes darbības nodrošināšanu saistītie pakalpojumi</t>
  </si>
  <si>
    <t xml:space="preserve"> Darba devēja valsts sociālās apdrošināšanas obligātās iemaksas, sociāla rakstura pabalsti un kompensācijas</t>
  </si>
  <si>
    <t xml:space="preserve"> Atalgojums</t>
  </si>
  <si>
    <t xml:space="preserve"> Apdrošināšanas izdevumi</t>
  </si>
  <si>
    <t xml:space="preserve"> Informācijas sistēmas uzturēšana</t>
  </si>
  <si>
    <t xml:space="preserve"> Pārējie informācijas tehnoloģiju pakalpojumi</t>
  </si>
  <si>
    <t xml:space="preserve"> Budžeta iestāžu dabas resursu nodokļa maksājumi</t>
  </si>
  <si>
    <t>7.2.3.</t>
  </si>
  <si>
    <t>Viesu izmitināšana – Dubultu prospekts 71, 2. korpuss, Jūrmala (viena vieta divvietīgā numurā) pielāgotā numurā (ar brokastīm)</t>
  </si>
  <si>
    <t>Viesu izmitināšana – Dubultu prospekts 71, 2. korpuss, Jūrmala (viena vieta divvietīgā numurā) pielāgotā numurā (ar trīsreizēju ēdināšanu)</t>
  </si>
  <si>
    <t>2016.gadā un turpmāk</t>
  </si>
  <si>
    <t>7.5. Viesu izmitināšana papildus vieta, Jūrmalā</t>
  </si>
  <si>
    <t>7.5.3. Papildu vieta bērnam no 2 līdz 14 gadu vecumam  Dubultu prospektā 71, 1 korpuss, Jūrmalā (ar brokastīm)</t>
  </si>
  <si>
    <t>7.5.3.</t>
  </si>
  <si>
    <t>7.5.4.</t>
  </si>
  <si>
    <t xml:space="preserve"> Papildu vieta vienai personai Dubultu prospektā 71, 1 korpuss, Jūrmalā (ar brokastīm)</t>
  </si>
  <si>
    <t xml:space="preserve">  Papildu vieta bērnam no 2 līdz 14 gadu vecumam Dubultu prospektā 71, 1 korpuss, Jūrmalā (ar brokastīm)</t>
  </si>
  <si>
    <t xml:space="preserve">  Papildu vieta bērnam no 2 līdz 14 gadu vecumam Dubultu prospektā 71, 1 korpuss, Jūrmalā (ar trīsreizēju ēdināšanu)</t>
  </si>
  <si>
    <t xml:space="preserve"> Papildu vieta vienai personai Dubultu prospektā 71, 2 korpuss, Jūrmalā (ar brokastīm)</t>
  </si>
  <si>
    <t xml:space="preserve"> Papildu vieta vienai personai Dubultu prospektā 71, 2 korpuss, Jūrmalā (ar trīsreizēju ēdināšanu)</t>
  </si>
  <si>
    <t xml:space="preserve"> Papildu vieta vienai personai Dubultu prospektā 71, 1  korpuss, Jūrmalā (ar trīsreizēju ēdināšanu)</t>
  </si>
  <si>
    <t>7.5.5.</t>
  </si>
  <si>
    <t>7.5.6.</t>
  </si>
  <si>
    <t>7.5.7.</t>
  </si>
  <si>
    <t>7.5.8.</t>
  </si>
  <si>
    <t>7.5.4. Papildu vieta bērnam no 2 līdz 14 gadu vecumam  Dubultu prospektā 71, 1 korpuss, Jūrmalā (ar trīsreizēju ēdināšanu)</t>
  </si>
  <si>
    <t xml:space="preserve">7.5. Viesu izmitināšana Dubultu prospektā 71, Jūrmalā </t>
  </si>
  <si>
    <t>7.5.5. Papildu vieta vienai personai Dubultu prospektā 71, 2 korpuss, Jūrmalā (ar brokastīm)</t>
  </si>
  <si>
    <t>7.5.6. Papildu vieta vienai personai Dubultu prospektā 71, 2 korpuss, Jūrmalā (ar trīsreizēju ēdināšanu)</t>
  </si>
  <si>
    <t>7.5.7. Papildu vieta vienai personai Dubultu prospektā 71, 1 korpuss, Jūrmalā (ar brokastīm)</t>
  </si>
  <si>
    <t>7.5.8. Papildu vieta vienai personai Dubultu prospektā 71, 1 korpuss, Jūrmalā (ar trīsreizēju ēdināšanu)</t>
  </si>
  <si>
    <t xml:space="preserve">7.14. Slokas 68, Jūrmalā </t>
  </si>
  <si>
    <t>7.12.</t>
  </si>
  <si>
    <t>7.13.</t>
  </si>
  <si>
    <t xml:space="preserve"> Viesu izmitināšana  Slokas 68, Jūrmalā </t>
  </si>
  <si>
    <t xml:space="preserve"> Pamatlīdzekļu izveidošana un nepabeigtā būvniecība</t>
  </si>
  <si>
    <t xml:space="preserve"> Kapitālais remonts un rekonstrukcija</t>
  </si>
  <si>
    <t xml:space="preserve"> Iekārtu un inventāra īre un noma</t>
  </si>
  <si>
    <t xml:space="preserve"> Ēku, būvju un telpu remonts</t>
  </si>
  <si>
    <t xml:space="preserve"> Netiešās izmaksas kopā</t>
  </si>
  <si>
    <t xml:space="preserve"> Pakalpojumu izmaksas kopā</t>
  </si>
  <si>
    <t xml:space="preserve"> Netiešās izmaksas </t>
  </si>
  <si>
    <t xml:space="preserve"> Tiešās izmaksas kopā</t>
  </si>
  <si>
    <t xml:space="preserve"> Ēdināšanas izdevumi</t>
  </si>
  <si>
    <t xml:space="preserve"> Zemes noma</t>
  </si>
  <si>
    <t xml:space="preserve"> Pārējie remontdarbu un iestāžu uzturēšanas pakalpojumi</t>
  </si>
  <si>
    <t xml:space="preserve"> Tiešās izmaksas </t>
  </si>
  <si>
    <t>3.pielikums</t>
  </si>
  <si>
    <t>2015.gada 26.novembrī</t>
  </si>
  <si>
    <t xml:space="preserve">direktore I.Jurševska              </t>
  </si>
  <si>
    <r>
      <t xml:space="preserve">Izmaksu apjoms </t>
    </r>
    <r>
      <rPr>
        <b/>
        <sz val="12"/>
        <rFont val="Times New Roman"/>
        <family val="1"/>
      </rPr>
      <t>2016.g.</t>
    </r>
    <r>
      <rPr>
        <sz val="12"/>
        <rFont val="Times New Roman"/>
        <family val="1"/>
      </rPr>
      <t xml:space="preserve"> viena maksas pakalpojuma veida nodrošināšanai </t>
    </r>
  </si>
  <si>
    <r>
      <t xml:space="preserve">Izmaksu apjoms </t>
    </r>
    <r>
      <rPr>
        <b/>
        <sz val="12"/>
        <rFont val="Times New Roman"/>
        <family val="1"/>
      </rPr>
      <t>2017.g.un turpmāk</t>
    </r>
    <r>
      <rPr>
        <sz val="12"/>
        <rFont val="Times New Roman"/>
        <family val="1"/>
      </rPr>
      <t xml:space="preserve"> viena maksas pakalpojuma veida nodrošināšanai. </t>
    </r>
  </si>
  <si>
    <t>7.2.4. Dubultu prospektā 71, 2. korpusā, Jūrmalā pielāgotā numurā (ar trīsreizēju ēdināšanu)</t>
  </si>
  <si>
    <r>
      <t xml:space="preserve">Izmaksu apjoms </t>
    </r>
    <r>
      <rPr>
        <b/>
        <sz val="12"/>
        <rFont val="Times New Roman"/>
        <family val="1"/>
      </rPr>
      <t>2017.g.un turpmāk</t>
    </r>
    <r>
      <rPr>
        <sz val="12"/>
        <rFont val="Times New Roman"/>
        <family val="1"/>
      </rPr>
      <t xml:space="preserve"> viena maksas pakalpojuma veida nodrošināšanai</t>
    </r>
  </si>
  <si>
    <t xml:space="preserve"> (amats)    (vārds, uzvārds)    (paraksts)</t>
  </si>
  <si>
    <t xml:space="preserve">                                                                                                                                          </t>
  </si>
  <si>
    <t xml:space="preserve"> direktore Ilona Jurševska  </t>
  </si>
  <si>
    <r>
      <t xml:space="preserve">Izmaksu apjoms </t>
    </r>
    <r>
      <rPr>
        <b/>
        <sz val="12"/>
        <rFont val="Times New Roman"/>
        <family val="1"/>
      </rPr>
      <t>2017.g.un turpmāk</t>
    </r>
    <r>
      <rPr>
        <sz val="12"/>
        <rFont val="Times New Roman"/>
        <family val="1"/>
      </rPr>
      <t xml:space="preserve"> viena maksas pakalpojuma veida nodrošināšanai </t>
    </r>
  </si>
  <si>
    <t xml:space="preserve">     (amats)    (vārds, uzvārds)    (paraksts)                                                            </t>
  </si>
  <si>
    <t xml:space="preserve">                                                               (amats)    (vārds, uzvārds)    (paraksts)</t>
  </si>
  <si>
    <t xml:space="preserve">                      direktore I.Jurševska                </t>
  </si>
  <si>
    <t xml:space="preserve">      direktore I.Jurševska               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</si>
</sst>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57" applyFont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Alignment="1">
      <alignment horizontal="center"/>
      <protection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2" fontId="2" fillId="0" borderId="0" xfId="57" applyNumberFormat="1" applyFont="1">
      <alignment/>
      <protection/>
    </xf>
    <xf numFmtId="0" fontId="50" fillId="0" borderId="0" xfId="0" applyFont="1" applyAlignment="1">
      <alignment/>
    </xf>
    <xf numFmtId="0" fontId="51" fillId="0" borderId="0" xfId="57" applyFont="1">
      <alignment/>
      <protection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57" applyFont="1" applyAlignment="1">
      <alignment vertical="top"/>
      <protection/>
    </xf>
    <xf numFmtId="0" fontId="0" fillId="0" borderId="0" xfId="0" applyFont="1" applyAlignment="1">
      <alignment vertical="top" wrapText="1"/>
    </xf>
    <xf numFmtId="0" fontId="1" fillId="34" borderId="0" xfId="0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vertical="top"/>
      <protection/>
    </xf>
    <xf numFmtId="0" fontId="1" fillId="0" borderId="10" xfId="57" applyFont="1" applyBorder="1" applyAlignment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1" fillId="34" borderId="0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4" borderId="0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57" applyFont="1" applyAlignment="1">
      <alignment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1" fillId="0" borderId="0" xfId="57" applyFont="1" applyAlignment="1">
      <alignment wrapText="1"/>
      <protection/>
    </xf>
    <xf numFmtId="0" fontId="1" fillId="0" borderId="11" xfId="57" applyFont="1" applyBorder="1" applyAlignment="1">
      <alignment wrapText="1"/>
      <protection/>
    </xf>
    <xf numFmtId="0" fontId="1" fillId="0" borderId="0" xfId="0" applyFont="1" applyAlignment="1">
      <alignment wrapText="1"/>
    </xf>
    <xf numFmtId="0" fontId="1" fillId="0" borderId="0" xfId="57" applyFont="1" applyBorder="1" applyAlignment="1">
      <alignment wrapText="1"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view="pageLayout" workbookViewId="0" topLeftCell="A19">
      <selection activeCell="J45" sqref="J45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4.7109375" style="0" customWidth="1"/>
    <col min="4" max="4" width="5.28125" style="0" customWidth="1"/>
    <col min="5" max="5" width="6.8515625" style="0" customWidth="1"/>
    <col min="6" max="7" width="7.57421875" style="0" customWidth="1"/>
    <col min="8" max="8" width="7.8515625" style="0" customWidth="1"/>
    <col min="9" max="9" width="7.7109375" style="0" customWidth="1"/>
    <col min="10" max="10" width="8.421875" style="0" customWidth="1"/>
    <col min="11" max="11" width="21.28125" style="0" customWidth="1"/>
  </cols>
  <sheetData>
    <row r="1" spans="1:11" ht="15.75" customHeight="1">
      <c r="A1" s="5"/>
      <c r="B1" s="5"/>
      <c r="C1" s="5"/>
      <c r="D1" s="5"/>
      <c r="E1" s="5"/>
      <c r="F1" s="5"/>
      <c r="G1" s="43"/>
      <c r="H1" s="82" t="s">
        <v>141</v>
      </c>
      <c r="I1" s="82"/>
      <c r="J1" s="82"/>
      <c r="K1" s="82"/>
    </row>
    <row r="2" spans="1:12" ht="15.75" customHeight="1">
      <c r="A2" s="5"/>
      <c r="B2" s="5"/>
      <c r="C2" s="5"/>
      <c r="D2" s="5"/>
      <c r="E2" s="83" t="s">
        <v>78</v>
      </c>
      <c r="F2" s="83"/>
      <c r="G2" s="83"/>
      <c r="H2" s="83"/>
      <c r="I2" s="83"/>
      <c r="J2" s="83"/>
      <c r="K2" s="83"/>
      <c r="L2" s="5"/>
    </row>
    <row r="3" spans="1:11" ht="15.75" customHeight="1">
      <c r="A3" s="5"/>
      <c r="B3" s="5"/>
      <c r="C3" s="5"/>
      <c r="D3" s="82" t="s">
        <v>79</v>
      </c>
      <c r="E3" s="82"/>
      <c r="F3" s="82"/>
      <c r="G3" s="82"/>
      <c r="H3" s="82"/>
      <c r="I3" s="82"/>
      <c r="J3" s="82"/>
      <c r="K3" s="82"/>
    </row>
    <row r="4" spans="1:11" ht="15.75" customHeight="1">
      <c r="A4" s="5"/>
      <c r="B4" s="5"/>
      <c r="C4" s="83" t="s">
        <v>80</v>
      </c>
      <c r="D4" s="83"/>
      <c r="E4" s="83"/>
      <c r="F4" s="83"/>
      <c r="G4" s="83"/>
      <c r="H4" s="83"/>
      <c r="I4" s="83"/>
      <c r="J4" s="83"/>
      <c r="K4" s="83"/>
    </row>
    <row r="5" spans="4:11" ht="15.75">
      <c r="D5" s="82" t="s">
        <v>53</v>
      </c>
      <c r="E5" s="82"/>
      <c r="F5" s="82"/>
      <c r="G5" s="82"/>
      <c r="H5" s="82"/>
      <c r="I5" s="82"/>
      <c r="J5" s="82"/>
      <c r="K5" s="82"/>
    </row>
    <row r="13" spans="1:11" ht="18.75">
      <c r="A13" s="84" t="s">
        <v>54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5" spans="1:11" ht="36" customHeight="1">
      <c r="A15" s="60" t="s">
        <v>101</v>
      </c>
      <c r="B15" s="81" t="s">
        <v>102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30" customHeight="1">
      <c r="A16" s="60" t="s">
        <v>88</v>
      </c>
      <c r="B16" s="81" t="s">
        <v>103</v>
      </c>
      <c r="C16" s="81"/>
      <c r="D16" s="81"/>
      <c r="E16" s="81"/>
      <c r="F16" s="81"/>
      <c r="G16" s="81"/>
      <c r="H16" s="81"/>
      <c r="I16" s="81"/>
      <c r="J16" s="81"/>
      <c r="K16" s="81"/>
    </row>
    <row r="17" spans="1:11" s="50" customFormat="1" ht="15.75" customHeight="1">
      <c r="A17" s="60" t="s">
        <v>107</v>
      </c>
      <c r="B17" s="81" t="s">
        <v>110</v>
      </c>
      <c r="C17" s="81"/>
      <c r="D17" s="81"/>
      <c r="E17" s="81"/>
      <c r="F17" s="81"/>
      <c r="G17" s="81"/>
      <c r="H17" s="81"/>
      <c r="I17" s="81"/>
      <c r="J17" s="81"/>
      <c r="K17" s="81"/>
    </row>
    <row r="18" spans="1:11" s="50" customFormat="1" ht="15.75" customHeight="1">
      <c r="A18" s="60" t="s">
        <v>108</v>
      </c>
      <c r="B18" s="81" t="s">
        <v>111</v>
      </c>
      <c r="C18" s="81"/>
      <c r="D18" s="81"/>
      <c r="E18" s="81"/>
      <c r="F18" s="81"/>
      <c r="G18" s="81"/>
      <c r="H18" s="81"/>
      <c r="I18" s="81"/>
      <c r="J18" s="81"/>
      <c r="K18" s="81"/>
    </row>
    <row r="19" spans="1:11" s="50" customFormat="1" ht="15.75" customHeight="1">
      <c r="A19" s="60" t="s">
        <v>115</v>
      </c>
      <c r="B19" s="81" t="s">
        <v>112</v>
      </c>
      <c r="C19" s="81"/>
      <c r="D19" s="81"/>
      <c r="E19" s="81"/>
      <c r="F19" s="81"/>
      <c r="G19" s="81"/>
      <c r="H19" s="81"/>
      <c r="I19" s="81"/>
      <c r="J19" s="81"/>
      <c r="K19" s="81"/>
    </row>
    <row r="20" spans="1:11" s="50" customFormat="1" ht="15.75" customHeight="1">
      <c r="A20" s="60" t="s">
        <v>116</v>
      </c>
      <c r="B20" s="81" t="s">
        <v>113</v>
      </c>
      <c r="C20" s="81"/>
      <c r="D20" s="81"/>
      <c r="E20" s="81"/>
      <c r="F20" s="81"/>
      <c r="G20" s="81"/>
      <c r="H20" s="81"/>
      <c r="I20" s="81"/>
      <c r="J20" s="81"/>
      <c r="K20" s="81"/>
    </row>
    <row r="21" spans="1:11" s="50" customFormat="1" ht="15.75" customHeight="1">
      <c r="A21" s="60" t="s">
        <v>117</v>
      </c>
      <c r="B21" s="81" t="s">
        <v>109</v>
      </c>
      <c r="C21" s="81"/>
      <c r="D21" s="81"/>
      <c r="E21" s="81"/>
      <c r="F21" s="81"/>
      <c r="G21" s="81"/>
      <c r="H21" s="81"/>
      <c r="I21" s="81"/>
      <c r="J21" s="81"/>
      <c r="K21" s="81"/>
    </row>
    <row r="22" spans="1:11" s="50" customFormat="1" ht="15.75" customHeight="1">
      <c r="A22" s="60" t="s">
        <v>118</v>
      </c>
      <c r="B22" s="81" t="s">
        <v>114</v>
      </c>
      <c r="C22" s="81"/>
      <c r="D22" s="81"/>
      <c r="E22" s="81"/>
      <c r="F22" s="81"/>
      <c r="G22" s="81"/>
      <c r="H22" s="81"/>
      <c r="I22" s="81"/>
      <c r="J22" s="81"/>
      <c r="K22" s="81"/>
    </row>
    <row r="23" spans="1:11" s="50" customFormat="1" ht="15.75" customHeight="1">
      <c r="A23" s="60" t="s">
        <v>126</v>
      </c>
      <c r="B23" s="81" t="s">
        <v>86</v>
      </c>
      <c r="C23" s="81"/>
      <c r="D23" s="81"/>
      <c r="E23" s="81"/>
      <c r="F23" s="81"/>
      <c r="G23" s="81"/>
      <c r="H23" s="81"/>
      <c r="I23" s="81"/>
      <c r="J23" s="81"/>
      <c r="K23" s="81"/>
    </row>
    <row r="24" spans="1:11" s="50" customFormat="1" ht="15.75" customHeight="1">
      <c r="A24" s="60" t="s">
        <v>127</v>
      </c>
      <c r="B24" s="81" t="s">
        <v>87</v>
      </c>
      <c r="C24" s="81"/>
      <c r="D24" s="81"/>
      <c r="E24" s="81"/>
      <c r="F24" s="81"/>
      <c r="G24" s="81"/>
      <c r="H24" s="81"/>
      <c r="I24" s="81"/>
      <c r="J24" s="81"/>
      <c r="K24" s="81"/>
    </row>
    <row r="25" spans="1:11" ht="15.75" customHeight="1">
      <c r="A25" s="60" t="s">
        <v>85</v>
      </c>
      <c r="B25" s="81" t="s">
        <v>128</v>
      </c>
      <c r="C25" s="81"/>
      <c r="D25" s="81"/>
      <c r="E25" s="81"/>
      <c r="F25" s="81"/>
      <c r="G25" s="81"/>
      <c r="H25" s="81"/>
      <c r="I25" s="81"/>
      <c r="J25" s="81"/>
      <c r="K25" s="81"/>
    </row>
    <row r="26" ht="15.75" customHeight="1"/>
  </sheetData>
  <sheetProtection/>
  <mergeCells count="17">
    <mergeCell ref="H1:K1"/>
    <mergeCell ref="C4:K4"/>
    <mergeCell ref="D3:K3"/>
    <mergeCell ref="B18:K18"/>
    <mergeCell ref="A13:K13"/>
    <mergeCell ref="B17:K17"/>
    <mergeCell ref="D5:K5"/>
    <mergeCell ref="E2:K2"/>
    <mergeCell ref="B25:K25"/>
    <mergeCell ref="B15:K15"/>
    <mergeCell ref="B16:K16"/>
    <mergeCell ref="B19:K19"/>
    <mergeCell ref="B20:K20"/>
    <mergeCell ref="B21:K21"/>
    <mergeCell ref="B22:K22"/>
    <mergeCell ref="B24:K24"/>
    <mergeCell ref="B23:K23"/>
  </mergeCells>
  <printOptions/>
  <pageMargins left="1.1811023622047243" right="0.7874015748031497" top="0.984251968503937" bottom="0.7874015748031497" header="0.31496062992125984" footer="0.31496062992125984"/>
  <pageSetup horizontalDpi="600" verticalDpi="600" orientation="portrait" paperSize="9" scale="90" r:id="rId1"/>
  <headerFoot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1"/>
  <sheetViews>
    <sheetView view="pageLayout" zoomScale="80" zoomScalePageLayoutView="80" workbookViewId="0" topLeftCell="A85">
      <selection activeCell="B26" sqref="B26"/>
    </sheetView>
  </sheetViews>
  <sheetFormatPr defaultColWidth="9.140625" defaultRowHeight="12.75"/>
  <cols>
    <col min="1" max="1" width="13.8515625" style="2" customWidth="1"/>
    <col min="2" max="2" width="93.57421875" style="2" customWidth="1"/>
    <col min="3" max="3" width="41.00390625" style="2" customWidth="1"/>
  </cols>
  <sheetData>
    <row r="1" spans="1:3" ht="15.75">
      <c r="A1" s="12"/>
      <c r="B1" s="13"/>
      <c r="C1" s="14" t="s">
        <v>10</v>
      </c>
    </row>
    <row r="2" spans="1:3" ht="15.75">
      <c r="A2" s="12"/>
      <c r="B2" s="13"/>
      <c r="C2" s="14" t="s">
        <v>46</v>
      </c>
    </row>
    <row r="3" spans="1:3" ht="15.75">
      <c r="A3" s="12"/>
      <c r="B3" s="13"/>
      <c r="C3" s="51" t="s">
        <v>154</v>
      </c>
    </row>
    <row r="4" spans="1:3" ht="15.75">
      <c r="A4" s="12"/>
      <c r="B4" s="13"/>
      <c r="C4" s="14" t="s">
        <v>49</v>
      </c>
    </row>
    <row r="5" spans="1:3" ht="15.75">
      <c r="A5" s="12"/>
      <c r="B5" s="16"/>
      <c r="C5" s="51" t="s">
        <v>142</v>
      </c>
    </row>
    <row r="6" spans="1:3" ht="15.75">
      <c r="A6" s="12"/>
      <c r="B6" s="12"/>
      <c r="C6" s="21"/>
    </row>
    <row r="7" spans="1:3" ht="18.75">
      <c r="A7" s="84" t="s">
        <v>9</v>
      </c>
      <c r="B7" s="84"/>
      <c r="C7" s="84"/>
    </row>
    <row r="8" spans="1:3" ht="15.75">
      <c r="A8" s="12"/>
      <c r="B8" s="17"/>
      <c r="C8" s="21"/>
    </row>
    <row r="9" spans="1:3" ht="15.75">
      <c r="A9" s="88" t="s">
        <v>1</v>
      </c>
      <c r="B9" s="88"/>
      <c r="C9" s="21"/>
    </row>
    <row r="10" spans="1:3" ht="15.75">
      <c r="A10" s="88" t="s">
        <v>0</v>
      </c>
      <c r="B10" s="88"/>
      <c r="C10" s="21"/>
    </row>
    <row r="11" spans="1:3" ht="15.75">
      <c r="A11" s="10"/>
      <c r="B11" s="10" t="s">
        <v>43</v>
      </c>
      <c r="C11" s="21"/>
    </row>
    <row r="12" spans="1:3" ht="15.75">
      <c r="A12" s="10"/>
      <c r="B12" s="92" t="s">
        <v>92</v>
      </c>
      <c r="C12" s="93"/>
    </row>
    <row r="13" spans="1:3" ht="15.75" hidden="1">
      <c r="A13" s="10"/>
      <c r="B13" s="88"/>
      <c r="C13" s="91"/>
    </row>
    <row r="14" spans="1:3" ht="15.75">
      <c r="A14" s="10" t="s">
        <v>2</v>
      </c>
      <c r="B14" s="10" t="s">
        <v>104</v>
      </c>
      <c r="C14" s="15"/>
    </row>
    <row r="15" spans="1:3" ht="58.5" customHeight="1">
      <c r="A15" s="44" t="s">
        <v>3</v>
      </c>
      <c r="B15" s="44" t="s">
        <v>4</v>
      </c>
      <c r="C15" s="44" t="s">
        <v>81</v>
      </c>
    </row>
    <row r="16" spans="1:3" ht="14.25">
      <c r="A16" s="8">
        <v>1</v>
      </c>
      <c r="B16" s="9">
        <v>2</v>
      </c>
      <c r="C16" s="9">
        <v>3</v>
      </c>
    </row>
    <row r="17" spans="1:3" ht="15.75">
      <c r="A17" s="36"/>
      <c r="B17" s="34" t="s">
        <v>5</v>
      </c>
      <c r="C17" s="30"/>
    </row>
    <row r="18" spans="1:3" ht="15.75">
      <c r="A18" s="26">
        <v>1100</v>
      </c>
      <c r="B18" s="26" t="s">
        <v>47</v>
      </c>
      <c r="C18" s="28">
        <v>295.45</v>
      </c>
    </row>
    <row r="19" spans="1:3" ht="31.5">
      <c r="A19" s="26">
        <v>1200</v>
      </c>
      <c r="B19" s="27" t="s">
        <v>48</v>
      </c>
      <c r="C19" s="28">
        <v>69.7</v>
      </c>
    </row>
    <row r="20" spans="1:3" ht="15.75">
      <c r="A20" s="29">
        <v>2210</v>
      </c>
      <c r="B20" s="27" t="s">
        <v>55</v>
      </c>
      <c r="C20" s="28">
        <v>15.43</v>
      </c>
    </row>
    <row r="21" spans="1:3" ht="15.75">
      <c r="A21" s="26">
        <v>2222</v>
      </c>
      <c r="B21" s="27" t="s">
        <v>28</v>
      </c>
      <c r="C21" s="28">
        <v>231.86</v>
      </c>
    </row>
    <row r="22" spans="1:3" ht="15.75">
      <c r="A22" s="26">
        <v>2223</v>
      </c>
      <c r="B22" s="27" t="s">
        <v>29</v>
      </c>
      <c r="C22" s="28">
        <v>246.96</v>
      </c>
    </row>
    <row r="23" spans="1:3" ht="15.75" hidden="1">
      <c r="A23" s="26">
        <v>2230</v>
      </c>
      <c r="B23" s="27" t="s">
        <v>56</v>
      </c>
      <c r="C23" s="28"/>
    </row>
    <row r="24" spans="1:3" ht="15.75">
      <c r="A24" s="26">
        <v>2243</v>
      </c>
      <c r="B24" s="27" t="s">
        <v>13</v>
      </c>
      <c r="C24" s="28">
        <v>16.35</v>
      </c>
    </row>
    <row r="25" spans="1:3" ht="15.75">
      <c r="A25" s="26">
        <v>2244</v>
      </c>
      <c r="B25" s="27" t="s">
        <v>14</v>
      </c>
      <c r="C25" s="28">
        <v>239.61</v>
      </c>
    </row>
    <row r="26" spans="1:3" ht="15.75">
      <c r="A26" s="26">
        <v>2249</v>
      </c>
      <c r="B26" s="27" t="s">
        <v>57</v>
      </c>
      <c r="C26" s="28">
        <v>67.06</v>
      </c>
    </row>
    <row r="27" spans="1:3" ht="15.75">
      <c r="A27" s="26">
        <v>2251</v>
      </c>
      <c r="B27" s="27" t="s">
        <v>11</v>
      </c>
      <c r="C27" s="28">
        <v>66.42</v>
      </c>
    </row>
    <row r="28" spans="1:3" ht="15.75">
      <c r="A28" s="26">
        <v>2263</v>
      </c>
      <c r="B28" s="27" t="s">
        <v>58</v>
      </c>
      <c r="C28" s="28">
        <v>85.24</v>
      </c>
    </row>
    <row r="29" spans="1:3" ht="15.75" hidden="1">
      <c r="A29" s="26">
        <v>2264</v>
      </c>
      <c r="B29" s="27" t="s">
        <v>59</v>
      </c>
      <c r="C29" s="28">
        <v>0</v>
      </c>
    </row>
    <row r="30" spans="1:3" ht="15.75" hidden="1">
      <c r="A30" s="26">
        <v>2279</v>
      </c>
      <c r="B30" s="27" t="s">
        <v>17</v>
      </c>
      <c r="C30" s="28">
        <v>0</v>
      </c>
    </row>
    <row r="31" spans="1:3" ht="15.75">
      <c r="A31" s="26">
        <v>2312</v>
      </c>
      <c r="B31" s="27" t="s">
        <v>84</v>
      </c>
      <c r="C31" s="28">
        <v>45.28</v>
      </c>
    </row>
    <row r="32" spans="1:3" ht="15.75">
      <c r="A32" s="26">
        <v>2321</v>
      </c>
      <c r="B32" s="27" t="s">
        <v>20</v>
      </c>
      <c r="C32" s="28">
        <v>702.72</v>
      </c>
    </row>
    <row r="33" spans="1:3" ht="15.75" hidden="1">
      <c r="A33" s="26">
        <v>2341</v>
      </c>
      <c r="B33" s="27" t="s">
        <v>60</v>
      </c>
      <c r="C33" s="28"/>
    </row>
    <row r="34" spans="1:3" ht="15.75">
      <c r="A34" s="26">
        <v>2350</v>
      </c>
      <c r="B34" s="27" t="s">
        <v>22</v>
      </c>
      <c r="C34" s="28">
        <v>37.83</v>
      </c>
    </row>
    <row r="35" spans="1:3" ht="15.75">
      <c r="A35" s="26">
        <v>2362</v>
      </c>
      <c r="B35" s="27" t="s">
        <v>23</v>
      </c>
      <c r="C35" s="28">
        <v>31.77</v>
      </c>
    </row>
    <row r="36" spans="1:3" ht="15.75" hidden="1">
      <c r="A36" s="26">
        <v>2362</v>
      </c>
      <c r="B36" s="27" t="s">
        <v>61</v>
      </c>
      <c r="C36" s="28">
        <v>0</v>
      </c>
    </row>
    <row r="37" spans="1:3" ht="15.75" hidden="1">
      <c r="A37" s="26">
        <v>2363</v>
      </c>
      <c r="B37" s="27" t="s">
        <v>62</v>
      </c>
      <c r="C37" s="28">
        <v>0</v>
      </c>
    </row>
    <row r="38" spans="1:3" ht="19.5" customHeight="1">
      <c r="A38" s="26">
        <v>2513</v>
      </c>
      <c r="B38" s="27" t="s">
        <v>24</v>
      </c>
      <c r="C38" s="28">
        <v>71.34</v>
      </c>
    </row>
    <row r="39" spans="1:3" ht="15.75">
      <c r="A39" s="26">
        <v>2519</v>
      </c>
      <c r="B39" s="27" t="s">
        <v>27</v>
      </c>
      <c r="C39" s="28">
        <v>45.22</v>
      </c>
    </row>
    <row r="40" spans="1:3" ht="15.75" hidden="1">
      <c r="A40" s="26">
        <v>5232</v>
      </c>
      <c r="B40" s="27" t="s">
        <v>26</v>
      </c>
      <c r="C40" s="28">
        <v>0</v>
      </c>
    </row>
    <row r="41" spans="1:3" ht="15.75">
      <c r="A41" s="26"/>
      <c r="B41" s="31" t="s">
        <v>6</v>
      </c>
      <c r="C41" s="32">
        <f>SUM(C18:C40)</f>
        <v>2268.24</v>
      </c>
    </row>
    <row r="42" spans="1:3" ht="15.75">
      <c r="A42" s="33"/>
      <c r="B42" s="26" t="s">
        <v>7</v>
      </c>
      <c r="C42" s="28"/>
    </row>
    <row r="43" spans="1:3" ht="15.75">
      <c r="A43" s="26">
        <v>1100</v>
      </c>
      <c r="B43" s="26" t="s">
        <v>47</v>
      </c>
      <c r="C43" s="28">
        <v>346.81</v>
      </c>
    </row>
    <row r="44" spans="1:3" ht="31.5">
      <c r="A44" s="26">
        <v>1200</v>
      </c>
      <c r="B44" s="27" t="s">
        <v>48</v>
      </c>
      <c r="C44" s="28">
        <v>81.81</v>
      </c>
    </row>
    <row r="45" spans="1:3" ht="15.75" hidden="1">
      <c r="A45" s="26">
        <v>2100</v>
      </c>
      <c r="B45" s="20" t="s">
        <v>63</v>
      </c>
      <c r="C45" s="28"/>
    </row>
    <row r="46" spans="1:3" ht="15.75">
      <c r="A46" s="29">
        <v>2210</v>
      </c>
      <c r="B46" s="27" t="s">
        <v>55</v>
      </c>
      <c r="C46" s="28">
        <v>11.41</v>
      </c>
    </row>
    <row r="47" spans="1:3" ht="15.75" hidden="1">
      <c r="A47" s="26">
        <v>2222</v>
      </c>
      <c r="B47" s="27" t="s">
        <v>28</v>
      </c>
      <c r="C47" s="28"/>
    </row>
    <row r="48" spans="1:3" ht="15.75" hidden="1">
      <c r="A48" s="26">
        <v>2223</v>
      </c>
      <c r="B48" s="27" t="s">
        <v>29</v>
      </c>
      <c r="C48" s="28"/>
    </row>
    <row r="49" spans="1:3" ht="15.75" hidden="1">
      <c r="A49" s="26">
        <v>2230</v>
      </c>
      <c r="B49" s="27" t="s">
        <v>56</v>
      </c>
      <c r="C49" s="28"/>
    </row>
    <row r="50" spans="1:3" ht="15.75">
      <c r="A50" s="26">
        <v>2234</v>
      </c>
      <c r="B50" s="27" t="s">
        <v>34</v>
      </c>
      <c r="C50" s="28">
        <v>0.85</v>
      </c>
    </row>
    <row r="51" spans="1:3" ht="15.75">
      <c r="A51" s="26">
        <v>2239</v>
      </c>
      <c r="B51" s="27" t="s">
        <v>35</v>
      </c>
      <c r="C51" s="28">
        <v>4.58</v>
      </c>
    </row>
    <row r="52" spans="1:3" ht="15.75">
      <c r="A52" s="26">
        <v>2241</v>
      </c>
      <c r="B52" s="27" t="s">
        <v>64</v>
      </c>
      <c r="C52" s="28">
        <v>0.96</v>
      </c>
    </row>
    <row r="53" spans="1:3" ht="15.75">
      <c r="A53" s="26">
        <v>2242</v>
      </c>
      <c r="B53" s="27" t="s">
        <v>12</v>
      </c>
      <c r="C53" s="28">
        <v>3.74</v>
      </c>
    </row>
    <row r="54" spans="1:3" ht="15.75">
      <c r="A54" s="26">
        <v>2243</v>
      </c>
      <c r="B54" s="27" t="s">
        <v>13</v>
      </c>
      <c r="C54" s="28">
        <v>3.67</v>
      </c>
    </row>
    <row r="55" spans="1:3" ht="15.75">
      <c r="A55" s="26">
        <v>2244</v>
      </c>
      <c r="B55" s="27" t="s">
        <v>14</v>
      </c>
      <c r="C55" s="28">
        <v>0.78</v>
      </c>
    </row>
    <row r="56" spans="1:3" ht="15.75">
      <c r="A56" s="26">
        <v>2247</v>
      </c>
      <c r="B56" s="34" t="s">
        <v>15</v>
      </c>
      <c r="C56" s="28">
        <v>1.08</v>
      </c>
    </row>
    <row r="57" spans="1:3" ht="15.75" hidden="1">
      <c r="A57" s="26">
        <v>2249</v>
      </c>
      <c r="B57" s="27" t="s">
        <v>57</v>
      </c>
      <c r="C57" s="28"/>
    </row>
    <row r="58" spans="1:3" ht="15.75">
      <c r="A58" s="26">
        <v>2251</v>
      </c>
      <c r="B58" s="27" t="s">
        <v>11</v>
      </c>
      <c r="C58" s="28">
        <v>8.47</v>
      </c>
    </row>
    <row r="59" spans="1:3" ht="15.75" hidden="1">
      <c r="A59" s="26">
        <v>2252</v>
      </c>
      <c r="B59" s="27" t="s">
        <v>65</v>
      </c>
      <c r="C59" s="28"/>
    </row>
    <row r="60" spans="1:3" ht="15.75">
      <c r="A60" s="26">
        <v>2259</v>
      </c>
      <c r="B60" s="27" t="s">
        <v>37</v>
      </c>
      <c r="C60" s="28">
        <v>0.07</v>
      </c>
    </row>
    <row r="61" spans="1:3" ht="15.75" hidden="1">
      <c r="A61" s="26">
        <v>2261</v>
      </c>
      <c r="B61" s="27" t="s">
        <v>66</v>
      </c>
      <c r="C61" s="28"/>
    </row>
    <row r="62" spans="1:3" ht="15.75">
      <c r="A62" s="26">
        <v>2262</v>
      </c>
      <c r="B62" s="27" t="s">
        <v>16</v>
      </c>
      <c r="C62" s="28">
        <v>8.91</v>
      </c>
    </row>
    <row r="63" spans="1:3" ht="15.75" hidden="1">
      <c r="A63" s="26">
        <v>2263</v>
      </c>
      <c r="B63" s="27" t="s">
        <v>58</v>
      </c>
      <c r="C63" s="28"/>
    </row>
    <row r="64" spans="1:3" ht="15.75">
      <c r="A64" s="26">
        <v>2264</v>
      </c>
      <c r="B64" s="27" t="s">
        <v>59</v>
      </c>
      <c r="C64" s="28">
        <v>0.08</v>
      </c>
    </row>
    <row r="65" spans="1:3" ht="15.75">
      <c r="A65" s="26">
        <v>2279</v>
      </c>
      <c r="B65" s="27" t="s">
        <v>17</v>
      </c>
      <c r="C65" s="28">
        <v>0.99</v>
      </c>
    </row>
    <row r="66" spans="1:3" ht="15.75">
      <c r="A66" s="26">
        <v>2311</v>
      </c>
      <c r="B66" s="27" t="s">
        <v>18</v>
      </c>
      <c r="C66" s="28">
        <v>4.88</v>
      </c>
    </row>
    <row r="67" spans="1:3" ht="15.75">
      <c r="A67" s="26">
        <v>2312</v>
      </c>
      <c r="B67" s="27" t="s">
        <v>19</v>
      </c>
      <c r="C67" s="28">
        <v>1.88</v>
      </c>
    </row>
    <row r="68" spans="1:3" ht="15.75" hidden="1">
      <c r="A68" s="26">
        <v>2321</v>
      </c>
      <c r="B68" s="27" t="s">
        <v>20</v>
      </c>
      <c r="C68" s="28"/>
    </row>
    <row r="69" spans="1:3" ht="15.75">
      <c r="A69" s="26">
        <v>2322</v>
      </c>
      <c r="B69" s="27" t="s">
        <v>21</v>
      </c>
      <c r="C69" s="28">
        <v>22.78</v>
      </c>
    </row>
    <row r="70" spans="1:3" ht="15.75" hidden="1">
      <c r="A70" s="26">
        <v>2341</v>
      </c>
      <c r="B70" s="27" t="s">
        <v>60</v>
      </c>
      <c r="C70" s="28"/>
    </row>
    <row r="71" spans="1:3" ht="15.75" hidden="1">
      <c r="A71" s="26">
        <v>2344</v>
      </c>
      <c r="B71" s="27" t="s">
        <v>67</v>
      </c>
      <c r="C71" s="28"/>
    </row>
    <row r="72" spans="1:3" ht="15.75">
      <c r="A72" s="26">
        <v>2350</v>
      </c>
      <c r="B72" s="27" t="s">
        <v>22</v>
      </c>
      <c r="C72" s="28">
        <v>22.74</v>
      </c>
    </row>
    <row r="73" spans="1:3" ht="15.75">
      <c r="A73" s="26">
        <v>2361</v>
      </c>
      <c r="B73" s="27" t="s">
        <v>23</v>
      </c>
      <c r="C73" s="28">
        <v>6.97</v>
      </c>
    </row>
    <row r="74" spans="1:3" ht="15.75" hidden="1">
      <c r="A74" s="26">
        <v>2362</v>
      </c>
      <c r="B74" s="27" t="s">
        <v>61</v>
      </c>
      <c r="C74" s="28"/>
    </row>
    <row r="75" spans="1:3" ht="15.75" hidden="1">
      <c r="A75" s="26">
        <v>2363</v>
      </c>
      <c r="B75" s="27" t="s">
        <v>62</v>
      </c>
      <c r="C75" s="28"/>
    </row>
    <row r="76" spans="1:3" ht="15.75" hidden="1">
      <c r="A76" s="26">
        <v>2370</v>
      </c>
      <c r="B76" s="27" t="s">
        <v>68</v>
      </c>
      <c r="C76" s="28"/>
    </row>
    <row r="77" spans="1:3" ht="15.75">
      <c r="A77" s="26">
        <v>2400</v>
      </c>
      <c r="B77" s="27" t="s">
        <v>30</v>
      </c>
      <c r="C77" s="28">
        <v>1.28</v>
      </c>
    </row>
    <row r="78" spans="1:3" ht="15.75">
      <c r="A78" s="26">
        <v>2512</v>
      </c>
      <c r="B78" s="27" t="s">
        <v>41</v>
      </c>
      <c r="C78" s="28">
        <v>349.46</v>
      </c>
    </row>
    <row r="79" spans="1:3" ht="15.75" hidden="1">
      <c r="A79" s="26">
        <v>2513</v>
      </c>
      <c r="B79" s="27" t="s">
        <v>24</v>
      </c>
      <c r="C79" s="28"/>
    </row>
    <row r="80" spans="1:3" ht="15.75">
      <c r="A80" s="26">
        <v>2515</v>
      </c>
      <c r="B80" s="27" t="s">
        <v>25</v>
      </c>
      <c r="C80" s="28">
        <v>1.57</v>
      </c>
    </row>
    <row r="81" spans="1:3" ht="15.75">
      <c r="A81" s="26">
        <v>2519</v>
      </c>
      <c r="B81" s="27" t="s">
        <v>27</v>
      </c>
      <c r="C81" s="28">
        <v>0.07</v>
      </c>
    </row>
    <row r="82" spans="1:3" ht="15.75" hidden="1">
      <c r="A82" s="26">
        <v>6240</v>
      </c>
      <c r="B82" s="27" t="s">
        <v>69</v>
      </c>
      <c r="C82" s="28"/>
    </row>
    <row r="83" spans="1:3" ht="15.75" hidden="1">
      <c r="A83" s="26">
        <v>6290</v>
      </c>
      <c r="B83" s="27" t="s">
        <v>70</v>
      </c>
      <c r="C83" s="28"/>
    </row>
    <row r="84" spans="1:3" ht="15.75" hidden="1">
      <c r="A84" s="26">
        <v>5121</v>
      </c>
      <c r="B84" s="27" t="s">
        <v>71</v>
      </c>
      <c r="C84" s="28"/>
    </row>
    <row r="85" spans="1:3" ht="15.75">
      <c r="A85" s="26">
        <v>5232</v>
      </c>
      <c r="B85" s="27" t="s">
        <v>26</v>
      </c>
      <c r="C85" s="28">
        <v>53.76</v>
      </c>
    </row>
    <row r="86" spans="1:3" ht="15.75" hidden="1">
      <c r="A86" s="26">
        <v>5238</v>
      </c>
      <c r="B86" s="27" t="s">
        <v>72</v>
      </c>
      <c r="C86" s="28"/>
    </row>
    <row r="87" spans="1:3" ht="15.75">
      <c r="A87" s="26">
        <v>5240</v>
      </c>
      <c r="B87" s="27" t="s">
        <v>73</v>
      </c>
      <c r="C87" s="28">
        <v>10.75</v>
      </c>
    </row>
    <row r="88" spans="1:3" ht="15.75">
      <c r="A88" s="26">
        <v>5250</v>
      </c>
      <c r="B88" s="27" t="s">
        <v>74</v>
      </c>
      <c r="C88" s="37">
        <v>43.01</v>
      </c>
    </row>
    <row r="89" spans="1:3" ht="15.75">
      <c r="A89" s="33"/>
      <c r="B89" s="35" t="s">
        <v>8</v>
      </c>
      <c r="C89" s="32">
        <f>SUM(C43:C88)</f>
        <v>993.3600000000001</v>
      </c>
    </row>
    <row r="90" spans="1:3" ht="15.75">
      <c r="A90" s="33"/>
      <c r="B90" s="35" t="s">
        <v>31</v>
      </c>
      <c r="C90" s="32">
        <f>C89+C41</f>
        <v>3261.6</v>
      </c>
    </row>
    <row r="91" spans="1:3" ht="15.75">
      <c r="A91" s="38"/>
      <c r="B91" s="39"/>
      <c r="C91" s="42"/>
    </row>
    <row r="92" spans="1:3" ht="15.75">
      <c r="A92" s="87" t="s">
        <v>75</v>
      </c>
      <c r="B92" s="87"/>
      <c r="C92" s="66">
        <v>10</v>
      </c>
    </row>
    <row r="93" spans="1:3" ht="15.75">
      <c r="A93" s="87" t="s">
        <v>76</v>
      </c>
      <c r="B93" s="87"/>
      <c r="C93" s="32">
        <f>C90/C92</f>
        <v>326.15999999999997</v>
      </c>
    </row>
    <row r="94" spans="1:3" ht="15.75">
      <c r="A94" s="40"/>
      <c r="B94" s="40"/>
      <c r="C94" s="39"/>
    </row>
    <row r="95" spans="1:3" ht="15.75">
      <c r="A95" s="89" t="s">
        <v>50</v>
      </c>
      <c r="B95" s="90"/>
      <c r="C95" s="70"/>
    </row>
    <row r="96" spans="1:3" ht="15.75">
      <c r="A96" s="89" t="s">
        <v>82</v>
      </c>
      <c r="B96" s="90"/>
      <c r="C96" s="70"/>
    </row>
    <row r="97" spans="1:3" ht="15">
      <c r="A97" s="1"/>
      <c r="B97" s="1"/>
      <c r="C97" s="7"/>
    </row>
    <row r="98" spans="1:3" ht="15">
      <c r="A98" s="1" t="s">
        <v>51</v>
      </c>
      <c r="B98" s="1"/>
      <c r="C98" s="1"/>
    </row>
    <row r="99" spans="1:3" ht="15">
      <c r="A99" s="1"/>
      <c r="B99" s="1"/>
      <c r="C99" s="1"/>
    </row>
    <row r="100" spans="1:3" ht="15">
      <c r="A100" s="1" t="s">
        <v>77</v>
      </c>
      <c r="B100" s="7"/>
      <c r="C100" s="1"/>
    </row>
    <row r="101" spans="1:3" ht="15.75">
      <c r="A101" s="23"/>
      <c r="B101" s="3" t="s">
        <v>52</v>
      </c>
      <c r="C101" s="1"/>
    </row>
  </sheetData>
  <sheetProtection/>
  <mergeCells count="9">
    <mergeCell ref="A93:B93"/>
    <mergeCell ref="A95:B95"/>
    <mergeCell ref="A96:B96"/>
    <mergeCell ref="A7:C7"/>
    <mergeCell ref="A9:B9"/>
    <mergeCell ref="A10:B10"/>
    <mergeCell ref="B12:C12"/>
    <mergeCell ref="B13:C13"/>
    <mergeCell ref="A92:B92"/>
  </mergeCells>
  <printOptions/>
  <pageMargins left="1.1811023622047243" right="0.7874015748031497" top="0.984251968503937" bottom="0.7874015748031497" header="0.31496062992125984" footer="0.31496062992125984"/>
  <pageSetup fitToHeight="0" fitToWidth="0" horizontalDpi="600" verticalDpi="600" orientation="portrait" paperSize="9" scale="55" r:id="rId1"/>
  <headerFooter differentFirst="1">
    <oddHeader>&amp;C&amp;P</oddHeader>
    <firstHeader>&amp;C&amp;"Times New Roman,Regular"&amp;11 10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3"/>
  <sheetViews>
    <sheetView view="pageLayout" zoomScale="60" zoomScalePageLayoutView="60" workbookViewId="0" topLeftCell="A41">
      <selection activeCell="C28" sqref="C28"/>
    </sheetView>
  </sheetViews>
  <sheetFormatPr defaultColWidth="9.140625" defaultRowHeight="12.75"/>
  <cols>
    <col min="1" max="1" width="14.8515625" style="49" customWidth="1"/>
    <col min="2" max="2" width="93.421875" style="49" customWidth="1"/>
    <col min="3" max="3" width="38.421875" style="49" customWidth="1"/>
  </cols>
  <sheetData>
    <row r="1" spans="1:3" ht="15.75">
      <c r="A1" s="12"/>
      <c r="B1" s="13"/>
      <c r="C1" s="13" t="s">
        <v>10</v>
      </c>
    </row>
    <row r="2" spans="1:3" ht="15.75">
      <c r="A2" s="12"/>
      <c r="B2" s="13"/>
      <c r="C2" s="14" t="s">
        <v>46</v>
      </c>
    </row>
    <row r="3" spans="1:3" ht="15.75">
      <c r="A3" s="12"/>
      <c r="B3" s="13"/>
      <c r="C3" s="51" t="s">
        <v>83</v>
      </c>
    </row>
    <row r="4" spans="1:3" ht="15.75">
      <c r="A4" s="12"/>
      <c r="B4" s="13"/>
      <c r="C4" s="14" t="s">
        <v>49</v>
      </c>
    </row>
    <row r="5" spans="1:3" ht="15.75">
      <c r="A5" s="12"/>
      <c r="B5" s="16"/>
      <c r="C5" s="51" t="s">
        <v>142</v>
      </c>
    </row>
    <row r="6" spans="1:3" ht="15.75">
      <c r="A6" s="12"/>
      <c r="B6" s="12"/>
      <c r="C6" s="2"/>
    </row>
    <row r="7" spans="1:3" ht="18.75">
      <c r="A7" s="94" t="s">
        <v>9</v>
      </c>
      <c r="B7" s="94"/>
      <c r="C7" s="94"/>
    </row>
    <row r="8" spans="1:3" ht="15.75">
      <c r="A8" s="12"/>
      <c r="B8" s="17"/>
      <c r="C8" s="2"/>
    </row>
    <row r="9" spans="1:3" ht="15.75">
      <c r="A9" s="88" t="s">
        <v>1</v>
      </c>
      <c r="B9" s="88"/>
      <c r="C9" s="53"/>
    </row>
    <row r="10" spans="1:3" ht="15.75">
      <c r="A10" s="88" t="s">
        <v>0</v>
      </c>
      <c r="B10" s="88"/>
      <c r="C10" s="53"/>
    </row>
    <row r="11" spans="1:3" ht="15.75">
      <c r="A11" s="10"/>
      <c r="B11" s="10" t="s">
        <v>43</v>
      </c>
      <c r="C11" s="53"/>
    </row>
    <row r="12" spans="1:3" ht="15.75">
      <c r="A12" s="10"/>
      <c r="B12" s="45" t="s">
        <v>91</v>
      </c>
      <c r="C12" s="45"/>
    </row>
    <row r="13" spans="1:3" ht="15.75" hidden="1">
      <c r="A13" s="10"/>
      <c r="B13" s="104"/>
      <c r="C13" s="105"/>
    </row>
    <row r="14" spans="1:3" ht="15.75">
      <c r="A14" s="10" t="s">
        <v>2</v>
      </c>
      <c r="B14" s="10" t="s">
        <v>104</v>
      </c>
      <c r="C14" s="54"/>
    </row>
    <row r="15" spans="1:3" ht="47.25">
      <c r="A15" s="44" t="s">
        <v>3</v>
      </c>
      <c r="B15" s="44" t="s">
        <v>4</v>
      </c>
      <c r="C15" s="55" t="s">
        <v>81</v>
      </c>
    </row>
    <row r="16" spans="1:3" ht="14.25">
      <c r="A16" s="8">
        <v>1</v>
      </c>
      <c r="B16" s="9">
        <v>2</v>
      </c>
      <c r="C16" s="56">
        <v>3</v>
      </c>
    </row>
    <row r="17" spans="1:3" ht="15.75">
      <c r="A17" s="36"/>
      <c r="B17" s="34" t="s">
        <v>5</v>
      </c>
      <c r="C17" s="57"/>
    </row>
    <row r="18" spans="1:3" ht="15.75">
      <c r="A18" s="26">
        <v>1100</v>
      </c>
      <c r="B18" s="26" t="s">
        <v>47</v>
      </c>
      <c r="C18" s="28">
        <v>225.4</v>
      </c>
    </row>
    <row r="19" spans="1:3" ht="31.5">
      <c r="A19" s="26">
        <v>1200</v>
      </c>
      <c r="B19" s="27" t="s">
        <v>48</v>
      </c>
      <c r="C19" s="28">
        <v>53.17</v>
      </c>
    </row>
    <row r="20" spans="1:3" ht="15.75">
      <c r="A20" s="29">
        <v>2210</v>
      </c>
      <c r="B20" s="27" t="s">
        <v>55</v>
      </c>
      <c r="C20" s="28">
        <v>11.65</v>
      </c>
    </row>
    <row r="21" spans="1:3" ht="15.75">
      <c r="A21" s="26">
        <v>2222</v>
      </c>
      <c r="B21" s="27" t="s">
        <v>28</v>
      </c>
      <c r="C21" s="28">
        <v>213.8</v>
      </c>
    </row>
    <row r="22" spans="1:3" ht="15.75">
      <c r="A22" s="26">
        <v>2223</v>
      </c>
      <c r="B22" s="27" t="s">
        <v>29</v>
      </c>
      <c r="C22" s="28">
        <v>168.93</v>
      </c>
    </row>
    <row r="23" spans="1:3" ht="21.75" customHeight="1">
      <c r="A23" s="26">
        <v>2230</v>
      </c>
      <c r="B23" s="27" t="s">
        <v>56</v>
      </c>
      <c r="C23" s="28"/>
    </row>
    <row r="24" spans="1:3" ht="15.75">
      <c r="A24" s="26">
        <v>2243</v>
      </c>
      <c r="B24" s="27" t="s">
        <v>13</v>
      </c>
      <c r="C24" s="28">
        <v>11.8</v>
      </c>
    </row>
    <row r="25" spans="1:3" ht="15.75">
      <c r="A25" s="26">
        <v>2244</v>
      </c>
      <c r="B25" s="27" t="s">
        <v>14</v>
      </c>
      <c r="C25" s="28">
        <v>179.11</v>
      </c>
    </row>
    <row r="26" spans="1:3" ht="15.75">
      <c r="A26" s="26">
        <v>2249</v>
      </c>
      <c r="B26" s="27" t="s">
        <v>57</v>
      </c>
      <c r="C26" s="28">
        <v>48.39</v>
      </c>
    </row>
    <row r="27" spans="1:3" ht="15.75">
      <c r="A27" s="26">
        <v>2251</v>
      </c>
      <c r="B27" s="27" t="s">
        <v>11</v>
      </c>
      <c r="C27" s="28">
        <v>47.92</v>
      </c>
    </row>
    <row r="28" spans="1:3" ht="15.75">
      <c r="A28" s="26">
        <v>2263</v>
      </c>
      <c r="B28" s="27" t="s">
        <v>58</v>
      </c>
      <c r="C28" s="28">
        <v>61.49</v>
      </c>
    </row>
    <row r="29" spans="1:3" ht="15.75" hidden="1">
      <c r="A29" s="26">
        <v>2264</v>
      </c>
      <c r="B29" s="27" t="s">
        <v>59</v>
      </c>
      <c r="C29" s="28">
        <v>0</v>
      </c>
    </row>
    <row r="30" spans="1:3" ht="15.75" hidden="1">
      <c r="A30" s="26">
        <v>2279</v>
      </c>
      <c r="B30" s="27" t="s">
        <v>17</v>
      </c>
      <c r="C30" s="28">
        <v>0</v>
      </c>
    </row>
    <row r="31" spans="1:3" ht="15.75">
      <c r="A31" s="26">
        <v>2312</v>
      </c>
      <c r="B31" s="27" t="s">
        <v>84</v>
      </c>
      <c r="C31" s="28">
        <v>32.67</v>
      </c>
    </row>
    <row r="32" spans="1:3" ht="15.75">
      <c r="A32" s="26">
        <v>2321</v>
      </c>
      <c r="B32" s="27" t="s">
        <v>20</v>
      </c>
      <c r="C32" s="28">
        <v>558.61</v>
      </c>
    </row>
    <row r="33" spans="1:3" ht="15.75" hidden="1">
      <c r="A33" s="26">
        <v>2341</v>
      </c>
      <c r="B33" s="27" t="s">
        <v>60</v>
      </c>
      <c r="C33" s="28"/>
    </row>
    <row r="34" spans="1:3" ht="15.75">
      <c r="A34" s="26">
        <v>2350</v>
      </c>
      <c r="B34" s="27" t="s">
        <v>22</v>
      </c>
      <c r="C34" s="28">
        <v>27.3</v>
      </c>
    </row>
    <row r="35" spans="1:3" ht="15.75">
      <c r="A35" s="26">
        <v>2362</v>
      </c>
      <c r="B35" s="27" t="s">
        <v>23</v>
      </c>
      <c r="C35" s="28">
        <v>22.93</v>
      </c>
    </row>
    <row r="36" spans="1:3" ht="15.75" hidden="1">
      <c r="A36" s="26">
        <v>2362</v>
      </c>
      <c r="B36" s="27" t="s">
        <v>61</v>
      </c>
      <c r="C36" s="28">
        <v>0</v>
      </c>
    </row>
    <row r="37" spans="1:3" ht="15.75" hidden="1">
      <c r="A37" s="26">
        <v>2363</v>
      </c>
      <c r="B37" s="27" t="s">
        <v>62</v>
      </c>
      <c r="C37" s="28">
        <v>0</v>
      </c>
    </row>
    <row r="38" spans="1:3" ht="15.75">
      <c r="A38" s="26">
        <v>2513</v>
      </c>
      <c r="B38" s="27" t="s">
        <v>24</v>
      </c>
      <c r="C38" s="28">
        <v>51.44</v>
      </c>
    </row>
    <row r="39" spans="1:3" ht="15.75">
      <c r="A39" s="26">
        <v>2519</v>
      </c>
      <c r="B39" s="27" t="s">
        <v>27</v>
      </c>
      <c r="C39" s="28">
        <v>33.8</v>
      </c>
    </row>
    <row r="40" spans="1:3" ht="15.75" hidden="1">
      <c r="A40" s="26">
        <v>5232</v>
      </c>
      <c r="B40" s="27" t="s">
        <v>26</v>
      </c>
      <c r="C40" s="28">
        <v>0</v>
      </c>
    </row>
    <row r="41" spans="1:3" ht="15.75">
      <c r="A41" s="26"/>
      <c r="B41" s="31" t="s">
        <v>6</v>
      </c>
      <c r="C41" s="32">
        <f>SUM(C18:C40)</f>
        <v>1748.41</v>
      </c>
    </row>
    <row r="42" spans="1:3" ht="15.75">
      <c r="A42" s="33"/>
      <c r="B42" s="26" t="s">
        <v>7</v>
      </c>
      <c r="C42" s="28"/>
    </row>
    <row r="43" spans="1:3" ht="15.75">
      <c r="A43" s="26">
        <v>1100</v>
      </c>
      <c r="B43" s="26" t="s">
        <v>47</v>
      </c>
      <c r="C43" s="28">
        <v>286.19</v>
      </c>
    </row>
    <row r="44" spans="1:3" ht="31.5">
      <c r="A44" s="26">
        <v>1200</v>
      </c>
      <c r="B44" s="27" t="s">
        <v>48</v>
      </c>
      <c r="C44" s="28">
        <v>67.51</v>
      </c>
    </row>
    <row r="45" spans="1:3" ht="15.75" hidden="1">
      <c r="A45" s="26">
        <v>2100</v>
      </c>
      <c r="B45" s="20" t="s">
        <v>63</v>
      </c>
      <c r="C45" s="28"/>
    </row>
    <row r="46" spans="1:3" ht="15.75">
      <c r="A46" s="29">
        <v>2210</v>
      </c>
      <c r="B46" s="27" t="s">
        <v>55</v>
      </c>
      <c r="C46" s="28">
        <v>9.08</v>
      </c>
    </row>
    <row r="47" spans="1:3" ht="15.75" hidden="1">
      <c r="A47" s="26">
        <v>2222</v>
      </c>
      <c r="B47" s="27" t="s">
        <v>28</v>
      </c>
      <c r="C47" s="28"/>
    </row>
    <row r="48" spans="1:3" ht="15.75" hidden="1">
      <c r="A48" s="26">
        <v>2223</v>
      </c>
      <c r="B48" s="27" t="s">
        <v>29</v>
      </c>
      <c r="C48" s="28"/>
    </row>
    <row r="49" spans="1:3" ht="15.75" hidden="1">
      <c r="A49" s="26">
        <v>2230</v>
      </c>
      <c r="B49" s="27" t="s">
        <v>56</v>
      </c>
      <c r="C49" s="28"/>
    </row>
    <row r="50" spans="1:3" ht="15.75">
      <c r="A50" s="26">
        <v>2234</v>
      </c>
      <c r="B50" s="27" t="s">
        <v>34</v>
      </c>
      <c r="C50" s="28">
        <v>0.68</v>
      </c>
    </row>
    <row r="51" spans="1:3" ht="15.75">
      <c r="A51" s="26">
        <v>2239</v>
      </c>
      <c r="B51" s="27" t="s">
        <v>35</v>
      </c>
      <c r="C51" s="28">
        <v>3.65</v>
      </c>
    </row>
    <row r="52" spans="1:3" ht="15.75">
      <c r="A52" s="26">
        <v>2241</v>
      </c>
      <c r="B52" s="27" t="s">
        <v>64</v>
      </c>
      <c r="C52" s="28">
        <v>0.83</v>
      </c>
    </row>
    <row r="53" spans="1:3" ht="15.75">
      <c r="A53" s="26">
        <v>2242</v>
      </c>
      <c r="B53" s="27" t="s">
        <v>12</v>
      </c>
      <c r="C53" s="28">
        <v>2.97</v>
      </c>
    </row>
    <row r="54" spans="1:3" ht="15.75">
      <c r="A54" s="26">
        <v>2243</v>
      </c>
      <c r="B54" s="27" t="s">
        <v>13</v>
      </c>
      <c r="C54" s="28">
        <v>2.92</v>
      </c>
    </row>
    <row r="55" spans="1:3" ht="15.75">
      <c r="A55" s="26">
        <v>2244</v>
      </c>
      <c r="B55" s="27" t="s">
        <v>14</v>
      </c>
      <c r="C55" s="28">
        <v>0.78</v>
      </c>
    </row>
    <row r="56" spans="1:3" ht="15.75">
      <c r="A56" s="26">
        <v>2247</v>
      </c>
      <c r="B56" s="34" t="s">
        <v>15</v>
      </c>
      <c r="C56" s="28">
        <v>0.89</v>
      </c>
    </row>
    <row r="57" spans="1:3" ht="15.75" hidden="1">
      <c r="A57" s="26">
        <v>2249</v>
      </c>
      <c r="B57" s="27" t="s">
        <v>57</v>
      </c>
      <c r="C57" s="28"/>
    </row>
    <row r="58" spans="1:3" ht="15.75">
      <c r="A58" s="26">
        <v>2251</v>
      </c>
      <c r="B58" s="27" t="s">
        <v>11</v>
      </c>
      <c r="C58" s="28">
        <v>6.75</v>
      </c>
    </row>
    <row r="59" spans="1:3" ht="15.75" hidden="1">
      <c r="A59" s="26">
        <v>2252</v>
      </c>
      <c r="B59" s="27" t="s">
        <v>65</v>
      </c>
      <c r="C59" s="28"/>
    </row>
    <row r="60" spans="1:3" ht="15.75">
      <c r="A60" s="26">
        <v>2259</v>
      </c>
      <c r="B60" s="27" t="s">
        <v>37</v>
      </c>
      <c r="C60" s="28">
        <v>0.06</v>
      </c>
    </row>
    <row r="61" spans="1:3" ht="15.75" hidden="1">
      <c r="A61" s="26">
        <v>2261</v>
      </c>
      <c r="B61" s="27" t="s">
        <v>66</v>
      </c>
      <c r="C61" s="28"/>
    </row>
    <row r="62" spans="1:3" ht="15.75">
      <c r="A62" s="26">
        <v>2262</v>
      </c>
      <c r="B62" s="27" t="s">
        <v>16</v>
      </c>
      <c r="C62" s="28">
        <v>7.08</v>
      </c>
    </row>
    <row r="63" spans="1:3" ht="15.75" hidden="1">
      <c r="A63" s="26">
        <v>2263</v>
      </c>
      <c r="B63" s="27" t="s">
        <v>58</v>
      </c>
      <c r="C63" s="28"/>
    </row>
    <row r="64" spans="1:3" ht="15.75">
      <c r="A64" s="26">
        <v>2264</v>
      </c>
      <c r="B64" s="27" t="s">
        <v>59</v>
      </c>
      <c r="C64" s="28">
        <v>0.04</v>
      </c>
    </row>
    <row r="65" spans="1:3" ht="15.75">
      <c r="A65" s="26">
        <v>2279</v>
      </c>
      <c r="B65" s="27" t="s">
        <v>17</v>
      </c>
      <c r="C65" s="28">
        <v>0.87</v>
      </c>
    </row>
    <row r="66" spans="1:3" ht="15.75">
      <c r="A66" s="26">
        <v>2311</v>
      </c>
      <c r="B66" s="27" t="s">
        <v>18</v>
      </c>
      <c r="C66" s="28">
        <v>3.88</v>
      </c>
    </row>
    <row r="67" spans="1:3" ht="15.75">
      <c r="A67" s="26">
        <v>2312</v>
      </c>
      <c r="B67" s="27" t="s">
        <v>19</v>
      </c>
      <c r="C67" s="28">
        <v>1.27</v>
      </c>
    </row>
    <row r="68" spans="1:3" ht="15.75" hidden="1">
      <c r="A68" s="26">
        <v>2321</v>
      </c>
      <c r="B68" s="27" t="s">
        <v>20</v>
      </c>
      <c r="C68" s="28"/>
    </row>
    <row r="69" spans="1:3" ht="15.75">
      <c r="A69" s="26">
        <v>2322</v>
      </c>
      <c r="B69" s="27" t="s">
        <v>21</v>
      </c>
      <c r="C69" s="28">
        <v>18.11</v>
      </c>
    </row>
    <row r="70" spans="1:3" ht="15.75" hidden="1">
      <c r="A70" s="26">
        <v>2341</v>
      </c>
      <c r="B70" s="27" t="s">
        <v>60</v>
      </c>
      <c r="C70" s="28"/>
    </row>
    <row r="71" spans="1:3" ht="15.75" hidden="1">
      <c r="A71" s="26">
        <v>2344</v>
      </c>
      <c r="B71" s="27" t="s">
        <v>67</v>
      </c>
      <c r="C71" s="28"/>
    </row>
    <row r="72" spans="1:3" ht="15.75">
      <c r="A72" s="26">
        <v>2350</v>
      </c>
      <c r="B72" s="27" t="s">
        <v>22</v>
      </c>
      <c r="C72" s="28">
        <v>18.33</v>
      </c>
    </row>
    <row r="73" spans="1:3" ht="15.75">
      <c r="A73" s="26">
        <v>2361</v>
      </c>
      <c r="B73" s="27" t="s">
        <v>23</v>
      </c>
      <c r="C73" s="28">
        <v>5.55</v>
      </c>
    </row>
    <row r="74" spans="1:3" ht="15.75" hidden="1">
      <c r="A74" s="26">
        <v>2362</v>
      </c>
      <c r="B74" s="27" t="s">
        <v>61</v>
      </c>
      <c r="C74" s="28"/>
    </row>
    <row r="75" spans="1:3" ht="15.75" hidden="1">
      <c r="A75" s="26">
        <v>2363</v>
      </c>
      <c r="B75" s="27" t="s">
        <v>62</v>
      </c>
      <c r="C75" s="28"/>
    </row>
    <row r="76" spans="1:3" ht="15.75" hidden="1">
      <c r="A76" s="26">
        <v>2370</v>
      </c>
      <c r="B76" s="27" t="s">
        <v>68</v>
      </c>
      <c r="C76" s="28"/>
    </row>
    <row r="77" spans="1:3" ht="15.75">
      <c r="A77" s="26">
        <v>2400</v>
      </c>
      <c r="B77" s="27" t="s">
        <v>30</v>
      </c>
      <c r="C77" s="28">
        <v>1.02</v>
      </c>
    </row>
    <row r="78" spans="1:3" ht="15.75">
      <c r="A78" s="26">
        <v>2512</v>
      </c>
      <c r="B78" s="27" t="s">
        <v>41</v>
      </c>
      <c r="C78" s="28">
        <v>272.9</v>
      </c>
    </row>
    <row r="79" spans="1:3" ht="15.75" hidden="1">
      <c r="A79" s="26">
        <v>2513</v>
      </c>
      <c r="B79" s="27" t="s">
        <v>24</v>
      </c>
      <c r="C79" s="28"/>
    </row>
    <row r="80" spans="1:3" ht="15.75">
      <c r="A80" s="26">
        <v>2515</v>
      </c>
      <c r="B80" s="27" t="s">
        <v>25</v>
      </c>
      <c r="C80" s="28">
        <v>1.25</v>
      </c>
    </row>
    <row r="81" spans="1:3" ht="15.75">
      <c r="A81" s="26">
        <v>2519</v>
      </c>
      <c r="B81" s="27" t="s">
        <v>27</v>
      </c>
      <c r="C81" s="28">
        <v>0.06</v>
      </c>
    </row>
    <row r="82" spans="1:3" ht="15.75" hidden="1">
      <c r="A82" s="26">
        <v>6240</v>
      </c>
      <c r="B82" s="27" t="s">
        <v>69</v>
      </c>
      <c r="C82" s="28"/>
    </row>
    <row r="83" spans="1:3" ht="15.75" hidden="1">
      <c r="A83" s="26">
        <v>6290</v>
      </c>
      <c r="B83" s="27" t="s">
        <v>70</v>
      </c>
      <c r="C83" s="28"/>
    </row>
    <row r="84" spans="1:3" ht="15.75" hidden="1">
      <c r="A84" s="26">
        <v>5121</v>
      </c>
      <c r="B84" s="27" t="s">
        <v>71</v>
      </c>
      <c r="C84" s="28"/>
    </row>
    <row r="85" spans="1:3" ht="15.75">
      <c r="A85" s="26">
        <v>5232</v>
      </c>
      <c r="B85" s="27" t="s">
        <v>26</v>
      </c>
      <c r="C85" s="28">
        <f>42.92-0.01</f>
        <v>42.910000000000004</v>
      </c>
    </row>
    <row r="86" spans="1:3" ht="15.75" hidden="1">
      <c r="A86" s="26">
        <v>5238</v>
      </c>
      <c r="B86" s="27" t="s">
        <v>72</v>
      </c>
      <c r="C86" s="28"/>
    </row>
    <row r="87" spans="1:3" ht="15.75">
      <c r="A87" s="26">
        <v>5240</v>
      </c>
      <c r="B87" s="27" t="s">
        <v>73</v>
      </c>
      <c r="C87" s="28">
        <f>8.63-0.01</f>
        <v>8.620000000000001</v>
      </c>
    </row>
    <row r="88" spans="1:3" ht="15.75">
      <c r="A88" s="26">
        <v>5250</v>
      </c>
      <c r="B88" s="27" t="s">
        <v>74</v>
      </c>
      <c r="C88" s="37">
        <v>34.49</v>
      </c>
    </row>
    <row r="89" spans="1:3" ht="15.75">
      <c r="A89" s="33"/>
      <c r="B89" s="35" t="s">
        <v>8</v>
      </c>
      <c r="C89" s="32">
        <f>SUM(C43:C88)</f>
        <v>798.6899999999998</v>
      </c>
    </row>
    <row r="90" spans="1:3" ht="15.75">
      <c r="A90" s="33"/>
      <c r="B90" s="35" t="s">
        <v>31</v>
      </c>
      <c r="C90" s="32">
        <f>C89+C41</f>
        <v>2547.1</v>
      </c>
    </row>
    <row r="91" spans="1:3" ht="15.75">
      <c r="A91" s="38"/>
      <c r="B91" s="39"/>
      <c r="C91" s="42"/>
    </row>
    <row r="92" spans="1:3" ht="15.75">
      <c r="A92" s="87" t="s">
        <v>75</v>
      </c>
      <c r="B92" s="87"/>
      <c r="C92" s="66">
        <v>5</v>
      </c>
    </row>
    <row r="93" spans="1:3" ht="15.75">
      <c r="A93" s="87" t="s">
        <v>76</v>
      </c>
      <c r="B93" s="87"/>
      <c r="C93" s="32">
        <f>C90/C92</f>
        <v>509.41999999999996</v>
      </c>
    </row>
    <row r="94" spans="1:3" ht="15.75">
      <c r="A94" s="40"/>
      <c r="B94" s="40"/>
      <c r="C94" s="40"/>
    </row>
    <row r="95" spans="1:3" ht="15.75">
      <c r="A95" s="89" t="s">
        <v>50</v>
      </c>
      <c r="B95" s="90"/>
      <c r="C95" s="70"/>
    </row>
    <row r="96" spans="1:3" ht="15.75">
      <c r="A96" s="89" t="s">
        <v>82</v>
      </c>
      <c r="B96" s="90"/>
      <c r="C96" s="70"/>
    </row>
    <row r="97" spans="1:3" ht="15">
      <c r="A97" s="1"/>
      <c r="B97" s="1"/>
      <c r="C97" s="58"/>
    </row>
    <row r="98" spans="1:3" ht="15">
      <c r="A98" s="1" t="s">
        <v>51</v>
      </c>
      <c r="B98" s="1"/>
      <c r="C98" s="58"/>
    </row>
    <row r="99" spans="1:3" ht="15">
      <c r="A99" s="1"/>
      <c r="B99" s="1"/>
      <c r="C99" s="58"/>
    </row>
    <row r="100" spans="1:3" ht="15">
      <c r="A100" s="1" t="s">
        <v>77</v>
      </c>
      <c r="B100" s="7"/>
      <c r="C100" s="2"/>
    </row>
    <row r="101" spans="1:3" ht="15.75">
      <c r="A101" s="23"/>
      <c r="B101" s="3" t="s">
        <v>52</v>
      </c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</sheetData>
  <sheetProtection/>
  <mergeCells count="8">
    <mergeCell ref="A95:B95"/>
    <mergeCell ref="A96:B96"/>
    <mergeCell ref="A7:C7"/>
    <mergeCell ref="A9:B9"/>
    <mergeCell ref="A10:B10"/>
    <mergeCell ref="B13:C13"/>
    <mergeCell ref="A92:B92"/>
    <mergeCell ref="A93:B93"/>
  </mergeCells>
  <printOptions/>
  <pageMargins left="1.1811023622047243" right="0.7874015748031497" top="0.984251968503937" bottom="0.7874015748031497" header="0.31496062992125984" footer="0.31496062992125984"/>
  <pageSetup fitToHeight="0" fitToWidth="0" horizontalDpi="600" verticalDpi="600" orientation="portrait" paperSize="9" scale="55" r:id="rId1"/>
  <headerFooter differentFirst="1">
    <oddHeader>&amp;C&amp;P</oddHeader>
    <firstHeader>&amp;C&amp;"Times New Roman,Regular"&amp;11 11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3"/>
  <sheetViews>
    <sheetView tabSelected="1" view="pageLayout" zoomScale="60" zoomScalePageLayoutView="60" workbookViewId="0" topLeftCell="A1">
      <selection activeCell="B107" sqref="B107"/>
    </sheetView>
  </sheetViews>
  <sheetFormatPr defaultColWidth="9.140625" defaultRowHeight="12.75"/>
  <cols>
    <col min="1" max="1" width="14.421875" style="49" customWidth="1"/>
    <col min="2" max="2" width="93.57421875" style="49" customWidth="1"/>
    <col min="3" max="3" width="39.28125" style="49" customWidth="1"/>
  </cols>
  <sheetData>
    <row r="1" spans="1:3" ht="15.75">
      <c r="A1" s="12"/>
      <c r="B1" s="13"/>
      <c r="C1" s="13" t="s">
        <v>10</v>
      </c>
    </row>
    <row r="2" spans="1:3" ht="15.75">
      <c r="A2" s="12"/>
      <c r="B2" s="13"/>
      <c r="C2" s="14" t="s">
        <v>46</v>
      </c>
    </row>
    <row r="3" spans="1:3" ht="15.75">
      <c r="A3" s="12"/>
      <c r="B3" s="13"/>
      <c r="C3" s="51" t="s">
        <v>83</v>
      </c>
    </row>
    <row r="4" spans="1:3" ht="15.75">
      <c r="A4" s="12"/>
      <c r="B4" s="13"/>
      <c r="C4" s="14" t="s">
        <v>49</v>
      </c>
    </row>
    <row r="5" spans="1:3" ht="18" customHeight="1">
      <c r="A5" s="12"/>
      <c r="B5" s="16"/>
      <c r="C5" s="51" t="s">
        <v>142</v>
      </c>
    </row>
    <row r="6" spans="1:3" ht="15.75">
      <c r="A6" s="12"/>
      <c r="B6" s="12"/>
      <c r="C6" s="2"/>
    </row>
    <row r="7" spans="1:3" ht="18.75">
      <c r="A7" s="94" t="s">
        <v>9</v>
      </c>
      <c r="B7" s="94"/>
      <c r="C7" s="94"/>
    </row>
    <row r="8" spans="1:3" ht="15.75">
      <c r="A8" s="12"/>
      <c r="B8" s="17"/>
      <c r="C8" s="2"/>
    </row>
    <row r="9" spans="1:3" ht="15.75">
      <c r="A9" s="88" t="s">
        <v>1</v>
      </c>
      <c r="B9" s="88"/>
      <c r="C9" s="53"/>
    </row>
    <row r="10" spans="1:3" ht="15.75">
      <c r="A10" s="88" t="s">
        <v>0</v>
      </c>
      <c r="B10" s="88"/>
      <c r="C10" s="53"/>
    </row>
    <row r="11" spans="1:3" ht="15.75">
      <c r="A11" s="10"/>
      <c r="B11" s="10" t="s">
        <v>43</v>
      </c>
      <c r="C11" s="53"/>
    </row>
    <row r="12" spans="1:3" ht="15.75">
      <c r="A12" s="10"/>
      <c r="B12" s="75" t="s">
        <v>125</v>
      </c>
      <c r="C12" s="45"/>
    </row>
    <row r="13" spans="1:3" ht="15.75" hidden="1">
      <c r="A13" s="10"/>
      <c r="B13" s="104"/>
      <c r="C13" s="105"/>
    </row>
    <row r="14" spans="1:3" ht="15.75">
      <c r="A14" s="10" t="s">
        <v>2</v>
      </c>
      <c r="B14" s="10" t="s">
        <v>104</v>
      </c>
      <c r="C14" s="54"/>
    </row>
    <row r="15" spans="1:3" ht="85.5" customHeight="1">
      <c r="A15" s="44" t="s">
        <v>3</v>
      </c>
      <c r="B15" s="44" t="s">
        <v>4</v>
      </c>
      <c r="C15" s="55" t="s">
        <v>81</v>
      </c>
    </row>
    <row r="16" spans="1:3" ht="14.25">
      <c r="A16" s="8">
        <v>1</v>
      </c>
      <c r="B16" s="9">
        <v>2</v>
      </c>
      <c r="C16" s="56">
        <v>3</v>
      </c>
    </row>
    <row r="17" spans="1:3" ht="15.75">
      <c r="A17" s="36"/>
      <c r="B17" s="34" t="s">
        <v>140</v>
      </c>
      <c r="C17" s="57"/>
    </row>
    <row r="18" spans="1:3" ht="15.75">
      <c r="A18" s="26">
        <v>1100</v>
      </c>
      <c r="B18" s="26" t="s">
        <v>96</v>
      </c>
      <c r="C18" s="28">
        <v>108.98</v>
      </c>
    </row>
    <row r="19" spans="1:3" ht="31.5">
      <c r="A19" s="26">
        <v>1200</v>
      </c>
      <c r="B19" s="27" t="s">
        <v>95</v>
      </c>
      <c r="C19" s="28">
        <v>25.71</v>
      </c>
    </row>
    <row r="20" spans="1:3" ht="15.75">
      <c r="A20" s="29">
        <v>2210</v>
      </c>
      <c r="B20" s="27" t="s">
        <v>55</v>
      </c>
      <c r="C20" s="28">
        <v>5.52</v>
      </c>
    </row>
    <row r="21" spans="1:3" ht="15.75">
      <c r="A21" s="26">
        <v>2222</v>
      </c>
      <c r="B21" s="27" t="s">
        <v>28</v>
      </c>
      <c r="C21" s="28">
        <v>103.15</v>
      </c>
    </row>
    <row r="22" spans="1:3" ht="15.75">
      <c r="A22" s="26">
        <v>2223</v>
      </c>
      <c r="B22" s="27" t="s">
        <v>29</v>
      </c>
      <c r="C22" s="28">
        <v>47.91</v>
      </c>
    </row>
    <row r="23" spans="1:3" ht="15.75" hidden="1">
      <c r="A23" s="26">
        <v>2230</v>
      </c>
      <c r="B23" s="27" t="s">
        <v>56</v>
      </c>
      <c r="C23" s="28"/>
    </row>
    <row r="24" spans="1:3" ht="15.75">
      <c r="A24" s="26">
        <v>2243</v>
      </c>
      <c r="B24" s="27" t="s">
        <v>13</v>
      </c>
      <c r="C24" s="28">
        <v>5.08</v>
      </c>
    </row>
    <row r="25" spans="1:3" ht="15.75">
      <c r="A25" s="26">
        <v>2244</v>
      </c>
      <c r="B25" s="27" t="s">
        <v>14</v>
      </c>
      <c r="C25" s="28">
        <v>73.96</v>
      </c>
    </row>
    <row r="26" spans="1:3" ht="15.75">
      <c r="A26" s="26">
        <v>2249</v>
      </c>
      <c r="B26" s="27" t="s">
        <v>57</v>
      </c>
      <c r="C26" s="28">
        <v>20.84</v>
      </c>
    </row>
    <row r="27" spans="1:3" ht="15.75">
      <c r="A27" s="26">
        <v>2251</v>
      </c>
      <c r="B27" s="27" t="s">
        <v>98</v>
      </c>
      <c r="C27" s="28">
        <v>2.63</v>
      </c>
    </row>
    <row r="28" spans="1:3" ht="15.75" hidden="1">
      <c r="A28" s="26">
        <v>2263</v>
      </c>
      <c r="B28" s="27" t="s">
        <v>58</v>
      </c>
      <c r="C28" s="28">
        <v>0</v>
      </c>
    </row>
    <row r="29" spans="1:3" ht="15.75" hidden="1">
      <c r="A29" s="26">
        <v>2264</v>
      </c>
      <c r="B29" s="27" t="s">
        <v>59</v>
      </c>
      <c r="C29" s="28">
        <v>0</v>
      </c>
    </row>
    <row r="30" spans="1:3" ht="15.75" hidden="1">
      <c r="A30" s="26">
        <v>2279</v>
      </c>
      <c r="B30" s="27" t="s">
        <v>17</v>
      </c>
      <c r="C30" s="28">
        <v>0</v>
      </c>
    </row>
    <row r="31" spans="1:3" ht="15.75">
      <c r="A31" s="26">
        <v>2312</v>
      </c>
      <c r="B31" s="27" t="s">
        <v>84</v>
      </c>
      <c r="C31" s="28">
        <v>40.07</v>
      </c>
    </row>
    <row r="32" spans="1:3" ht="15.75">
      <c r="A32" s="26">
        <v>2321</v>
      </c>
      <c r="B32" s="27" t="s">
        <v>20</v>
      </c>
      <c r="C32" s="28">
        <v>218.42</v>
      </c>
    </row>
    <row r="33" spans="1:3" ht="15.75" hidden="1">
      <c r="A33" s="26">
        <v>2341</v>
      </c>
      <c r="B33" s="27" t="s">
        <v>60</v>
      </c>
      <c r="C33" s="28"/>
    </row>
    <row r="34" spans="1:3" ht="15.75">
      <c r="A34" s="26">
        <v>2350</v>
      </c>
      <c r="B34" s="27" t="s">
        <v>22</v>
      </c>
      <c r="C34" s="28">
        <v>11.76</v>
      </c>
    </row>
    <row r="35" spans="1:3" ht="15.75">
      <c r="A35" s="26">
        <v>2362</v>
      </c>
      <c r="B35" s="27" t="s">
        <v>23</v>
      </c>
      <c r="C35" s="28">
        <v>19.87</v>
      </c>
    </row>
    <row r="36" spans="1:3" ht="15.75" hidden="1">
      <c r="A36" s="26">
        <v>2362</v>
      </c>
      <c r="B36" s="27" t="s">
        <v>61</v>
      </c>
      <c r="C36" s="28">
        <v>0</v>
      </c>
    </row>
    <row r="37" spans="1:3" ht="15.75" hidden="1">
      <c r="A37" s="26">
        <v>2363</v>
      </c>
      <c r="B37" s="27" t="s">
        <v>62</v>
      </c>
      <c r="C37" s="28">
        <v>0</v>
      </c>
    </row>
    <row r="38" spans="1:3" ht="15.75">
      <c r="A38" s="26">
        <v>2513</v>
      </c>
      <c r="B38" s="27" t="s">
        <v>24</v>
      </c>
      <c r="C38" s="28">
        <v>22.17</v>
      </c>
    </row>
    <row r="39" spans="1:3" ht="15.75">
      <c r="A39" s="26">
        <v>2519</v>
      </c>
      <c r="B39" s="27" t="s">
        <v>27</v>
      </c>
      <c r="C39" s="28">
        <v>13.96</v>
      </c>
    </row>
    <row r="40" spans="1:3" ht="15.75" hidden="1">
      <c r="A40" s="26">
        <v>5232</v>
      </c>
      <c r="B40" s="27" t="s">
        <v>26</v>
      </c>
      <c r="C40" s="28">
        <v>0</v>
      </c>
    </row>
    <row r="41" spans="1:3" ht="15.75">
      <c r="A41" s="26"/>
      <c r="B41" s="31" t="s">
        <v>136</v>
      </c>
      <c r="C41" s="32">
        <f>SUM(C18:C40)</f>
        <v>720.0299999999999</v>
      </c>
    </row>
    <row r="42" spans="1:3" ht="15.75">
      <c r="A42" s="33"/>
      <c r="B42" s="26" t="s">
        <v>135</v>
      </c>
      <c r="C42" s="28"/>
    </row>
    <row r="43" spans="1:3" ht="15.75">
      <c r="A43" s="26">
        <v>1100</v>
      </c>
      <c r="B43" s="26" t="s">
        <v>96</v>
      </c>
      <c r="C43" s="28">
        <v>107.84</v>
      </c>
    </row>
    <row r="44" spans="1:3" ht="31.5">
      <c r="A44" s="26">
        <v>1200</v>
      </c>
      <c r="B44" s="27" t="s">
        <v>95</v>
      </c>
      <c r="C44" s="28">
        <v>25.44</v>
      </c>
    </row>
    <row r="45" spans="1:3" ht="15.75" hidden="1">
      <c r="A45" s="26">
        <v>2100</v>
      </c>
      <c r="B45" s="20" t="s">
        <v>63</v>
      </c>
      <c r="C45" s="28"/>
    </row>
    <row r="46" spans="1:3" ht="15.75">
      <c r="A46" s="29">
        <v>2210</v>
      </c>
      <c r="B46" s="27" t="s">
        <v>55</v>
      </c>
      <c r="C46" s="28">
        <v>3.19</v>
      </c>
    </row>
    <row r="47" spans="1:3" ht="15.75" hidden="1">
      <c r="A47" s="26">
        <v>2222</v>
      </c>
      <c r="B47" s="27" t="s">
        <v>28</v>
      </c>
      <c r="C47" s="28"/>
    </row>
    <row r="48" spans="1:3" ht="15.75" hidden="1">
      <c r="A48" s="26">
        <v>2223</v>
      </c>
      <c r="B48" s="27" t="s">
        <v>29</v>
      </c>
      <c r="C48" s="28"/>
    </row>
    <row r="49" spans="1:3" ht="20.25" customHeight="1">
      <c r="A49" s="26">
        <v>2230</v>
      </c>
      <c r="B49" s="27" t="s">
        <v>56</v>
      </c>
      <c r="C49" s="28">
        <v>1.68</v>
      </c>
    </row>
    <row r="50" spans="1:3" ht="15.75" hidden="1">
      <c r="A50" s="26">
        <v>2234</v>
      </c>
      <c r="B50" s="27" t="s">
        <v>34</v>
      </c>
      <c r="C50" s="28"/>
    </row>
    <row r="51" spans="1:3" ht="15.75" hidden="1">
      <c r="A51" s="26">
        <v>2239</v>
      </c>
      <c r="B51" s="27" t="s">
        <v>35</v>
      </c>
      <c r="C51" s="28"/>
    </row>
    <row r="52" spans="1:3" ht="15.75">
      <c r="A52" s="26">
        <v>2241</v>
      </c>
      <c r="B52" s="27" t="s">
        <v>64</v>
      </c>
      <c r="C52" s="28">
        <v>0.3</v>
      </c>
    </row>
    <row r="53" spans="1:3" ht="15.75">
      <c r="A53" s="26">
        <v>2242</v>
      </c>
      <c r="B53" s="27" t="s">
        <v>12</v>
      </c>
      <c r="C53" s="28">
        <v>1.16</v>
      </c>
    </row>
    <row r="54" spans="1:3" ht="15.75">
      <c r="A54" s="26">
        <v>2243</v>
      </c>
      <c r="B54" s="27" t="s">
        <v>13</v>
      </c>
      <c r="C54" s="28">
        <v>1.14</v>
      </c>
    </row>
    <row r="55" spans="1:3" ht="15.75">
      <c r="A55" s="26">
        <v>2244</v>
      </c>
      <c r="B55" s="27" t="s">
        <v>14</v>
      </c>
      <c r="C55" s="28">
        <v>0.68</v>
      </c>
    </row>
    <row r="56" spans="1:3" ht="15.75">
      <c r="A56" s="26">
        <v>2247</v>
      </c>
      <c r="B56" s="34" t="s">
        <v>97</v>
      </c>
      <c r="C56" s="28">
        <v>0.34</v>
      </c>
    </row>
    <row r="57" spans="1:3" ht="15.75" hidden="1">
      <c r="A57" s="26">
        <v>2249</v>
      </c>
      <c r="B57" s="27" t="s">
        <v>57</v>
      </c>
      <c r="C57" s="28"/>
    </row>
    <row r="58" spans="1:3" ht="15.75" hidden="1">
      <c r="A58" s="26">
        <v>2251</v>
      </c>
      <c r="B58" s="27" t="s">
        <v>11</v>
      </c>
      <c r="C58" s="28"/>
    </row>
    <row r="59" spans="1:3" ht="15.75" hidden="1">
      <c r="A59" s="26">
        <v>2252</v>
      </c>
      <c r="B59" s="27" t="s">
        <v>65</v>
      </c>
      <c r="C59" s="28"/>
    </row>
    <row r="60" spans="1:3" ht="15.75" hidden="1">
      <c r="A60" s="26">
        <v>2259</v>
      </c>
      <c r="B60" s="27" t="s">
        <v>37</v>
      </c>
      <c r="C60" s="28"/>
    </row>
    <row r="61" spans="1:3" ht="15.75" hidden="1">
      <c r="A61" s="26">
        <v>2261</v>
      </c>
      <c r="B61" s="27" t="s">
        <v>66</v>
      </c>
      <c r="C61" s="28"/>
    </row>
    <row r="62" spans="1:3" ht="15.75">
      <c r="A62" s="26">
        <v>2262</v>
      </c>
      <c r="B62" s="27" t="s">
        <v>16</v>
      </c>
      <c r="C62" s="28">
        <v>2.77</v>
      </c>
    </row>
    <row r="63" spans="1:3" ht="15.75" hidden="1">
      <c r="A63" s="26">
        <v>2263</v>
      </c>
      <c r="B63" s="27" t="s">
        <v>58</v>
      </c>
      <c r="C63" s="28"/>
    </row>
    <row r="64" spans="1:3" ht="15.75">
      <c r="A64" s="26">
        <v>2264</v>
      </c>
      <c r="B64" s="27" t="s">
        <v>59</v>
      </c>
      <c r="C64" s="28">
        <v>0.2</v>
      </c>
    </row>
    <row r="65" spans="1:3" ht="15.75">
      <c r="A65" s="26">
        <v>2279</v>
      </c>
      <c r="B65" s="27" t="s">
        <v>17</v>
      </c>
      <c r="C65" s="28">
        <v>1.52</v>
      </c>
    </row>
    <row r="66" spans="1:3" ht="15.75">
      <c r="A66" s="26">
        <v>2311</v>
      </c>
      <c r="B66" s="27" t="s">
        <v>18</v>
      </c>
      <c r="C66" s="28">
        <v>1.86</v>
      </c>
    </row>
    <row r="67" spans="1:3" ht="15.75" hidden="1">
      <c r="A67" s="26">
        <v>2312</v>
      </c>
      <c r="B67" s="27" t="s">
        <v>19</v>
      </c>
      <c r="C67" s="28">
        <v>0</v>
      </c>
    </row>
    <row r="68" spans="1:3" ht="15.75" hidden="1">
      <c r="A68" s="26">
        <v>2321</v>
      </c>
      <c r="B68" s="27" t="s">
        <v>20</v>
      </c>
      <c r="C68" s="28"/>
    </row>
    <row r="69" spans="1:3" ht="15.75">
      <c r="A69" s="26">
        <v>2322</v>
      </c>
      <c r="B69" s="27" t="s">
        <v>21</v>
      </c>
      <c r="C69" s="28">
        <v>7.08</v>
      </c>
    </row>
    <row r="70" spans="1:3" ht="15.75" hidden="1">
      <c r="A70" s="26">
        <v>2341</v>
      </c>
      <c r="B70" s="27" t="s">
        <v>60</v>
      </c>
      <c r="C70" s="28"/>
    </row>
    <row r="71" spans="1:3" ht="15.75" hidden="1">
      <c r="A71" s="26">
        <v>2344</v>
      </c>
      <c r="B71" s="27" t="s">
        <v>67</v>
      </c>
      <c r="C71" s="28"/>
    </row>
    <row r="72" spans="1:3" ht="15.75">
      <c r="A72" s="26">
        <v>2350</v>
      </c>
      <c r="B72" s="27" t="s">
        <v>22</v>
      </c>
      <c r="C72" s="28">
        <v>7.22</v>
      </c>
    </row>
    <row r="73" spans="1:3" ht="15.75">
      <c r="A73" s="26">
        <v>2361</v>
      </c>
      <c r="B73" s="27" t="s">
        <v>23</v>
      </c>
      <c r="C73" s="28">
        <v>2.17</v>
      </c>
    </row>
    <row r="74" spans="1:3" ht="15.75" hidden="1">
      <c r="A74" s="26">
        <v>2362</v>
      </c>
      <c r="B74" s="27" t="s">
        <v>61</v>
      </c>
      <c r="C74" s="28"/>
    </row>
    <row r="75" spans="1:3" ht="15.75" hidden="1">
      <c r="A75" s="26">
        <v>2363</v>
      </c>
      <c r="B75" s="27" t="s">
        <v>62</v>
      </c>
      <c r="C75" s="28"/>
    </row>
    <row r="76" spans="1:3" ht="15.75" hidden="1">
      <c r="A76" s="26">
        <v>2370</v>
      </c>
      <c r="B76" s="27" t="s">
        <v>68</v>
      </c>
      <c r="C76" s="28"/>
    </row>
    <row r="77" spans="1:3" ht="15.75">
      <c r="A77" s="26">
        <v>2400</v>
      </c>
      <c r="B77" s="27" t="s">
        <v>30</v>
      </c>
      <c r="C77" s="28">
        <v>0.4</v>
      </c>
    </row>
    <row r="78" spans="1:3" ht="15.75">
      <c r="A78" s="26">
        <v>2512</v>
      </c>
      <c r="B78" s="27" t="s">
        <v>41</v>
      </c>
      <c r="C78" s="28">
        <v>111.43</v>
      </c>
    </row>
    <row r="79" spans="1:3" ht="15.75" hidden="1">
      <c r="A79" s="26">
        <v>2513</v>
      </c>
      <c r="B79" s="27" t="s">
        <v>24</v>
      </c>
      <c r="C79" s="28"/>
    </row>
    <row r="80" spans="1:3" ht="15.75">
      <c r="A80" s="26">
        <v>2515</v>
      </c>
      <c r="B80" s="27" t="s">
        <v>100</v>
      </c>
      <c r="C80" s="28">
        <v>0.52</v>
      </c>
    </row>
    <row r="81" spans="1:3" ht="15.75" hidden="1">
      <c r="A81" s="26">
        <v>2519</v>
      </c>
      <c r="B81" s="27" t="s">
        <v>27</v>
      </c>
      <c r="C81" s="28">
        <v>0</v>
      </c>
    </row>
    <row r="82" spans="1:3" ht="15.75" hidden="1">
      <c r="A82" s="26">
        <v>6240</v>
      </c>
      <c r="B82" s="27" t="s">
        <v>69</v>
      </c>
      <c r="C82" s="28"/>
    </row>
    <row r="83" spans="1:3" ht="15.75" hidden="1">
      <c r="A83" s="26">
        <v>6290</v>
      </c>
      <c r="B83" s="27" t="s">
        <v>70</v>
      </c>
      <c r="C83" s="28"/>
    </row>
    <row r="84" spans="1:3" ht="15.75" hidden="1">
      <c r="A84" s="26">
        <v>5121</v>
      </c>
      <c r="B84" s="27" t="s">
        <v>71</v>
      </c>
      <c r="C84" s="28"/>
    </row>
    <row r="85" spans="1:3" ht="15.75">
      <c r="A85" s="26">
        <v>5232</v>
      </c>
      <c r="B85" s="27" t="s">
        <v>26</v>
      </c>
      <c r="C85" s="28">
        <v>17.45</v>
      </c>
    </row>
    <row r="86" spans="1:3" ht="15.75">
      <c r="A86" s="26">
        <v>5238</v>
      </c>
      <c r="B86" s="27" t="s">
        <v>72</v>
      </c>
      <c r="C86" s="28">
        <v>8.45</v>
      </c>
    </row>
    <row r="87" spans="1:3" ht="15.75" hidden="1">
      <c r="A87" s="26">
        <v>5240</v>
      </c>
      <c r="B87" s="27" t="s">
        <v>73</v>
      </c>
      <c r="C87" s="28"/>
    </row>
    <row r="88" spans="1:3" ht="15.75">
      <c r="A88" s="26">
        <v>5250</v>
      </c>
      <c r="B88" s="27" t="s">
        <v>74</v>
      </c>
      <c r="C88" s="37">
        <v>17.13</v>
      </c>
    </row>
    <row r="89" spans="1:3" ht="15.75">
      <c r="A89" s="33"/>
      <c r="B89" s="35" t="s">
        <v>133</v>
      </c>
      <c r="C89" s="32">
        <f>SUM(C43:C88)</f>
        <v>319.97</v>
      </c>
    </row>
    <row r="90" spans="1:3" ht="15.75">
      <c r="A90" s="33"/>
      <c r="B90" s="35" t="s">
        <v>134</v>
      </c>
      <c r="C90" s="32">
        <f>C89+C41</f>
        <v>1040</v>
      </c>
    </row>
    <row r="91" spans="1:3" ht="15.75">
      <c r="A91" s="38"/>
      <c r="B91" s="39"/>
      <c r="C91" s="42"/>
    </row>
    <row r="92" spans="1:3" ht="15.75">
      <c r="A92" s="87" t="s">
        <v>75</v>
      </c>
      <c r="B92" s="87"/>
      <c r="C92" s="66">
        <v>100</v>
      </c>
    </row>
    <row r="93" spans="1:3" ht="15.75">
      <c r="A93" s="87" t="s">
        <v>76</v>
      </c>
      <c r="B93" s="87"/>
      <c r="C93" s="32">
        <f>C90/C92</f>
        <v>10.4</v>
      </c>
    </row>
    <row r="94" spans="1:3" ht="15.75">
      <c r="A94" s="40"/>
      <c r="B94" s="40"/>
      <c r="C94" s="40"/>
    </row>
    <row r="95" spans="1:3" ht="15.75">
      <c r="A95" s="89" t="s">
        <v>50</v>
      </c>
      <c r="B95" s="90"/>
      <c r="C95" s="70"/>
    </row>
    <row r="96" spans="1:3" ht="15.75">
      <c r="A96" s="89" t="s">
        <v>82</v>
      </c>
      <c r="B96" s="90"/>
      <c r="C96" s="70"/>
    </row>
    <row r="97" spans="1:3" ht="15">
      <c r="A97" s="1"/>
      <c r="B97" s="1"/>
      <c r="C97" s="58"/>
    </row>
    <row r="98" spans="1:3" ht="15">
      <c r="A98" s="1" t="s">
        <v>51</v>
      </c>
      <c r="B98" s="1"/>
      <c r="C98" s="58"/>
    </row>
    <row r="99" spans="1:3" ht="15">
      <c r="A99" s="1"/>
      <c r="B99" s="1"/>
      <c r="C99" s="58"/>
    </row>
    <row r="100" spans="1:3" ht="15">
      <c r="A100" s="1" t="s">
        <v>77</v>
      </c>
      <c r="B100" s="7"/>
      <c r="C100" s="2"/>
    </row>
    <row r="101" spans="1:3" ht="15.75">
      <c r="A101" s="23"/>
      <c r="B101" s="3" t="s">
        <v>52</v>
      </c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</sheetData>
  <sheetProtection/>
  <mergeCells count="8">
    <mergeCell ref="A95:B95"/>
    <mergeCell ref="A96:B96"/>
    <mergeCell ref="A7:C7"/>
    <mergeCell ref="A9:B9"/>
    <mergeCell ref="A10:B10"/>
    <mergeCell ref="B13:C13"/>
    <mergeCell ref="A92:B92"/>
    <mergeCell ref="A93:B93"/>
  </mergeCells>
  <printOptions/>
  <pageMargins left="1.1811023622047243" right="0.7874015748031497" top="0.984251968503937" bottom="0.7874015748031497" header="0.31496062992125984" footer="0.31496062992125984"/>
  <pageSetup fitToHeight="0" horizontalDpi="600" verticalDpi="600" orientation="portrait" paperSize="9" scale="55" r:id="rId1"/>
  <headerFooter differentFirst="1">
    <oddHeader>&amp;C&amp;P</oddHeader>
    <firstHeader>&amp;C&amp;"Times New Roman,Regular"&amp;11 12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view="pageLayout" zoomScale="70" zoomScalePageLayoutView="70" workbookViewId="0" topLeftCell="B56">
      <selection activeCell="C100" sqref="C100"/>
    </sheetView>
  </sheetViews>
  <sheetFormatPr defaultColWidth="9.140625" defaultRowHeight="12.75"/>
  <cols>
    <col min="1" max="1" width="0" style="0" hidden="1" customWidth="1"/>
    <col min="2" max="2" width="14.421875" style="2" customWidth="1"/>
    <col min="3" max="3" width="92.28125" style="2" customWidth="1"/>
    <col min="4" max="5" width="18.28125" style="2" customWidth="1"/>
    <col min="6" max="6" width="0" style="0" hidden="1" customWidth="1"/>
  </cols>
  <sheetData>
    <row r="1" spans="1:5" ht="15.75">
      <c r="A1" s="47"/>
      <c r="B1" s="12"/>
      <c r="C1" s="13"/>
      <c r="D1" s="86" t="s">
        <v>10</v>
      </c>
      <c r="E1" s="86"/>
    </row>
    <row r="2" spans="1:5" ht="15.75">
      <c r="A2" s="47"/>
      <c r="B2" s="12"/>
      <c r="C2" s="13"/>
      <c r="D2" s="86" t="s">
        <v>46</v>
      </c>
      <c r="E2" s="86"/>
    </row>
    <row r="3" spans="1:5" ht="15.75">
      <c r="A3" s="47"/>
      <c r="B3" s="12"/>
      <c r="C3" s="13"/>
      <c r="D3" s="85" t="s">
        <v>155</v>
      </c>
      <c r="E3" s="85"/>
    </row>
    <row r="4" spans="1:5" ht="15.75">
      <c r="A4" s="47"/>
      <c r="B4" s="12"/>
      <c r="C4" s="13"/>
      <c r="D4" s="86" t="s">
        <v>49</v>
      </c>
      <c r="E4" s="86"/>
    </row>
    <row r="5" spans="1:5" ht="15.75">
      <c r="A5" s="47"/>
      <c r="B5" s="12"/>
      <c r="C5" s="16"/>
      <c r="D5" s="85" t="s">
        <v>142</v>
      </c>
      <c r="E5" s="85"/>
    </row>
    <row r="6" spans="1:5" ht="15.75">
      <c r="A6" s="47"/>
      <c r="B6" s="12"/>
      <c r="C6" s="12"/>
      <c r="D6" s="21"/>
      <c r="E6" s="21"/>
    </row>
    <row r="7" spans="1:5" ht="18.75">
      <c r="A7" s="47"/>
      <c r="B7" s="84" t="s">
        <v>9</v>
      </c>
      <c r="C7" s="84"/>
      <c r="D7" s="84"/>
      <c r="E7" s="84"/>
    </row>
    <row r="8" spans="1:5" ht="15.75">
      <c r="A8" s="47"/>
      <c r="B8" s="12"/>
      <c r="C8" s="17"/>
      <c r="D8" s="21"/>
      <c r="E8" s="21"/>
    </row>
    <row r="9" spans="1:5" ht="15.75">
      <c r="A9" s="47"/>
      <c r="B9" s="88" t="s">
        <v>1</v>
      </c>
      <c r="C9" s="88"/>
      <c r="D9" s="21"/>
      <c r="E9" s="21"/>
    </row>
    <row r="10" spans="1:5" ht="15.75">
      <c r="A10" s="47"/>
      <c r="B10" s="88" t="s">
        <v>0</v>
      </c>
      <c r="C10" s="88"/>
      <c r="D10" s="21"/>
      <c r="E10" s="21"/>
    </row>
    <row r="11" spans="1:5" ht="15.75">
      <c r="A11" s="47"/>
      <c r="B11" s="10"/>
      <c r="C11" s="10" t="s">
        <v>43</v>
      </c>
      <c r="D11" s="21"/>
      <c r="E11" s="21"/>
    </row>
    <row r="12" spans="1:10" ht="15.75" customHeight="1">
      <c r="A12" s="47"/>
      <c r="B12" s="10"/>
      <c r="C12" s="87" t="s">
        <v>89</v>
      </c>
      <c r="D12" s="87"/>
      <c r="E12" s="87"/>
      <c r="F12" s="45"/>
      <c r="G12" s="45"/>
      <c r="H12" s="45"/>
      <c r="I12" s="45"/>
      <c r="J12" s="45"/>
    </row>
    <row r="13" spans="1:10" ht="15.75" customHeight="1">
      <c r="A13" s="47"/>
      <c r="B13" s="10"/>
      <c r="C13" s="92" t="s">
        <v>90</v>
      </c>
      <c r="D13" s="93"/>
      <c r="E13" s="59"/>
      <c r="F13" s="45"/>
      <c r="G13" s="45"/>
      <c r="H13" s="45"/>
      <c r="I13" s="45"/>
      <c r="J13" s="45"/>
    </row>
    <row r="14" spans="1:5" ht="15.75" customHeight="1" hidden="1">
      <c r="A14" s="47"/>
      <c r="B14" s="10"/>
      <c r="C14" s="88"/>
      <c r="D14" s="91"/>
      <c r="E14" s="76"/>
    </row>
    <row r="15" spans="1:5" ht="15.75">
      <c r="A15" s="47"/>
      <c r="B15" s="10" t="s">
        <v>2</v>
      </c>
      <c r="C15" s="10" t="s">
        <v>104</v>
      </c>
      <c r="D15" s="15"/>
      <c r="E15" s="15"/>
    </row>
    <row r="16" spans="1:5" ht="96.75" customHeight="1">
      <c r="A16" s="47"/>
      <c r="B16" s="44" t="s">
        <v>3</v>
      </c>
      <c r="C16" s="44" t="s">
        <v>4</v>
      </c>
      <c r="D16" s="44" t="s">
        <v>144</v>
      </c>
      <c r="E16" s="44" t="s">
        <v>147</v>
      </c>
    </row>
    <row r="17" spans="1:5" ht="14.25">
      <c r="A17" s="47"/>
      <c r="B17" s="8">
        <v>1</v>
      </c>
      <c r="C17" s="9">
        <v>2</v>
      </c>
      <c r="D17" s="9">
        <v>3</v>
      </c>
      <c r="E17" s="9">
        <v>4</v>
      </c>
    </row>
    <row r="18" spans="1:5" ht="15.75">
      <c r="A18" s="47"/>
      <c r="B18" s="36"/>
      <c r="C18" s="34" t="s">
        <v>5</v>
      </c>
      <c r="D18" s="30"/>
      <c r="E18" s="30"/>
    </row>
    <row r="19" spans="1:5" ht="15.75">
      <c r="A19" s="47"/>
      <c r="B19" s="26">
        <v>1100</v>
      </c>
      <c r="C19" s="26" t="s">
        <v>96</v>
      </c>
      <c r="D19" s="28">
        <v>25.12</v>
      </c>
      <c r="E19" s="28">
        <f>ROUND(D19/20*40,2)</f>
        <v>50.24</v>
      </c>
    </row>
    <row r="20" spans="1:5" ht="31.5">
      <c r="A20" s="47"/>
      <c r="B20" s="26">
        <v>1200</v>
      </c>
      <c r="C20" s="27" t="s">
        <v>95</v>
      </c>
      <c r="D20" s="28">
        <v>5.92</v>
      </c>
      <c r="E20" s="28">
        <f aca="true" t="shared" si="0" ref="E20:E40">ROUND(D20/20*40,2)</f>
        <v>11.84</v>
      </c>
    </row>
    <row r="21" spans="1:5" ht="15.75">
      <c r="A21" s="47"/>
      <c r="B21" s="29">
        <v>2210</v>
      </c>
      <c r="C21" s="27" t="s">
        <v>55</v>
      </c>
      <c r="D21" s="28">
        <v>0.78</v>
      </c>
      <c r="E21" s="28">
        <f t="shared" si="0"/>
        <v>1.56</v>
      </c>
    </row>
    <row r="22" spans="1:5" ht="15.75">
      <c r="A22" s="47"/>
      <c r="B22" s="26">
        <v>2222</v>
      </c>
      <c r="C22" s="27" t="s">
        <v>28</v>
      </c>
      <c r="D22" s="28">
        <v>26.98</v>
      </c>
      <c r="E22" s="28">
        <f t="shared" si="0"/>
        <v>53.96</v>
      </c>
    </row>
    <row r="23" spans="1:5" ht="15.75">
      <c r="A23" s="47"/>
      <c r="B23" s="26">
        <v>2223</v>
      </c>
      <c r="C23" s="27" t="s">
        <v>29</v>
      </c>
      <c r="D23" s="28">
        <v>39.25</v>
      </c>
      <c r="E23" s="28">
        <f t="shared" si="0"/>
        <v>78.5</v>
      </c>
    </row>
    <row r="24" spans="1:5" ht="15.75" customHeight="1" hidden="1">
      <c r="A24" s="47"/>
      <c r="B24" s="26">
        <v>2230</v>
      </c>
      <c r="C24" s="27" t="s">
        <v>56</v>
      </c>
      <c r="D24" s="28"/>
      <c r="E24" s="28">
        <f t="shared" si="0"/>
        <v>0</v>
      </c>
    </row>
    <row r="25" spans="1:5" ht="15.75">
      <c r="A25" s="47"/>
      <c r="B25" s="26">
        <v>2243</v>
      </c>
      <c r="C25" s="27" t="s">
        <v>13</v>
      </c>
      <c r="D25" s="28">
        <v>0.34</v>
      </c>
      <c r="E25" s="28">
        <f t="shared" si="0"/>
        <v>0.68</v>
      </c>
    </row>
    <row r="26" spans="1:5" ht="15.75">
      <c r="A26" s="47"/>
      <c r="B26" s="26">
        <v>2244</v>
      </c>
      <c r="C26" s="27" t="s">
        <v>14</v>
      </c>
      <c r="D26" s="28">
        <v>16.1</v>
      </c>
      <c r="E26" s="28">
        <f t="shared" si="0"/>
        <v>32.2</v>
      </c>
    </row>
    <row r="27" spans="1:5" ht="15" customHeight="1" hidden="1">
      <c r="A27" s="47"/>
      <c r="B27" s="26">
        <v>2249</v>
      </c>
      <c r="C27" s="27" t="s">
        <v>57</v>
      </c>
      <c r="D27" s="28">
        <v>0</v>
      </c>
      <c r="E27" s="28">
        <f t="shared" si="0"/>
        <v>0</v>
      </c>
    </row>
    <row r="28" spans="1:5" ht="15.75">
      <c r="A28" s="47"/>
      <c r="B28" s="26">
        <v>2251</v>
      </c>
      <c r="C28" s="27" t="s">
        <v>98</v>
      </c>
      <c r="D28" s="28">
        <v>4.07</v>
      </c>
      <c r="E28" s="28">
        <f t="shared" si="0"/>
        <v>8.14</v>
      </c>
    </row>
    <row r="29" spans="1:5" ht="15.75">
      <c r="A29" s="47"/>
      <c r="B29" s="26">
        <v>2263</v>
      </c>
      <c r="C29" s="27" t="s">
        <v>58</v>
      </c>
      <c r="D29" s="28">
        <v>6.72</v>
      </c>
      <c r="E29" s="28">
        <f t="shared" si="0"/>
        <v>13.44</v>
      </c>
    </row>
    <row r="30" spans="1:5" ht="15.75">
      <c r="A30" s="47"/>
      <c r="B30" s="26">
        <v>2264</v>
      </c>
      <c r="C30" s="27" t="s">
        <v>59</v>
      </c>
      <c r="D30" s="28">
        <v>0.02</v>
      </c>
      <c r="E30" s="28">
        <f t="shared" si="0"/>
        <v>0.04</v>
      </c>
    </row>
    <row r="31" spans="1:5" ht="15.75">
      <c r="A31" s="47"/>
      <c r="B31" s="26">
        <v>2279</v>
      </c>
      <c r="C31" s="27" t="s">
        <v>17</v>
      </c>
      <c r="D31" s="28">
        <v>1.64</v>
      </c>
      <c r="E31" s="28">
        <f t="shared" si="0"/>
        <v>3.28</v>
      </c>
    </row>
    <row r="32" spans="1:5" ht="15.75" hidden="1">
      <c r="A32" s="47"/>
      <c r="B32" s="26">
        <v>2312</v>
      </c>
      <c r="C32" s="27" t="s">
        <v>84</v>
      </c>
      <c r="D32" s="28">
        <v>0</v>
      </c>
      <c r="E32" s="28">
        <f t="shared" si="0"/>
        <v>0</v>
      </c>
    </row>
    <row r="33" spans="1:5" ht="15.75">
      <c r="A33" s="47"/>
      <c r="B33" s="26">
        <v>2321</v>
      </c>
      <c r="C33" s="27" t="s">
        <v>20</v>
      </c>
      <c r="D33" s="28">
        <v>49.5</v>
      </c>
      <c r="E33" s="28">
        <f t="shared" si="0"/>
        <v>99</v>
      </c>
    </row>
    <row r="34" spans="1:5" ht="15.75" hidden="1">
      <c r="A34" s="47"/>
      <c r="B34" s="26">
        <v>2341</v>
      </c>
      <c r="C34" s="27" t="s">
        <v>60</v>
      </c>
      <c r="D34" s="28">
        <v>0</v>
      </c>
      <c r="E34" s="28">
        <f t="shared" si="0"/>
        <v>0</v>
      </c>
    </row>
    <row r="35" spans="1:5" ht="17.25" customHeight="1" hidden="1">
      <c r="A35" s="47"/>
      <c r="B35" s="26">
        <v>2350</v>
      </c>
      <c r="C35" s="27" t="s">
        <v>22</v>
      </c>
      <c r="D35" s="28">
        <v>0</v>
      </c>
      <c r="E35" s="28">
        <f t="shared" si="0"/>
        <v>0</v>
      </c>
    </row>
    <row r="36" spans="1:5" ht="17.25" customHeight="1" hidden="1">
      <c r="A36" s="47"/>
      <c r="B36" s="26">
        <v>2362</v>
      </c>
      <c r="C36" s="27" t="s">
        <v>23</v>
      </c>
      <c r="D36" s="28">
        <v>0</v>
      </c>
      <c r="E36" s="28">
        <f t="shared" si="0"/>
        <v>0</v>
      </c>
    </row>
    <row r="37" spans="1:5" ht="17.25" customHeight="1">
      <c r="A37" s="47"/>
      <c r="B37" s="26">
        <v>2362</v>
      </c>
      <c r="C37" s="27" t="s">
        <v>61</v>
      </c>
      <c r="D37" s="28">
        <v>2.45</v>
      </c>
      <c r="E37" s="28">
        <f t="shared" si="0"/>
        <v>4.9</v>
      </c>
    </row>
    <row r="38" spans="1:5" ht="15.75">
      <c r="A38" s="47"/>
      <c r="B38" s="26">
        <v>2363</v>
      </c>
      <c r="C38" s="27" t="s">
        <v>62</v>
      </c>
      <c r="D38" s="28">
        <v>59.8</v>
      </c>
      <c r="E38" s="28">
        <f t="shared" si="0"/>
        <v>119.6</v>
      </c>
    </row>
    <row r="39" spans="1:5" ht="15.75" customHeight="1">
      <c r="A39" s="47"/>
      <c r="B39" s="26">
        <v>2513</v>
      </c>
      <c r="C39" s="27" t="s">
        <v>24</v>
      </c>
      <c r="D39" s="28">
        <v>0.95</v>
      </c>
      <c r="E39" s="28">
        <f t="shared" si="0"/>
        <v>1.9</v>
      </c>
    </row>
    <row r="40" spans="1:5" ht="16.5" customHeight="1">
      <c r="A40" s="47"/>
      <c r="B40" s="26">
        <v>2519</v>
      </c>
      <c r="C40" s="27" t="s">
        <v>27</v>
      </c>
      <c r="D40" s="28">
        <v>0.5</v>
      </c>
      <c r="E40" s="28">
        <f t="shared" si="0"/>
        <v>1</v>
      </c>
    </row>
    <row r="41" spans="1:5" ht="15.75" hidden="1">
      <c r="A41" s="47"/>
      <c r="B41" s="26">
        <v>5232</v>
      </c>
      <c r="C41" s="27" t="s">
        <v>26</v>
      </c>
      <c r="D41" s="28">
        <v>0</v>
      </c>
      <c r="E41" s="28">
        <v>0</v>
      </c>
    </row>
    <row r="42" spans="1:5" ht="15.75">
      <c r="A42" s="47"/>
      <c r="B42" s="26"/>
      <c r="C42" s="31" t="s">
        <v>6</v>
      </c>
      <c r="D42" s="32">
        <f>SUM(D19:D41)</f>
        <v>240.14</v>
      </c>
      <c r="E42" s="32">
        <f>SUM(E19:E41)</f>
        <v>480.28</v>
      </c>
    </row>
    <row r="43" spans="1:5" ht="15.75">
      <c r="A43" s="47"/>
      <c r="B43" s="33"/>
      <c r="C43" s="26" t="s">
        <v>7</v>
      </c>
      <c r="D43" s="28"/>
      <c r="E43" s="28"/>
    </row>
    <row r="44" spans="1:5" ht="15.75">
      <c r="A44" s="47"/>
      <c r="B44" s="26">
        <v>1100</v>
      </c>
      <c r="C44" s="26" t="s">
        <v>96</v>
      </c>
      <c r="D44" s="28">
        <v>53.67</v>
      </c>
      <c r="E44" s="28">
        <f>ROUND(D44/20*40,2)</f>
        <v>107.34</v>
      </c>
    </row>
    <row r="45" spans="1:5" ht="31.5">
      <c r="A45" s="47"/>
      <c r="B45" s="26">
        <v>1200</v>
      </c>
      <c r="C45" s="27" t="s">
        <v>95</v>
      </c>
      <c r="D45" s="28">
        <v>12.67</v>
      </c>
      <c r="E45" s="28">
        <f aca="true" t="shared" si="1" ref="E45:E89">ROUND(D45/20*40,2)</f>
        <v>25.34</v>
      </c>
    </row>
    <row r="46" spans="1:5" ht="15.75" hidden="1">
      <c r="A46" s="47"/>
      <c r="B46" s="26">
        <v>2100</v>
      </c>
      <c r="C46" s="20" t="s">
        <v>63</v>
      </c>
      <c r="D46" s="28"/>
      <c r="E46" s="28">
        <f t="shared" si="1"/>
        <v>0</v>
      </c>
    </row>
    <row r="47" spans="1:5" ht="15.75">
      <c r="A47" s="47"/>
      <c r="B47" s="29">
        <v>2210</v>
      </c>
      <c r="C47" s="27" t="s">
        <v>55</v>
      </c>
      <c r="D47" s="28">
        <v>1.05</v>
      </c>
      <c r="E47" s="28">
        <f t="shared" si="1"/>
        <v>2.1</v>
      </c>
    </row>
    <row r="48" spans="1:5" ht="15.75" hidden="1">
      <c r="A48" s="47"/>
      <c r="B48" s="26">
        <v>2222</v>
      </c>
      <c r="C48" s="27" t="s">
        <v>28</v>
      </c>
      <c r="D48" s="28"/>
      <c r="E48" s="28">
        <f t="shared" si="1"/>
        <v>0</v>
      </c>
    </row>
    <row r="49" spans="1:5" ht="15.75" hidden="1">
      <c r="A49" s="47"/>
      <c r="B49" s="26">
        <v>2223</v>
      </c>
      <c r="C49" s="27" t="s">
        <v>29</v>
      </c>
      <c r="D49" s="28"/>
      <c r="E49" s="28">
        <f t="shared" si="1"/>
        <v>0</v>
      </c>
    </row>
    <row r="50" spans="1:5" ht="15.75" hidden="1">
      <c r="A50" s="47"/>
      <c r="B50" s="26">
        <v>2230</v>
      </c>
      <c r="C50" s="27" t="s">
        <v>56</v>
      </c>
      <c r="D50" s="28"/>
      <c r="E50" s="28">
        <f t="shared" si="1"/>
        <v>0</v>
      </c>
    </row>
    <row r="51" spans="1:5" ht="15.75">
      <c r="A51" s="47"/>
      <c r="B51" s="26">
        <v>2234</v>
      </c>
      <c r="C51" s="27" t="s">
        <v>93</v>
      </c>
      <c r="D51" s="28">
        <v>0.08</v>
      </c>
      <c r="E51" s="28">
        <f t="shared" si="1"/>
        <v>0.16</v>
      </c>
    </row>
    <row r="52" spans="1:5" ht="15.75" customHeight="1">
      <c r="A52" s="47"/>
      <c r="B52" s="26">
        <v>2239</v>
      </c>
      <c r="C52" s="27" t="s">
        <v>94</v>
      </c>
      <c r="D52" s="28">
        <v>2.73</v>
      </c>
      <c r="E52" s="28">
        <f t="shared" si="1"/>
        <v>5.46</v>
      </c>
    </row>
    <row r="53" spans="1:5" ht="15.75">
      <c r="A53" s="47"/>
      <c r="B53" s="26">
        <v>2241</v>
      </c>
      <c r="C53" s="27" t="s">
        <v>64</v>
      </c>
      <c r="D53" s="28">
        <v>15.47</v>
      </c>
      <c r="E53" s="28">
        <f t="shared" si="1"/>
        <v>30.94</v>
      </c>
    </row>
    <row r="54" spans="1:5" ht="15.75">
      <c r="A54" s="47"/>
      <c r="B54" s="26">
        <v>2242</v>
      </c>
      <c r="C54" s="27" t="s">
        <v>12</v>
      </c>
      <c r="D54" s="28">
        <v>0.35</v>
      </c>
      <c r="E54" s="28">
        <f t="shared" si="1"/>
        <v>0.7</v>
      </c>
    </row>
    <row r="55" spans="1:5" ht="15.75">
      <c r="A55" s="47"/>
      <c r="B55" s="26">
        <v>2243</v>
      </c>
      <c r="C55" s="27" t="s">
        <v>13</v>
      </c>
      <c r="D55" s="28">
        <v>1.88</v>
      </c>
      <c r="E55" s="28">
        <f t="shared" si="1"/>
        <v>3.76</v>
      </c>
    </row>
    <row r="56" spans="1:5" ht="15.75">
      <c r="A56" s="47"/>
      <c r="B56" s="26">
        <v>2244</v>
      </c>
      <c r="C56" s="27" t="s">
        <v>14</v>
      </c>
      <c r="D56" s="28">
        <v>0.07</v>
      </c>
      <c r="E56" s="28">
        <f t="shared" si="1"/>
        <v>0.14</v>
      </c>
    </row>
    <row r="57" spans="1:5" ht="15.75">
      <c r="A57" s="47"/>
      <c r="B57" s="26">
        <v>2247</v>
      </c>
      <c r="C57" s="34" t="s">
        <v>97</v>
      </c>
      <c r="D57" s="28">
        <v>0.1</v>
      </c>
      <c r="E57" s="28">
        <f t="shared" si="1"/>
        <v>0.2</v>
      </c>
    </row>
    <row r="58" spans="1:5" ht="12.75" customHeight="1" hidden="1">
      <c r="A58" s="47"/>
      <c r="B58" s="26">
        <v>2249</v>
      </c>
      <c r="C58" s="27" t="s">
        <v>57</v>
      </c>
      <c r="D58" s="28"/>
      <c r="E58" s="28">
        <f t="shared" si="1"/>
        <v>0</v>
      </c>
    </row>
    <row r="59" spans="1:5" ht="15.75">
      <c r="A59" s="47"/>
      <c r="B59" s="26">
        <v>2251</v>
      </c>
      <c r="C59" s="27" t="s">
        <v>98</v>
      </c>
      <c r="D59" s="28">
        <v>0.78</v>
      </c>
      <c r="E59" s="28">
        <f t="shared" si="1"/>
        <v>1.56</v>
      </c>
    </row>
    <row r="60" spans="1:5" ht="12.75" customHeight="1" hidden="1">
      <c r="A60" s="47"/>
      <c r="B60" s="26">
        <v>2252</v>
      </c>
      <c r="C60" s="27" t="s">
        <v>65</v>
      </c>
      <c r="D60" s="28"/>
      <c r="E60" s="28">
        <f t="shared" si="1"/>
        <v>0</v>
      </c>
    </row>
    <row r="61" spans="1:5" ht="15.75">
      <c r="A61" s="47"/>
      <c r="B61" s="26">
        <v>2259</v>
      </c>
      <c r="C61" s="27" t="s">
        <v>99</v>
      </c>
      <c r="D61" s="28">
        <v>0.01</v>
      </c>
      <c r="E61" s="28">
        <f t="shared" si="1"/>
        <v>0.02</v>
      </c>
    </row>
    <row r="62" spans="1:5" ht="12.75" customHeight="1" hidden="1">
      <c r="A62" s="47"/>
      <c r="B62" s="26">
        <v>2261</v>
      </c>
      <c r="C62" s="27" t="s">
        <v>66</v>
      </c>
      <c r="D62" s="28"/>
      <c r="E62" s="28">
        <f t="shared" si="1"/>
        <v>0</v>
      </c>
    </row>
    <row r="63" spans="1:5" ht="15.75">
      <c r="A63" s="47"/>
      <c r="B63" s="26">
        <v>2262</v>
      </c>
      <c r="C63" s="27" t="s">
        <v>16</v>
      </c>
      <c r="D63" s="28">
        <v>0.82</v>
      </c>
      <c r="E63" s="28">
        <f t="shared" si="1"/>
        <v>1.64</v>
      </c>
    </row>
    <row r="64" spans="1:5" ht="12.75" customHeight="1" hidden="1">
      <c r="A64" s="47"/>
      <c r="B64" s="26">
        <v>2263</v>
      </c>
      <c r="C64" s="27" t="s">
        <v>58</v>
      </c>
      <c r="D64" s="28"/>
      <c r="E64" s="28">
        <f t="shared" si="1"/>
        <v>0</v>
      </c>
    </row>
    <row r="65" spans="1:5" ht="15.75">
      <c r="A65" s="47"/>
      <c r="B65" s="26">
        <v>2264</v>
      </c>
      <c r="C65" s="27" t="s">
        <v>59</v>
      </c>
      <c r="D65" s="28">
        <v>0.01</v>
      </c>
      <c r="E65" s="28">
        <f t="shared" si="1"/>
        <v>0.02</v>
      </c>
    </row>
    <row r="66" spans="1:5" ht="15.75">
      <c r="A66" s="47"/>
      <c r="B66" s="26">
        <v>2279</v>
      </c>
      <c r="C66" s="27" t="s">
        <v>17</v>
      </c>
      <c r="D66" s="28">
        <v>0.09</v>
      </c>
      <c r="E66" s="28">
        <f t="shared" si="1"/>
        <v>0.18</v>
      </c>
    </row>
    <row r="67" spans="1:5" ht="15.75">
      <c r="A67" s="47"/>
      <c r="B67" s="26">
        <v>2311</v>
      </c>
      <c r="C67" s="27" t="s">
        <v>18</v>
      </c>
      <c r="D67" s="28">
        <v>0.45</v>
      </c>
      <c r="E67" s="28">
        <f t="shared" si="1"/>
        <v>0.9</v>
      </c>
    </row>
    <row r="68" spans="1:5" ht="15.75">
      <c r="A68" s="47"/>
      <c r="B68" s="26">
        <v>2312</v>
      </c>
      <c r="C68" s="27" t="s">
        <v>19</v>
      </c>
      <c r="D68" s="28">
        <v>0.1</v>
      </c>
      <c r="E68" s="28">
        <f t="shared" si="1"/>
        <v>0.2</v>
      </c>
    </row>
    <row r="69" spans="1:5" ht="12.75" customHeight="1" hidden="1">
      <c r="A69" s="47"/>
      <c r="B69" s="26">
        <v>2321</v>
      </c>
      <c r="C69" s="27" t="s">
        <v>20</v>
      </c>
      <c r="D69" s="28"/>
      <c r="E69" s="28">
        <f t="shared" si="1"/>
        <v>0</v>
      </c>
    </row>
    <row r="70" spans="1:5" ht="15.75">
      <c r="A70" s="47"/>
      <c r="B70" s="26">
        <v>2322</v>
      </c>
      <c r="C70" s="27" t="s">
        <v>21</v>
      </c>
      <c r="D70" s="28">
        <v>1.91</v>
      </c>
      <c r="E70" s="28">
        <f t="shared" si="1"/>
        <v>3.82</v>
      </c>
    </row>
    <row r="71" spans="1:5" ht="12.75" customHeight="1" hidden="1">
      <c r="A71" s="47"/>
      <c r="B71" s="26">
        <v>2341</v>
      </c>
      <c r="C71" s="27" t="s">
        <v>60</v>
      </c>
      <c r="D71" s="28"/>
      <c r="E71" s="28">
        <f t="shared" si="1"/>
        <v>0</v>
      </c>
    </row>
    <row r="72" spans="1:5" ht="12.75" customHeight="1" hidden="1">
      <c r="A72" s="47"/>
      <c r="B72" s="26">
        <v>2344</v>
      </c>
      <c r="C72" s="27" t="s">
        <v>67</v>
      </c>
      <c r="D72" s="28"/>
      <c r="E72" s="28">
        <f t="shared" si="1"/>
        <v>0</v>
      </c>
    </row>
    <row r="73" spans="1:5" ht="15.75">
      <c r="A73" s="47"/>
      <c r="B73" s="26">
        <v>2350</v>
      </c>
      <c r="C73" s="27" t="s">
        <v>22</v>
      </c>
      <c r="D73" s="28">
        <v>5.92</v>
      </c>
      <c r="E73" s="28">
        <f t="shared" si="1"/>
        <v>11.84</v>
      </c>
    </row>
    <row r="74" spans="1:5" ht="15.75">
      <c r="A74" s="47"/>
      <c r="B74" s="26">
        <v>2361</v>
      </c>
      <c r="C74" s="27" t="s">
        <v>23</v>
      </c>
      <c r="D74" s="28">
        <v>0.64</v>
      </c>
      <c r="E74" s="28">
        <f t="shared" si="1"/>
        <v>1.28</v>
      </c>
    </row>
    <row r="75" spans="1:5" ht="12.75" customHeight="1" hidden="1">
      <c r="A75" s="47"/>
      <c r="B75" s="26">
        <v>2362</v>
      </c>
      <c r="C75" s="27" t="s">
        <v>61</v>
      </c>
      <c r="D75" s="28"/>
      <c r="E75" s="28">
        <f t="shared" si="1"/>
        <v>0</v>
      </c>
    </row>
    <row r="76" spans="1:5" ht="12.75" customHeight="1" hidden="1">
      <c r="A76" s="47"/>
      <c r="B76" s="26">
        <v>2363</v>
      </c>
      <c r="C76" s="27" t="s">
        <v>62</v>
      </c>
      <c r="D76" s="28"/>
      <c r="E76" s="28">
        <f t="shared" si="1"/>
        <v>0</v>
      </c>
    </row>
    <row r="77" spans="1:5" ht="12.75" customHeight="1" hidden="1">
      <c r="A77" s="47"/>
      <c r="B77" s="26">
        <v>2370</v>
      </c>
      <c r="C77" s="27" t="s">
        <v>68</v>
      </c>
      <c r="D77" s="28"/>
      <c r="E77" s="28">
        <f t="shared" si="1"/>
        <v>0</v>
      </c>
    </row>
    <row r="78" spans="1:5" ht="15.75">
      <c r="A78" s="47"/>
      <c r="B78" s="26">
        <v>2400</v>
      </c>
      <c r="C78" s="27" t="s">
        <v>30</v>
      </c>
      <c r="D78" s="28">
        <v>0.11</v>
      </c>
      <c r="E78" s="28">
        <f t="shared" si="1"/>
        <v>0.22</v>
      </c>
    </row>
    <row r="79" spans="1:5" ht="15.75">
      <c r="A79" s="47"/>
      <c r="B79" s="26">
        <v>2512</v>
      </c>
      <c r="C79" s="27" t="s">
        <v>41</v>
      </c>
      <c r="D79" s="28">
        <v>50.12</v>
      </c>
      <c r="E79" s="28">
        <f t="shared" si="1"/>
        <v>100.24</v>
      </c>
    </row>
    <row r="80" spans="1:5" ht="12.75" customHeight="1" hidden="1">
      <c r="A80" s="47"/>
      <c r="B80" s="26">
        <v>2513</v>
      </c>
      <c r="C80" s="27" t="s">
        <v>24</v>
      </c>
      <c r="D80" s="28"/>
      <c r="E80" s="28">
        <f t="shared" si="1"/>
        <v>0</v>
      </c>
    </row>
    <row r="81" spans="1:5" ht="15.75">
      <c r="A81" s="47"/>
      <c r="B81" s="26">
        <v>2515</v>
      </c>
      <c r="C81" s="27" t="s">
        <v>100</v>
      </c>
      <c r="D81" s="28">
        <v>0.15</v>
      </c>
      <c r="E81" s="28">
        <f t="shared" si="1"/>
        <v>0.3</v>
      </c>
    </row>
    <row r="82" spans="1:5" ht="15" customHeight="1">
      <c r="A82" s="47"/>
      <c r="B82" s="26">
        <v>2519</v>
      </c>
      <c r="C82" s="27" t="s">
        <v>27</v>
      </c>
      <c r="D82" s="28">
        <v>0.01</v>
      </c>
      <c r="E82" s="28">
        <f t="shared" si="1"/>
        <v>0.02</v>
      </c>
    </row>
    <row r="83" spans="1:5" ht="15.75" customHeight="1" hidden="1">
      <c r="A83" s="47"/>
      <c r="B83" s="26">
        <v>6240</v>
      </c>
      <c r="C83" s="27" t="s">
        <v>69</v>
      </c>
      <c r="D83" s="28"/>
      <c r="E83" s="28">
        <f t="shared" si="1"/>
        <v>0</v>
      </c>
    </row>
    <row r="84" spans="1:5" ht="15.75" customHeight="1" hidden="1">
      <c r="A84" s="47"/>
      <c r="B84" s="26">
        <v>6290</v>
      </c>
      <c r="C84" s="27" t="s">
        <v>70</v>
      </c>
      <c r="D84" s="28"/>
      <c r="E84" s="28">
        <f t="shared" si="1"/>
        <v>0</v>
      </c>
    </row>
    <row r="85" spans="1:5" ht="15.75" hidden="1">
      <c r="A85" s="47"/>
      <c r="B85" s="26">
        <v>5121</v>
      </c>
      <c r="C85" s="27" t="s">
        <v>71</v>
      </c>
      <c r="D85" s="28"/>
      <c r="E85" s="28">
        <f t="shared" si="1"/>
        <v>0</v>
      </c>
    </row>
    <row r="86" spans="1:5" ht="15.75">
      <c r="A86" s="47"/>
      <c r="B86" s="26">
        <v>5232</v>
      </c>
      <c r="C86" s="27" t="s">
        <v>26</v>
      </c>
      <c r="D86" s="28">
        <v>15.12</v>
      </c>
      <c r="E86" s="28">
        <f t="shared" si="1"/>
        <v>30.24</v>
      </c>
    </row>
    <row r="87" spans="1:5" ht="12.75" customHeight="1" hidden="1">
      <c r="A87" s="47"/>
      <c r="B87" s="26">
        <v>5238</v>
      </c>
      <c r="C87" s="27" t="s">
        <v>72</v>
      </c>
      <c r="D87" s="28"/>
      <c r="E87" s="28">
        <f t="shared" si="1"/>
        <v>0</v>
      </c>
    </row>
    <row r="88" spans="1:5" ht="15.75">
      <c r="A88" s="47"/>
      <c r="B88" s="26">
        <v>5240</v>
      </c>
      <c r="C88" s="27" t="s">
        <v>73</v>
      </c>
      <c r="D88" s="28">
        <v>4.86</v>
      </c>
      <c r="E88" s="28">
        <f t="shared" si="1"/>
        <v>9.72</v>
      </c>
    </row>
    <row r="89" spans="1:5" ht="15.75">
      <c r="A89" s="47"/>
      <c r="B89" s="26">
        <v>5250</v>
      </c>
      <c r="C89" s="27" t="s">
        <v>74</v>
      </c>
      <c r="D89" s="37">
        <v>58.49</v>
      </c>
      <c r="E89" s="28">
        <f t="shared" si="1"/>
        <v>116.98</v>
      </c>
    </row>
    <row r="90" spans="1:5" ht="15.75">
      <c r="A90" s="47"/>
      <c r="B90" s="33"/>
      <c r="C90" s="35" t="s">
        <v>8</v>
      </c>
      <c r="D90" s="32">
        <f>SUM(D44:D89)</f>
        <v>227.66</v>
      </c>
      <c r="E90" s="32">
        <f>SUM(E44:E89)</f>
        <v>455.32</v>
      </c>
    </row>
    <row r="91" spans="1:5" ht="15.75">
      <c r="A91" s="47"/>
      <c r="B91" s="33"/>
      <c r="C91" s="35" t="s">
        <v>31</v>
      </c>
      <c r="D91" s="32">
        <f>D90+D42</f>
        <v>467.79999999999995</v>
      </c>
      <c r="E91" s="32">
        <f>E90+E42</f>
        <v>935.5999999999999</v>
      </c>
    </row>
    <row r="92" spans="1:5" ht="15.75">
      <c r="A92" s="47"/>
      <c r="B92" s="38"/>
      <c r="C92" s="39"/>
      <c r="D92" s="42"/>
      <c r="E92" s="42"/>
    </row>
    <row r="93" spans="1:5" ht="15.75">
      <c r="A93" s="47"/>
      <c r="B93" s="87" t="s">
        <v>75</v>
      </c>
      <c r="C93" s="87"/>
      <c r="D93" s="66">
        <v>20</v>
      </c>
      <c r="E93" s="66">
        <v>40</v>
      </c>
    </row>
    <row r="94" spans="1:5" ht="15.75">
      <c r="A94" s="47"/>
      <c r="B94" s="87" t="s">
        <v>76</v>
      </c>
      <c r="C94" s="87"/>
      <c r="D94" s="32">
        <f>D91/D93</f>
        <v>23.389999999999997</v>
      </c>
      <c r="E94" s="32">
        <f>E91/E93</f>
        <v>23.389999999999997</v>
      </c>
    </row>
    <row r="95" spans="1:5" ht="15.75">
      <c r="A95" s="47"/>
      <c r="B95" s="40"/>
      <c r="C95" s="40"/>
      <c r="D95" s="39"/>
      <c r="E95" s="39"/>
    </row>
    <row r="96" spans="1:5" s="1" customFormat="1" ht="15.75">
      <c r="A96" s="48"/>
      <c r="B96" s="89" t="s">
        <v>50</v>
      </c>
      <c r="C96" s="90"/>
      <c r="D96" s="70"/>
      <c r="E96" s="70"/>
    </row>
    <row r="97" spans="1:6" s="1" customFormat="1" ht="15.75">
      <c r="A97" s="48"/>
      <c r="B97" s="89" t="s">
        <v>82</v>
      </c>
      <c r="C97" s="90"/>
      <c r="D97" s="70"/>
      <c r="E97" s="70"/>
      <c r="F97" s="46"/>
    </row>
    <row r="98" spans="1:5" s="1" customFormat="1" ht="15">
      <c r="A98" s="48"/>
      <c r="D98" s="7"/>
      <c r="E98" s="7"/>
    </row>
    <row r="99" spans="1:2" s="1" customFormat="1" ht="15">
      <c r="A99" s="48"/>
      <c r="B99" s="1" t="s">
        <v>51</v>
      </c>
    </row>
    <row r="100" s="1" customFormat="1" ht="15">
      <c r="A100" s="48"/>
    </row>
    <row r="101" spans="1:3" s="1" customFormat="1" ht="15">
      <c r="A101" s="48"/>
      <c r="B101" s="1" t="s">
        <v>77</v>
      </c>
      <c r="C101" s="7"/>
    </row>
    <row r="102" spans="1:3" s="1" customFormat="1" ht="13.5" customHeight="1">
      <c r="A102" s="48"/>
      <c r="C102" s="3" t="s">
        <v>52</v>
      </c>
    </row>
    <row r="103" ht="15">
      <c r="A103" s="47"/>
    </row>
  </sheetData>
  <sheetProtection/>
  <mergeCells count="15">
    <mergeCell ref="C12:E12"/>
    <mergeCell ref="B93:C93"/>
    <mergeCell ref="B94:C94"/>
    <mergeCell ref="B10:C10"/>
    <mergeCell ref="B97:C97"/>
    <mergeCell ref="B9:C9"/>
    <mergeCell ref="B96:C96"/>
    <mergeCell ref="C14:D14"/>
    <mergeCell ref="C13:D13"/>
    <mergeCell ref="D3:E3"/>
    <mergeCell ref="D2:E2"/>
    <mergeCell ref="D1:E1"/>
    <mergeCell ref="D4:E4"/>
    <mergeCell ref="D5:E5"/>
    <mergeCell ref="B7:E7"/>
  </mergeCells>
  <printOptions/>
  <pageMargins left="1.1811023622047243" right="0.7874015748031497" top="0.984251968503937" bottom="0.7874015748031497" header="0.31496062992125984" footer="0.31496062992125984"/>
  <pageSetup firstPageNumber="5" useFirstPageNumber="1" fitToHeight="0" horizontalDpi="600" verticalDpi="600" orientation="portrait" paperSize="9" scale="55" r:id="rId1"/>
  <headerFooter>
    <oddHeader>&amp;C&amp;"Times New Roman,Regular"&amp;11 2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view="pageLayout" zoomScale="70" zoomScalePageLayoutView="70" workbookViewId="0" topLeftCell="A40">
      <selection activeCell="B67" sqref="B67"/>
    </sheetView>
  </sheetViews>
  <sheetFormatPr defaultColWidth="9.140625" defaultRowHeight="12.75"/>
  <cols>
    <col min="1" max="1" width="14.00390625" style="49" customWidth="1"/>
    <col min="2" max="2" width="93.57421875" style="49" customWidth="1"/>
    <col min="3" max="4" width="19.421875" style="49" customWidth="1"/>
  </cols>
  <sheetData>
    <row r="1" spans="1:4" ht="15.75">
      <c r="A1" s="12"/>
      <c r="B1" s="13"/>
      <c r="C1" s="13"/>
      <c r="D1" s="13" t="s">
        <v>10</v>
      </c>
    </row>
    <row r="2" spans="1:4" ht="15.75">
      <c r="A2" s="12"/>
      <c r="B2" s="13"/>
      <c r="C2" s="14"/>
      <c r="D2" s="14" t="s">
        <v>46</v>
      </c>
    </row>
    <row r="3" spans="1:4" ht="15.75">
      <c r="A3" s="12"/>
      <c r="B3" s="13"/>
      <c r="C3" s="85" t="s">
        <v>83</v>
      </c>
      <c r="D3" s="85"/>
    </row>
    <row r="4" spans="1:4" ht="15.75">
      <c r="A4" s="12"/>
      <c r="B4" s="13"/>
      <c r="C4" s="14"/>
      <c r="D4" s="14" t="s">
        <v>49</v>
      </c>
    </row>
    <row r="5" spans="1:4" ht="31.5">
      <c r="A5" s="12"/>
      <c r="B5" s="16"/>
      <c r="C5" s="51"/>
      <c r="D5" s="51" t="s">
        <v>142</v>
      </c>
    </row>
    <row r="6" spans="1:4" ht="15.75">
      <c r="A6" s="12"/>
      <c r="B6" s="12"/>
      <c r="C6" s="2"/>
      <c r="D6" s="2"/>
    </row>
    <row r="7" spans="1:4" ht="18.75">
      <c r="A7" s="94" t="s">
        <v>9</v>
      </c>
      <c r="B7" s="94"/>
      <c r="C7" s="94"/>
      <c r="D7" s="94"/>
    </row>
    <row r="8" spans="1:4" ht="15.75">
      <c r="A8" s="12"/>
      <c r="B8" s="17"/>
      <c r="C8" s="2"/>
      <c r="D8" s="2"/>
    </row>
    <row r="9" spans="1:4" ht="15" customHeight="1">
      <c r="A9" s="88" t="s">
        <v>1</v>
      </c>
      <c r="B9" s="88"/>
      <c r="C9" s="53"/>
      <c r="D9" s="53"/>
    </row>
    <row r="10" spans="1:4" ht="15" customHeight="1">
      <c r="A10" s="88" t="s">
        <v>0</v>
      </c>
      <c r="B10" s="88"/>
      <c r="C10" s="53"/>
      <c r="D10" s="53"/>
    </row>
    <row r="11" spans="1:4" ht="15.75">
      <c r="A11" s="10"/>
      <c r="B11" s="10" t="s">
        <v>43</v>
      </c>
      <c r="C11" s="53"/>
      <c r="D11" s="53"/>
    </row>
    <row r="12" spans="1:9" ht="16.5" customHeight="1">
      <c r="A12" s="10"/>
      <c r="B12" s="92" t="s">
        <v>89</v>
      </c>
      <c r="C12" s="92"/>
      <c r="D12" s="93"/>
      <c r="E12" s="45"/>
      <c r="F12" s="45"/>
      <c r="G12" s="45"/>
      <c r="H12" s="45"/>
      <c r="I12" s="45"/>
    </row>
    <row r="13" spans="1:4" ht="15.75" customHeight="1">
      <c r="A13" s="10"/>
      <c r="B13" s="92" t="s">
        <v>146</v>
      </c>
      <c r="C13" s="92"/>
      <c r="D13" s="93"/>
    </row>
    <row r="14" spans="1:4" ht="15.75" customHeight="1" hidden="1">
      <c r="A14" s="10"/>
      <c r="B14" s="45"/>
      <c r="C14" s="59"/>
      <c r="D14" s="59"/>
    </row>
    <row r="15" spans="1:4" ht="15.75">
      <c r="A15" s="10" t="s">
        <v>2</v>
      </c>
      <c r="B15" s="10" t="s">
        <v>104</v>
      </c>
      <c r="C15" s="54"/>
      <c r="D15" s="54"/>
    </row>
    <row r="16" spans="1:4" ht="101.25" customHeight="1">
      <c r="A16" s="44" t="s">
        <v>3</v>
      </c>
      <c r="B16" s="44" t="s">
        <v>4</v>
      </c>
      <c r="C16" s="44" t="s">
        <v>144</v>
      </c>
      <c r="D16" s="44" t="s">
        <v>147</v>
      </c>
    </row>
    <row r="17" spans="1:4" ht="14.25">
      <c r="A17" s="8">
        <v>1</v>
      </c>
      <c r="B17" s="9">
        <v>2</v>
      </c>
      <c r="C17" s="56">
        <v>3</v>
      </c>
      <c r="D17" s="56">
        <v>4</v>
      </c>
    </row>
    <row r="18" spans="1:4" ht="15.75" customHeight="1">
      <c r="A18" s="36"/>
      <c r="B18" s="34" t="s">
        <v>5</v>
      </c>
      <c r="C18" s="57"/>
      <c r="D18" s="57"/>
    </row>
    <row r="19" spans="1:4" ht="15.75">
      <c r="A19" s="26">
        <v>1100</v>
      </c>
      <c r="B19" s="26" t="s">
        <v>47</v>
      </c>
      <c r="C19" s="28">
        <v>83.35</v>
      </c>
      <c r="D19" s="28">
        <f>ROUND(C19/30*60,2)</f>
        <v>166.7</v>
      </c>
    </row>
    <row r="20" spans="1:4" ht="31.5">
      <c r="A20" s="26">
        <v>1200</v>
      </c>
      <c r="B20" s="27" t="s">
        <v>48</v>
      </c>
      <c r="C20" s="28">
        <v>19.66</v>
      </c>
      <c r="D20" s="28">
        <f aca="true" t="shared" si="0" ref="D20:D41">ROUND(C20/30*60,2)</f>
        <v>39.32</v>
      </c>
    </row>
    <row r="21" spans="1:4" ht="15.75">
      <c r="A21" s="29">
        <v>2210</v>
      </c>
      <c r="B21" s="27" t="s">
        <v>55</v>
      </c>
      <c r="C21" s="28">
        <v>1.16</v>
      </c>
      <c r="D21" s="28">
        <f t="shared" si="0"/>
        <v>2.32</v>
      </c>
    </row>
    <row r="22" spans="1:4" ht="15.75">
      <c r="A22" s="26">
        <v>2222</v>
      </c>
      <c r="B22" s="27" t="s">
        <v>28</v>
      </c>
      <c r="C22" s="28">
        <v>46.05</v>
      </c>
      <c r="D22" s="28">
        <f t="shared" si="0"/>
        <v>92.1</v>
      </c>
    </row>
    <row r="23" spans="1:4" ht="15.75">
      <c r="A23" s="26">
        <v>2223</v>
      </c>
      <c r="B23" s="27" t="s">
        <v>29</v>
      </c>
      <c r="C23" s="28">
        <v>58.01</v>
      </c>
      <c r="D23" s="28">
        <f t="shared" si="0"/>
        <v>116.02</v>
      </c>
    </row>
    <row r="24" spans="1:4" ht="18" customHeight="1">
      <c r="A24" s="26">
        <v>2230</v>
      </c>
      <c r="B24" s="27" t="s">
        <v>56</v>
      </c>
      <c r="C24" s="28">
        <v>0.85</v>
      </c>
      <c r="D24" s="28">
        <f t="shared" si="0"/>
        <v>1.7</v>
      </c>
    </row>
    <row r="25" spans="1:4" ht="15.75">
      <c r="A25" s="26">
        <v>2243</v>
      </c>
      <c r="B25" s="27" t="s">
        <v>13</v>
      </c>
      <c r="C25" s="28">
        <v>1.24</v>
      </c>
      <c r="D25" s="28">
        <f t="shared" si="0"/>
        <v>2.48</v>
      </c>
    </row>
    <row r="26" spans="1:4" ht="15.75">
      <c r="A26" s="26">
        <v>2244</v>
      </c>
      <c r="B26" s="27" t="s">
        <v>14</v>
      </c>
      <c r="C26" s="28">
        <v>24.52</v>
      </c>
      <c r="D26" s="28">
        <f t="shared" si="0"/>
        <v>49.04</v>
      </c>
    </row>
    <row r="27" spans="1:4" ht="15.75" hidden="1">
      <c r="A27" s="26">
        <v>2249</v>
      </c>
      <c r="B27" s="27" t="s">
        <v>57</v>
      </c>
      <c r="C27" s="28">
        <v>0</v>
      </c>
      <c r="D27" s="28">
        <f t="shared" si="0"/>
        <v>0</v>
      </c>
    </row>
    <row r="28" spans="1:4" ht="15" customHeight="1">
      <c r="A28" s="26">
        <v>2251</v>
      </c>
      <c r="B28" s="27" t="s">
        <v>11</v>
      </c>
      <c r="C28" s="28">
        <v>8.43</v>
      </c>
      <c r="D28" s="28">
        <f t="shared" si="0"/>
        <v>16.86</v>
      </c>
    </row>
    <row r="29" spans="1:4" ht="15.75">
      <c r="A29" s="26">
        <v>2263</v>
      </c>
      <c r="B29" s="27" t="s">
        <v>58</v>
      </c>
      <c r="C29" s="28">
        <v>10.08</v>
      </c>
      <c r="D29" s="28">
        <f t="shared" si="0"/>
        <v>20.16</v>
      </c>
    </row>
    <row r="30" spans="1:4" ht="15.75">
      <c r="A30" s="26">
        <v>2264</v>
      </c>
      <c r="B30" s="27" t="s">
        <v>59</v>
      </c>
      <c r="C30" s="28">
        <v>0.02</v>
      </c>
      <c r="D30" s="28">
        <f t="shared" si="0"/>
        <v>0.04</v>
      </c>
    </row>
    <row r="31" spans="1:4" ht="15.75">
      <c r="A31" s="26">
        <v>2279</v>
      </c>
      <c r="B31" s="27" t="s">
        <v>17</v>
      </c>
      <c r="C31" s="28">
        <v>2.73</v>
      </c>
      <c r="D31" s="28">
        <f t="shared" si="0"/>
        <v>5.46</v>
      </c>
    </row>
    <row r="32" spans="1:4" ht="15.75" hidden="1">
      <c r="A32" s="26">
        <v>2312</v>
      </c>
      <c r="B32" s="27" t="s">
        <v>84</v>
      </c>
      <c r="C32" s="28">
        <v>0</v>
      </c>
      <c r="D32" s="28">
        <f t="shared" si="0"/>
        <v>0</v>
      </c>
    </row>
    <row r="33" spans="1:4" ht="15.75" customHeight="1">
      <c r="A33" s="26">
        <v>2321</v>
      </c>
      <c r="B33" s="27" t="s">
        <v>20</v>
      </c>
      <c r="C33" s="28">
        <v>79.23</v>
      </c>
      <c r="D33" s="28">
        <f t="shared" si="0"/>
        <v>158.46</v>
      </c>
    </row>
    <row r="34" spans="1:4" ht="15.75" customHeight="1" hidden="1">
      <c r="A34" s="26">
        <v>2341</v>
      </c>
      <c r="B34" s="27" t="s">
        <v>60</v>
      </c>
      <c r="C34" s="28"/>
      <c r="D34" s="28">
        <f t="shared" si="0"/>
        <v>0</v>
      </c>
    </row>
    <row r="35" spans="1:4" ht="15.75" customHeight="1" hidden="1">
      <c r="A35" s="26">
        <v>2350</v>
      </c>
      <c r="B35" s="27" t="s">
        <v>22</v>
      </c>
      <c r="C35" s="28">
        <v>0</v>
      </c>
      <c r="D35" s="28">
        <f t="shared" si="0"/>
        <v>0</v>
      </c>
    </row>
    <row r="36" spans="1:4" ht="15.75" hidden="1">
      <c r="A36" s="26">
        <v>2362</v>
      </c>
      <c r="B36" s="27" t="s">
        <v>23</v>
      </c>
      <c r="C36" s="28">
        <v>0</v>
      </c>
      <c r="D36" s="28">
        <f t="shared" si="0"/>
        <v>0</v>
      </c>
    </row>
    <row r="37" spans="1:4" ht="15.75">
      <c r="A37" s="26">
        <v>2362</v>
      </c>
      <c r="B37" s="27" t="s">
        <v>61</v>
      </c>
      <c r="C37" s="28">
        <v>3.87</v>
      </c>
      <c r="D37" s="28">
        <f t="shared" si="0"/>
        <v>7.74</v>
      </c>
    </row>
    <row r="38" spans="1:4" ht="15.75">
      <c r="A38" s="26">
        <v>2363</v>
      </c>
      <c r="B38" s="27" t="s">
        <v>62</v>
      </c>
      <c r="C38" s="28">
        <v>192.3</v>
      </c>
      <c r="D38" s="28">
        <f t="shared" si="0"/>
        <v>384.6</v>
      </c>
    </row>
    <row r="39" spans="1:4" ht="15" customHeight="1">
      <c r="A39" s="26">
        <v>2513</v>
      </c>
      <c r="B39" s="27" t="s">
        <v>24</v>
      </c>
      <c r="C39" s="28">
        <v>1.42</v>
      </c>
      <c r="D39" s="28">
        <f t="shared" si="0"/>
        <v>2.84</v>
      </c>
    </row>
    <row r="40" spans="1:4" ht="15.75">
      <c r="A40" s="26">
        <v>2519</v>
      </c>
      <c r="B40" s="27" t="s">
        <v>27</v>
      </c>
      <c r="C40" s="28">
        <v>0.74</v>
      </c>
      <c r="D40" s="28">
        <f t="shared" si="0"/>
        <v>1.48</v>
      </c>
    </row>
    <row r="41" spans="1:4" ht="15.75">
      <c r="A41" s="26">
        <v>5232</v>
      </c>
      <c r="B41" s="27" t="s">
        <v>26</v>
      </c>
      <c r="C41" s="28">
        <v>0.42</v>
      </c>
      <c r="D41" s="28">
        <f t="shared" si="0"/>
        <v>0.84</v>
      </c>
    </row>
    <row r="42" spans="1:4" ht="15.75">
      <c r="A42" s="26"/>
      <c r="B42" s="31" t="s">
        <v>6</v>
      </c>
      <c r="C42" s="32">
        <f>SUM(C19:C41)</f>
        <v>534.0799999999999</v>
      </c>
      <c r="D42" s="32">
        <f>SUM(D19:D41)</f>
        <v>1068.1599999999999</v>
      </c>
    </row>
    <row r="43" spans="1:4" ht="15.75">
      <c r="A43" s="33"/>
      <c r="B43" s="26" t="s">
        <v>7</v>
      </c>
      <c r="C43" s="28"/>
      <c r="D43" s="28"/>
    </row>
    <row r="44" spans="1:4" ht="15" customHeight="1">
      <c r="A44" s="26">
        <v>1100</v>
      </c>
      <c r="B44" s="26" t="s">
        <v>96</v>
      </c>
      <c r="C44" s="28">
        <v>104.24</v>
      </c>
      <c r="D44" s="28">
        <f>ROUND(C44/30*60,2)</f>
        <v>208.48</v>
      </c>
    </row>
    <row r="45" spans="1:4" ht="31.5">
      <c r="A45" s="26">
        <v>1200</v>
      </c>
      <c r="B45" s="27" t="s">
        <v>95</v>
      </c>
      <c r="C45" s="28">
        <v>24.59</v>
      </c>
      <c r="D45" s="28">
        <f aca="true" t="shared" si="1" ref="D45:D89">ROUND(C45/30*60,2)</f>
        <v>49.18</v>
      </c>
    </row>
    <row r="46" spans="1:4" ht="15.75" customHeight="1" hidden="1">
      <c r="A46" s="26">
        <v>2100</v>
      </c>
      <c r="B46" s="20" t="s">
        <v>63</v>
      </c>
      <c r="C46" s="28"/>
      <c r="D46" s="28">
        <f t="shared" si="1"/>
        <v>0</v>
      </c>
    </row>
    <row r="47" spans="1:4" ht="15" customHeight="1">
      <c r="A47" s="29">
        <v>2210</v>
      </c>
      <c r="B47" s="27" t="s">
        <v>55</v>
      </c>
      <c r="C47" s="28">
        <v>2.29</v>
      </c>
      <c r="D47" s="28">
        <f t="shared" si="1"/>
        <v>4.58</v>
      </c>
    </row>
    <row r="48" spans="1:4" ht="15.75" customHeight="1" hidden="1">
      <c r="A48" s="26">
        <v>2222</v>
      </c>
      <c r="B48" s="27" t="s">
        <v>28</v>
      </c>
      <c r="C48" s="28"/>
      <c r="D48" s="28">
        <f t="shared" si="1"/>
        <v>0</v>
      </c>
    </row>
    <row r="49" spans="1:4" ht="15.75" hidden="1">
      <c r="A49" s="26">
        <v>2223</v>
      </c>
      <c r="B49" s="27" t="s">
        <v>29</v>
      </c>
      <c r="C49" s="28"/>
      <c r="D49" s="28">
        <f t="shared" si="1"/>
        <v>0</v>
      </c>
    </row>
    <row r="50" spans="1:4" ht="15.75" customHeight="1" hidden="1">
      <c r="A50" s="26">
        <v>2230</v>
      </c>
      <c r="B50" s="27" t="s">
        <v>56</v>
      </c>
      <c r="C50" s="28"/>
      <c r="D50" s="28">
        <f t="shared" si="1"/>
        <v>0</v>
      </c>
    </row>
    <row r="51" spans="1:4" ht="15.75">
      <c r="A51" s="26">
        <v>2234</v>
      </c>
      <c r="B51" s="27" t="s">
        <v>34</v>
      </c>
      <c r="C51" s="28">
        <v>0.16</v>
      </c>
      <c r="D51" s="28">
        <f t="shared" si="1"/>
        <v>0.32</v>
      </c>
    </row>
    <row r="52" spans="1:4" ht="15.75">
      <c r="A52" s="26">
        <v>2239</v>
      </c>
      <c r="B52" s="27" t="s">
        <v>94</v>
      </c>
      <c r="C52" s="28">
        <v>4.38</v>
      </c>
      <c r="D52" s="28">
        <f t="shared" si="1"/>
        <v>8.76</v>
      </c>
    </row>
    <row r="53" spans="1:4" ht="15.75">
      <c r="A53" s="26">
        <v>2241</v>
      </c>
      <c r="B53" s="27" t="s">
        <v>64</v>
      </c>
      <c r="C53" s="28">
        <v>23.26</v>
      </c>
      <c r="D53" s="28">
        <f t="shared" si="1"/>
        <v>46.52</v>
      </c>
    </row>
    <row r="54" spans="1:4" ht="15.75">
      <c r="A54" s="26">
        <v>2242</v>
      </c>
      <c r="B54" s="27" t="s">
        <v>12</v>
      </c>
      <c r="C54" s="28">
        <v>0.76</v>
      </c>
      <c r="D54" s="28">
        <f t="shared" si="1"/>
        <v>1.52</v>
      </c>
    </row>
    <row r="55" spans="1:4" ht="15.75">
      <c r="A55" s="26">
        <v>2243</v>
      </c>
      <c r="B55" s="27" t="s">
        <v>13</v>
      </c>
      <c r="C55" s="28">
        <v>3.05</v>
      </c>
      <c r="D55" s="28">
        <f t="shared" si="1"/>
        <v>6.1</v>
      </c>
    </row>
    <row r="56" spans="1:4" ht="15.75" customHeight="1">
      <c r="A56" s="26">
        <v>2244</v>
      </c>
      <c r="B56" s="27" t="s">
        <v>14</v>
      </c>
      <c r="C56" s="28">
        <v>0.15</v>
      </c>
      <c r="D56" s="28">
        <f t="shared" si="1"/>
        <v>0.3</v>
      </c>
    </row>
    <row r="57" spans="1:4" ht="15.75">
      <c r="A57" s="26">
        <v>2247</v>
      </c>
      <c r="B57" s="34" t="s">
        <v>97</v>
      </c>
      <c r="C57" s="28">
        <v>0.22</v>
      </c>
      <c r="D57" s="28">
        <f t="shared" si="1"/>
        <v>0.44</v>
      </c>
    </row>
    <row r="58" spans="1:4" ht="15.75" customHeight="1" hidden="1">
      <c r="A58" s="26">
        <v>2249</v>
      </c>
      <c r="B58" s="27" t="s">
        <v>57</v>
      </c>
      <c r="C58" s="28"/>
      <c r="D58" s="28">
        <f t="shared" si="1"/>
        <v>0</v>
      </c>
    </row>
    <row r="59" spans="1:4" ht="15.75">
      <c r="A59" s="26">
        <v>2251</v>
      </c>
      <c r="B59" s="27" t="s">
        <v>98</v>
      </c>
      <c r="C59" s="28">
        <v>1.71</v>
      </c>
      <c r="D59" s="28">
        <f t="shared" si="1"/>
        <v>3.42</v>
      </c>
    </row>
    <row r="60" spans="1:4" ht="15.75" customHeight="1" hidden="1">
      <c r="A60" s="26">
        <v>2252</v>
      </c>
      <c r="B60" s="27" t="s">
        <v>65</v>
      </c>
      <c r="C60" s="28"/>
      <c r="D60" s="28">
        <f t="shared" si="1"/>
        <v>0</v>
      </c>
    </row>
    <row r="61" spans="1:4" ht="15.75">
      <c r="A61" s="26">
        <v>2259</v>
      </c>
      <c r="B61" s="27" t="s">
        <v>99</v>
      </c>
      <c r="C61" s="28">
        <v>0.01</v>
      </c>
      <c r="D61" s="28">
        <f t="shared" si="1"/>
        <v>0.02</v>
      </c>
    </row>
    <row r="62" spans="1:4" ht="15.75" customHeight="1" hidden="1">
      <c r="A62" s="26">
        <v>2261</v>
      </c>
      <c r="B62" s="27" t="s">
        <v>66</v>
      </c>
      <c r="C62" s="28"/>
      <c r="D62" s="28">
        <f t="shared" si="1"/>
        <v>0</v>
      </c>
    </row>
    <row r="63" spans="1:4" ht="15.75">
      <c r="A63" s="26">
        <v>2262</v>
      </c>
      <c r="B63" s="27" t="s">
        <v>16</v>
      </c>
      <c r="C63" s="28">
        <v>1.79</v>
      </c>
      <c r="D63" s="28">
        <f t="shared" si="1"/>
        <v>3.58</v>
      </c>
    </row>
    <row r="64" spans="1:4" ht="15.75" hidden="1">
      <c r="A64" s="26">
        <v>2263</v>
      </c>
      <c r="B64" s="27" t="s">
        <v>58</v>
      </c>
      <c r="C64" s="28"/>
      <c r="D64" s="28">
        <f t="shared" si="1"/>
        <v>0</v>
      </c>
    </row>
    <row r="65" spans="1:4" ht="15.75">
      <c r="A65" s="26">
        <v>2264</v>
      </c>
      <c r="B65" s="27" t="s">
        <v>59</v>
      </c>
      <c r="C65" s="28">
        <v>0.01</v>
      </c>
      <c r="D65" s="28">
        <f t="shared" si="1"/>
        <v>0.02</v>
      </c>
    </row>
    <row r="66" spans="1:4" ht="15.75">
      <c r="A66" s="26">
        <v>2279</v>
      </c>
      <c r="B66" s="27" t="s">
        <v>17</v>
      </c>
      <c r="C66" s="28">
        <v>0.18</v>
      </c>
      <c r="D66" s="28">
        <f t="shared" si="1"/>
        <v>0.36</v>
      </c>
    </row>
    <row r="67" spans="1:4" ht="15.75" customHeight="1">
      <c r="A67" s="26">
        <v>2311</v>
      </c>
      <c r="B67" s="27" t="s">
        <v>18</v>
      </c>
      <c r="C67" s="28">
        <v>0.91</v>
      </c>
      <c r="D67" s="28">
        <f t="shared" si="1"/>
        <v>1.82</v>
      </c>
    </row>
    <row r="68" spans="1:4" ht="15.75">
      <c r="A68" s="26">
        <v>2312</v>
      </c>
      <c r="B68" s="27" t="s">
        <v>19</v>
      </c>
      <c r="C68" s="28">
        <v>0.22</v>
      </c>
      <c r="D68" s="28">
        <f t="shared" si="1"/>
        <v>0.44</v>
      </c>
    </row>
    <row r="69" spans="1:4" ht="15.75" customHeight="1" hidden="1">
      <c r="A69" s="26">
        <v>2321</v>
      </c>
      <c r="B69" s="27" t="s">
        <v>20</v>
      </c>
      <c r="C69" s="28"/>
      <c r="D69" s="28">
        <f t="shared" si="1"/>
        <v>0</v>
      </c>
    </row>
    <row r="70" spans="1:4" ht="15.75" customHeight="1">
      <c r="A70" s="26">
        <v>2322</v>
      </c>
      <c r="B70" s="27" t="s">
        <v>21</v>
      </c>
      <c r="C70" s="28">
        <v>4.27</v>
      </c>
      <c r="D70" s="28">
        <f t="shared" si="1"/>
        <v>8.54</v>
      </c>
    </row>
    <row r="71" spans="1:4" ht="15.75" hidden="1">
      <c r="A71" s="26">
        <v>2341</v>
      </c>
      <c r="B71" s="27" t="s">
        <v>60</v>
      </c>
      <c r="C71" s="28"/>
      <c r="D71" s="28">
        <f t="shared" si="1"/>
        <v>0</v>
      </c>
    </row>
    <row r="72" spans="1:4" ht="15.75" hidden="1">
      <c r="A72" s="26">
        <v>2344</v>
      </c>
      <c r="B72" s="27" t="s">
        <v>67</v>
      </c>
      <c r="C72" s="28"/>
      <c r="D72" s="28">
        <f t="shared" si="1"/>
        <v>0</v>
      </c>
    </row>
    <row r="73" spans="1:4" ht="15" customHeight="1">
      <c r="A73" s="26">
        <v>2350</v>
      </c>
      <c r="B73" s="27" t="s">
        <v>22</v>
      </c>
      <c r="C73" s="28">
        <v>10.36</v>
      </c>
      <c r="D73" s="28">
        <f t="shared" si="1"/>
        <v>20.72</v>
      </c>
    </row>
    <row r="74" spans="1:4" ht="15" customHeight="1">
      <c r="A74" s="26">
        <v>2361</v>
      </c>
      <c r="B74" s="27" t="s">
        <v>23</v>
      </c>
      <c r="C74" s="28">
        <v>1.4</v>
      </c>
      <c r="D74" s="28">
        <f t="shared" si="1"/>
        <v>2.8</v>
      </c>
    </row>
    <row r="75" spans="1:4" ht="15.75" customHeight="1" hidden="1">
      <c r="A75" s="26">
        <v>2362</v>
      </c>
      <c r="B75" s="27" t="s">
        <v>61</v>
      </c>
      <c r="C75" s="28"/>
      <c r="D75" s="28">
        <f t="shared" si="1"/>
        <v>0</v>
      </c>
    </row>
    <row r="76" spans="1:4" ht="15.75" hidden="1">
      <c r="A76" s="26">
        <v>2363</v>
      </c>
      <c r="B76" s="27" t="s">
        <v>62</v>
      </c>
      <c r="C76" s="28"/>
      <c r="D76" s="28">
        <f t="shared" si="1"/>
        <v>0</v>
      </c>
    </row>
    <row r="77" spans="1:4" ht="15.75" customHeight="1" hidden="1">
      <c r="A77" s="26">
        <v>2370</v>
      </c>
      <c r="B77" s="27" t="s">
        <v>68</v>
      </c>
      <c r="C77" s="28"/>
      <c r="D77" s="28">
        <f t="shared" si="1"/>
        <v>0</v>
      </c>
    </row>
    <row r="78" spans="1:4" ht="15" customHeight="1">
      <c r="A78" s="26">
        <v>2400</v>
      </c>
      <c r="B78" s="27" t="s">
        <v>30</v>
      </c>
      <c r="C78" s="28">
        <v>0.21</v>
      </c>
      <c r="D78" s="28">
        <f t="shared" si="1"/>
        <v>0.42</v>
      </c>
    </row>
    <row r="79" spans="1:4" ht="15.75" customHeight="1">
      <c r="A79" s="26">
        <v>2512</v>
      </c>
      <c r="B79" s="27" t="s">
        <v>41</v>
      </c>
      <c r="C79" s="28">
        <v>101.19</v>
      </c>
      <c r="D79" s="28">
        <f t="shared" si="1"/>
        <v>202.38</v>
      </c>
    </row>
    <row r="80" spans="1:4" ht="15.75" hidden="1">
      <c r="A80" s="26">
        <v>2513</v>
      </c>
      <c r="B80" s="27" t="s">
        <v>24</v>
      </c>
      <c r="C80" s="28"/>
      <c r="D80" s="28">
        <f t="shared" si="1"/>
        <v>0</v>
      </c>
    </row>
    <row r="81" spans="1:4" ht="15" customHeight="1">
      <c r="A81" s="26">
        <v>2515</v>
      </c>
      <c r="B81" s="27" t="s">
        <v>100</v>
      </c>
      <c r="C81" s="28">
        <v>0.33</v>
      </c>
      <c r="D81" s="28">
        <f t="shared" si="1"/>
        <v>0.66</v>
      </c>
    </row>
    <row r="82" spans="1:4" ht="15" customHeight="1">
      <c r="A82" s="26">
        <v>2519</v>
      </c>
      <c r="B82" s="27" t="s">
        <v>27</v>
      </c>
      <c r="C82" s="28">
        <v>0.01</v>
      </c>
      <c r="D82" s="28">
        <f t="shared" si="1"/>
        <v>0.02</v>
      </c>
    </row>
    <row r="83" spans="1:4" ht="15.75" customHeight="1" hidden="1">
      <c r="A83" s="26">
        <v>6240</v>
      </c>
      <c r="B83" s="27" t="s">
        <v>69</v>
      </c>
      <c r="C83" s="28"/>
      <c r="D83" s="28">
        <f t="shared" si="1"/>
        <v>0</v>
      </c>
    </row>
    <row r="84" spans="1:4" ht="15.75" hidden="1">
      <c r="A84" s="26">
        <v>6290</v>
      </c>
      <c r="B84" s="27" t="s">
        <v>70</v>
      </c>
      <c r="C84" s="28"/>
      <c r="D84" s="28">
        <f t="shared" si="1"/>
        <v>0</v>
      </c>
    </row>
    <row r="85" spans="1:4" ht="15.75" customHeight="1" hidden="1">
      <c r="A85" s="26">
        <v>5121</v>
      </c>
      <c r="B85" s="27" t="s">
        <v>71</v>
      </c>
      <c r="C85" s="28"/>
      <c r="D85" s="28">
        <f t="shared" si="1"/>
        <v>0</v>
      </c>
    </row>
    <row r="86" spans="1:4" ht="15.75">
      <c r="A86" s="26">
        <v>5232</v>
      </c>
      <c r="B86" s="27" t="s">
        <v>26</v>
      </c>
      <c r="C86" s="28">
        <v>26.49</v>
      </c>
      <c r="D86" s="28">
        <f t="shared" si="1"/>
        <v>52.98</v>
      </c>
    </row>
    <row r="87" spans="1:4" ht="15.75" hidden="1">
      <c r="A87" s="26">
        <v>5238</v>
      </c>
      <c r="B87" s="27" t="s">
        <v>72</v>
      </c>
      <c r="C87" s="28"/>
      <c r="D87" s="28">
        <f t="shared" si="1"/>
        <v>0</v>
      </c>
    </row>
    <row r="88" spans="1:4" ht="15.75">
      <c r="A88" s="26">
        <v>5240</v>
      </c>
      <c r="B88" s="27" t="s">
        <v>73</v>
      </c>
      <c r="C88" s="28">
        <v>7.98</v>
      </c>
      <c r="D88" s="28">
        <f t="shared" si="1"/>
        <v>15.96</v>
      </c>
    </row>
    <row r="89" spans="1:4" ht="15.75">
      <c r="A89" s="26">
        <v>5250</v>
      </c>
      <c r="B89" s="27" t="s">
        <v>74</v>
      </c>
      <c r="C89" s="37">
        <v>90.15</v>
      </c>
      <c r="D89" s="28">
        <f t="shared" si="1"/>
        <v>180.3</v>
      </c>
    </row>
    <row r="90" spans="1:4" ht="15.75">
      <c r="A90" s="33"/>
      <c r="B90" s="35" t="s">
        <v>8</v>
      </c>
      <c r="C90" s="32">
        <f>SUM(C44:C89)</f>
        <v>410.31999999999994</v>
      </c>
      <c r="D90" s="32">
        <f>SUM(D44:D89)</f>
        <v>820.6399999999999</v>
      </c>
    </row>
    <row r="91" spans="1:4" ht="15" customHeight="1">
      <c r="A91" s="33"/>
      <c r="B91" s="35" t="s">
        <v>31</v>
      </c>
      <c r="C91" s="32">
        <f>C90+C42</f>
        <v>944.3999999999999</v>
      </c>
      <c r="D91" s="32">
        <f>D90+D42</f>
        <v>1888.7999999999997</v>
      </c>
    </row>
    <row r="92" spans="1:4" ht="15" customHeight="1">
      <c r="A92" s="38"/>
      <c r="B92" s="39"/>
      <c r="C92" s="42"/>
      <c r="D92" s="42"/>
    </row>
    <row r="93" spans="1:4" ht="15.75" customHeight="1">
      <c r="A93" s="87" t="s">
        <v>75</v>
      </c>
      <c r="B93" s="87"/>
      <c r="C93" s="66">
        <v>30</v>
      </c>
      <c r="D93" s="66">
        <v>60</v>
      </c>
    </row>
    <row r="94" spans="1:4" s="1" customFormat="1" ht="15" customHeight="1">
      <c r="A94" s="87" t="s">
        <v>76</v>
      </c>
      <c r="B94" s="87"/>
      <c r="C94" s="32">
        <f>C91/C93</f>
        <v>31.479999999999997</v>
      </c>
      <c r="D94" s="32">
        <f>D91/D93</f>
        <v>31.479999999999997</v>
      </c>
    </row>
    <row r="95" spans="1:4" s="1" customFormat="1" ht="15" customHeight="1">
      <c r="A95" s="40"/>
      <c r="B95" s="40"/>
      <c r="C95" s="40"/>
      <c r="D95" s="40"/>
    </row>
    <row r="96" spans="1:4" s="1" customFormat="1" ht="15.75" customHeight="1">
      <c r="A96" s="89" t="s">
        <v>50</v>
      </c>
      <c r="B96" s="90"/>
      <c r="C96" s="70"/>
      <c r="D96" s="70"/>
    </row>
    <row r="97" spans="1:4" s="1" customFormat="1" ht="15.75" customHeight="1">
      <c r="A97" s="89" t="s">
        <v>82</v>
      </c>
      <c r="B97" s="90"/>
      <c r="C97" s="70"/>
      <c r="D97" s="70"/>
    </row>
    <row r="98" spans="3:4" s="1" customFormat="1" ht="15">
      <c r="C98" s="58"/>
      <c r="D98" s="58"/>
    </row>
    <row r="99" spans="1:4" s="1" customFormat="1" ht="15">
      <c r="A99" s="1" t="s">
        <v>51</v>
      </c>
      <c r="C99" s="58"/>
      <c r="D99" s="58"/>
    </row>
    <row r="100" spans="3:4" s="1" customFormat="1" ht="13.5" customHeight="1">
      <c r="C100" s="58"/>
      <c r="D100" s="58"/>
    </row>
    <row r="101" spans="1:4" ht="15">
      <c r="A101" s="1" t="s">
        <v>77</v>
      </c>
      <c r="B101" s="7"/>
      <c r="C101" s="2"/>
      <c r="D101" s="2"/>
    </row>
    <row r="102" spans="1:4" ht="15">
      <c r="A102" s="1"/>
      <c r="B102" s="3" t="s">
        <v>52</v>
      </c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</sheetData>
  <sheetProtection/>
  <mergeCells count="10">
    <mergeCell ref="A97:B97"/>
    <mergeCell ref="A9:B9"/>
    <mergeCell ref="A10:B10"/>
    <mergeCell ref="B12:D12"/>
    <mergeCell ref="C3:D3"/>
    <mergeCell ref="A7:D7"/>
    <mergeCell ref="A94:B94"/>
    <mergeCell ref="B13:D13"/>
    <mergeCell ref="A93:B93"/>
    <mergeCell ref="A96:B96"/>
  </mergeCells>
  <printOptions/>
  <pageMargins left="1.1811023622047243" right="0.7874015748031497" top="0.984251968503937" bottom="0.7874015748031497" header="0.31496062992125984" footer="0.31496062992125984"/>
  <pageSetup firstPageNumber="6" useFirstPageNumber="1" fitToHeight="0" fitToWidth="0" horizontalDpi="600" verticalDpi="600" orientation="portrait" paperSize="9" scale="55" r:id="rId1"/>
  <headerFooter>
    <oddHeader>&amp;C&amp;"Times New Roman,Regular"&amp;11 3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view="pageLayout" zoomScale="70" zoomScalePageLayoutView="70" workbookViewId="0" topLeftCell="A56">
      <selection activeCell="B76" sqref="B76"/>
    </sheetView>
  </sheetViews>
  <sheetFormatPr defaultColWidth="9.140625" defaultRowHeight="12.75"/>
  <cols>
    <col min="1" max="1" width="14.57421875" style="2" customWidth="1"/>
    <col min="2" max="2" width="97.28125" style="2" customWidth="1"/>
    <col min="3" max="3" width="20.00390625" style="2" customWidth="1"/>
    <col min="4" max="4" width="19.8515625" style="0" customWidth="1"/>
  </cols>
  <sheetData>
    <row r="1" spans="1:4" ht="15.75">
      <c r="A1" s="12"/>
      <c r="B1" s="13"/>
      <c r="D1" s="14" t="s">
        <v>10</v>
      </c>
    </row>
    <row r="2" spans="1:4" ht="15.75">
      <c r="A2" s="12"/>
      <c r="B2" s="13"/>
      <c r="D2" s="14" t="s">
        <v>46</v>
      </c>
    </row>
    <row r="3" spans="1:4" ht="18" customHeight="1">
      <c r="A3" s="12"/>
      <c r="C3" s="85" t="s">
        <v>83</v>
      </c>
      <c r="D3" s="85"/>
    </row>
    <row r="4" spans="1:4" ht="15.75">
      <c r="A4" s="12"/>
      <c r="B4" s="74"/>
      <c r="D4" s="14" t="s">
        <v>49</v>
      </c>
    </row>
    <row r="5" spans="1:4" ht="31.5">
      <c r="A5" s="12"/>
      <c r="B5" s="16"/>
      <c r="D5" s="51" t="s">
        <v>142</v>
      </c>
    </row>
    <row r="6" spans="1:3" ht="15.75">
      <c r="A6" s="12"/>
      <c r="B6" s="12"/>
      <c r="C6" s="21"/>
    </row>
    <row r="7" spans="1:4" ht="18.75">
      <c r="A7" s="84" t="s">
        <v>9</v>
      </c>
      <c r="B7" s="84"/>
      <c r="C7" s="84"/>
      <c r="D7" s="84"/>
    </row>
    <row r="8" spans="1:3" ht="15.75">
      <c r="A8" s="12"/>
      <c r="B8" s="17"/>
      <c r="C8" s="21"/>
    </row>
    <row r="9" spans="1:3" ht="15.75">
      <c r="A9" s="88" t="s">
        <v>1</v>
      </c>
      <c r="B9" s="88"/>
      <c r="C9" s="21"/>
    </row>
    <row r="10" spans="1:3" ht="15.75">
      <c r="A10" s="88" t="s">
        <v>0</v>
      </c>
      <c r="B10" s="88"/>
      <c r="C10" s="21"/>
    </row>
    <row r="11" spans="1:3" ht="15.75">
      <c r="A11" s="10"/>
      <c r="B11" s="10" t="s">
        <v>43</v>
      </c>
      <c r="C11" s="21"/>
    </row>
    <row r="12" spans="1:3" ht="15.75">
      <c r="A12" s="10"/>
      <c r="B12" s="88" t="s">
        <v>105</v>
      </c>
      <c r="C12" s="97"/>
    </row>
    <row r="13" spans="1:3" ht="34.5" customHeight="1">
      <c r="A13" s="10"/>
      <c r="B13" s="88" t="s">
        <v>106</v>
      </c>
      <c r="C13" s="97"/>
    </row>
    <row r="14" spans="1:3" ht="15.75">
      <c r="A14" s="11" t="s">
        <v>2</v>
      </c>
      <c r="B14" s="11" t="s">
        <v>104</v>
      </c>
      <c r="C14" s="40"/>
    </row>
    <row r="15" spans="1:4" ht="106.5" customHeight="1">
      <c r="A15" s="44" t="s">
        <v>3</v>
      </c>
      <c r="B15" s="44" t="s">
        <v>4</v>
      </c>
      <c r="C15" s="44" t="s">
        <v>144</v>
      </c>
      <c r="D15" s="44" t="s">
        <v>147</v>
      </c>
    </row>
    <row r="16" spans="1:4" ht="15.75">
      <c r="A16" s="36">
        <v>1</v>
      </c>
      <c r="B16" s="41">
        <v>2</v>
      </c>
      <c r="C16" s="41">
        <v>3</v>
      </c>
      <c r="D16" s="41">
        <v>4</v>
      </c>
    </row>
    <row r="17" spans="1:4" ht="15.75">
      <c r="A17" s="36"/>
      <c r="B17" s="34" t="s">
        <v>5</v>
      </c>
      <c r="C17" s="26"/>
      <c r="D17" s="26"/>
    </row>
    <row r="18" spans="1:4" ht="15.75">
      <c r="A18" s="26">
        <v>1100</v>
      </c>
      <c r="B18" s="26" t="s">
        <v>47</v>
      </c>
      <c r="C18" s="28">
        <v>18.65</v>
      </c>
      <c r="D18" s="28">
        <f>ROUND(C18/10*30,2)</f>
        <v>55.95</v>
      </c>
    </row>
    <row r="19" spans="1:4" ht="15.75">
      <c r="A19" s="26">
        <v>1200</v>
      </c>
      <c r="B19" s="27" t="s">
        <v>48</v>
      </c>
      <c r="C19" s="28">
        <v>4.4</v>
      </c>
      <c r="D19" s="28">
        <f aca="true" t="shared" si="0" ref="D19:D34">ROUND(C19/10*30,2)</f>
        <v>13.2</v>
      </c>
    </row>
    <row r="20" spans="1:4" ht="15.75">
      <c r="A20" s="26">
        <v>2219</v>
      </c>
      <c r="B20" s="26" t="s">
        <v>32</v>
      </c>
      <c r="C20" s="28">
        <v>0.39</v>
      </c>
      <c r="D20" s="28">
        <f t="shared" si="0"/>
        <v>1.17</v>
      </c>
    </row>
    <row r="21" spans="1:4" ht="15.75">
      <c r="A21" s="26">
        <v>2222</v>
      </c>
      <c r="B21" s="27" t="s">
        <v>28</v>
      </c>
      <c r="C21" s="28">
        <v>8.42</v>
      </c>
      <c r="D21" s="28">
        <f t="shared" si="0"/>
        <v>25.26</v>
      </c>
    </row>
    <row r="22" spans="1:4" ht="15.75">
      <c r="A22" s="26">
        <v>2223</v>
      </c>
      <c r="B22" s="27" t="s">
        <v>29</v>
      </c>
      <c r="C22" s="28">
        <v>14.03</v>
      </c>
      <c r="D22" s="28">
        <f t="shared" si="0"/>
        <v>42.09</v>
      </c>
    </row>
    <row r="23" spans="1:4" ht="15.75">
      <c r="A23" s="26">
        <v>2243</v>
      </c>
      <c r="B23" s="27" t="s">
        <v>33</v>
      </c>
      <c r="C23" s="28">
        <v>0.17</v>
      </c>
      <c r="D23" s="28">
        <f t="shared" si="0"/>
        <v>0.51</v>
      </c>
    </row>
    <row r="24" spans="1:4" ht="15.75">
      <c r="A24" s="26">
        <v>2244</v>
      </c>
      <c r="B24" s="27" t="s">
        <v>14</v>
      </c>
      <c r="C24" s="28">
        <v>8.05</v>
      </c>
      <c r="D24" s="28">
        <f t="shared" si="0"/>
        <v>24.15</v>
      </c>
    </row>
    <row r="25" spans="1:4" ht="15.75" hidden="1">
      <c r="A25" s="26">
        <v>2249</v>
      </c>
      <c r="B25" s="27" t="s">
        <v>44</v>
      </c>
      <c r="C25" s="28">
        <v>0</v>
      </c>
      <c r="D25" s="28">
        <f t="shared" si="0"/>
        <v>0</v>
      </c>
    </row>
    <row r="26" spans="1:4" ht="15.75">
      <c r="A26" s="26">
        <v>2251</v>
      </c>
      <c r="B26" s="27"/>
      <c r="C26" s="28">
        <v>2.03</v>
      </c>
      <c r="D26" s="28">
        <f t="shared" si="0"/>
        <v>6.09</v>
      </c>
    </row>
    <row r="27" spans="1:4" ht="15.75">
      <c r="A27" s="26">
        <v>2263</v>
      </c>
      <c r="B27" s="27" t="s">
        <v>42</v>
      </c>
      <c r="C27" s="28">
        <v>3.36</v>
      </c>
      <c r="D27" s="28">
        <f t="shared" si="0"/>
        <v>10.08</v>
      </c>
    </row>
    <row r="28" spans="1:4" ht="15.75">
      <c r="A28" s="26">
        <v>2264</v>
      </c>
      <c r="B28" s="27" t="s">
        <v>45</v>
      </c>
      <c r="C28" s="28">
        <v>0.01</v>
      </c>
      <c r="D28" s="28">
        <f t="shared" si="0"/>
        <v>0.03</v>
      </c>
    </row>
    <row r="29" spans="1:4" ht="15.75">
      <c r="A29" s="26">
        <v>2279</v>
      </c>
      <c r="B29" s="27" t="s">
        <v>17</v>
      </c>
      <c r="C29" s="28">
        <v>0.64</v>
      </c>
      <c r="D29" s="28">
        <f t="shared" si="0"/>
        <v>1.92</v>
      </c>
    </row>
    <row r="30" spans="1:4" ht="15.75">
      <c r="A30" s="26">
        <v>2321</v>
      </c>
      <c r="B30" s="27" t="s">
        <v>20</v>
      </c>
      <c r="C30" s="28">
        <v>14.05</v>
      </c>
      <c r="D30" s="28">
        <f t="shared" si="0"/>
        <v>42.15</v>
      </c>
    </row>
    <row r="31" spans="1:4" ht="15.75">
      <c r="A31" s="26">
        <v>2362</v>
      </c>
      <c r="B31" s="27" t="s">
        <v>61</v>
      </c>
      <c r="C31" s="28">
        <v>1.41</v>
      </c>
      <c r="D31" s="28">
        <f t="shared" si="0"/>
        <v>4.23</v>
      </c>
    </row>
    <row r="32" spans="1:4" ht="15.75">
      <c r="A32" s="26">
        <v>2363</v>
      </c>
      <c r="B32" s="27" t="s">
        <v>40</v>
      </c>
      <c r="C32" s="28">
        <v>15</v>
      </c>
      <c r="D32" s="28">
        <f t="shared" si="0"/>
        <v>45</v>
      </c>
    </row>
    <row r="33" spans="1:4" ht="15.75">
      <c r="A33" s="26">
        <v>2513</v>
      </c>
      <c r="B33" s="27" t="s">
        <v>24</v>
      </c>
      <c r="C33" s="28">
        <v>0.47</v>
      </c>
      <c r="D33" s="28">
        <f t="shared" si="0"/>
        <v>1.41</v>
      </c>
    </row>
    <row r="34" spans="1:4" ht="15.75">
      <c r="A34" s="26">
        <v>2519</v>
      </c>
      <c r="B34" s="27" t="s">
        <v>27</v>
      </c>
      <c r="C34" s="28">
        <v>0.25</v>
      </c>
      <c r="D34" s="28">
        <f t="shared" si="0"/>
        <v>0.75</v>
      </c>
    </row>
    <row r="35" spans="1:4" ht="15.75">
      <c r="A35" s="26"/>
      <c r="B35" s="31" t="s">
        <v>6</v>
      </c>
      <c r="C35" s="32">
        <f>SUM(C18:C34)</f>
        <v>91.33</v>
      </c>
      <c r="D35" s="32">
        <f>SUM(D18:D34)</f>
        <v>273.99000000000007</v>
      </c>
    </row>
    <row r="36" spans="1:4" ht="15.75">
      <c r="A36" s="33"/>
      <c r="B36" s="26" t="s">
        <v>7</v>
      </c>
      <c r="C36" s="28"/>
      <c r="D36" s="28"/>
    </row>
    <row r="37" spans="1:4" ht="15.75">
      <c r="A37" s="26">
        <v>1100</v>
      </c>
      <c r="B37" s="26" t="s">
        <v>47</v>
      </c>
      <c r="C37" s="28">
        <v>13.15</v>
      </c>
      <c r="D37" s="28">
        <f>ROUND(C37/10*30,2)</f>
        <v>39.45</v>
      </c>
    </row>
    <row r="38" spans="1:4" ht="15.75">
      <c r="A38" s="26">
        <v>1200</v>
      </c>
      <c r="B38" s="27" t="s">
        <v>48</v>
      </c>
      <c r="C38" s="28">
        <v>3.1</v>
      </c>
      <c r="D38" s="28">
        <f aca="true" t="shared" si="1" ref="D38:D63">ROUND(C38/10*30,2)</f>
        <v>9.3</v>
      </c>
    </row>
    <row r="39" spans="1:4" ht="15.75">
      <c r="A39" s="26">
        <v>2219</v>
      </c>
      <c r="B39" s="26" t="s">
        <v>32</v>
      </c>
      <c r="C39" s="28">
        <v>0.1</v>
      </c>
      <c r="D39" s="28">
        <f t="shared" si="1"/>
        <v>0.3</v>
      </c>
    </row>
    <row r="40" spans="1:4" ht="15.75">
      <c r="A40" s="26">
        <v>2234</v>
      </c>
      <c r="B40" s="27" t="s">
        <v>34</v>
      </c>
      <c r="C40" s="28">
        <v>0.01</v>
      </c>
      <c r="D40" s="28">
        <f t="shared" si="1"/>
        <v>0.03</v>
      </c>
    </row>
    <row r="41" spans="1:4" ht="19.5" customHeight="1">
      <c r="A41" s="26">
        <v>2239</v>
      </c>
      <c r="B41" s="27" t="s">
        <v>35</v>
      </c>
      <c r="C41" s="28">
        <v>0.04</v>
      </c>
      <c r="D41" s="28">
        <f t="shared" si="1"/>
        <v>0.12</v>
      </c>
    </row>
    <row r="42" spans="1:4" ht="15.75">
      <c r="A42" s="26">
        <v>2241</v>
      </c>
      <c r="B42" s="27" t="s">
        <v>36</v>
      </c>
      <c r="C42" s="28">
        <v>0.01</v>
      </c>
      <c r="D42" s="28">
        <f t="shared" si="1"/>
        <v>0.03</v>
      </c>
    </row>
    <row r="43" spans="1:4" ht="15.75">
      <c r="A43" s="26">
        <v>2242</v>
      </c>
      <c r="B43" s="27" t="s">
        <v>12</v>
      </c>
      <c r="C43" s="28">
        <v>0.03</v>
      </c>
      <c r="D43" s="28">
        <f t="shared" si="1"/>
        <v>0.09</v>
      </c>
    </row>
    <row r="44" spans="1:4" ht="15.75">
      <c r="A44" s="26">
        <v>2243</v>
      </c>
      <c r="B44" s="27" t="s">
        <v>13</v>
      </c>
      <c r="C44" s="28">
        <v>0.03</v>
      </c>
      <c r="D44" s="28">
        <f t="shared" si="1"/>
        <v>0.09</v>
      </c>
    </row>
    <row r="45" spans="1:4" ht="15.75">
      <c r="A45" s="26">
        <v>2244</v>
      </c>
      <c r="B45" s="27" t="s">
        <v>14</v>
      </c>
      <c r="C45" s="28">
        <v>0.01</v>
      </c>
      <c r="D45" s="28">
        <f t="shared" si="1"/>
        <v>0.03</v>
      </c>
    </row>
    <row r="46" spans="1:4" ht="15.75">
      <c r="A46" s="26">
        <v>2247</v>
      </c>
      <c r="B46" s="34" t="s">
        <v>15</v>
      </c>
      <c r="C46" s="28">
        <v>0.01</v>
      </c>
      <c r="D46" s="28">
        <f t="shared" si="1"/>
        <v>0.03</v>
      </c>
    </row>
    <row r="47" spans="1:4" ht="15.75">
      <c r="A47" s="26">
        <v>2251</v>
      </c>
      <c r="B47" s="27" t="s">
        <v>11</v>
      </c>
      <c r="C47" s="28">
        <v>0.07</v>
      </c>
      <c r="D47" s="28">
        <f t="shared" si="1"/>
        <v>0.21</v>
      </c>
    </row>
    <row r="48" spans="1:4" ht="15.75" hidden="1">
      <c r="A48" s="26">
        <v>2259</v>
      </c>
      <c r="B48" s="27" t="s">
        <v>37</v>
      </c>
      <c r="C48" s="28">
        <v>0</v>
      </c>
      <c r="D48" s="28">
        <f t="shared" si="1"/>
        <v>0</v>
      </c>
    </row>
    <row r="49" spans="1:4" ht="15.75">
      <c r="A49" s="26">
        <v>2262</v>
      </c>
      <c r="B49" s="27" t="s">
        <v>16</v>
      </c>
      <c r="C49" s="28">
        <v>0.08</v>
      </c>
      <c r="D49" s="28">
        <f t="shared" si="1"/>
        <v>0.24</v>
      </c>
    </row>
    <row r="50" spans="1:4" ht="15.75">
      <c r="A50" s="26">
        <v>2264</v>
      </c>
      <c r="B50" s="27" t="s">
        <v>45</v>
      </c>
      <c r="C50" s="28">
        <v>0</v>
      </c>
      <c r="D50" s="28">
        <f t="shared" si="1"/>
        <v>0</v>
      </c>
    </row>
    <row r="51" spans="1:4" ht="15.75">
      <c r="A51" s="26">
        <v>2279</v>
      </c>
      <c r="B51" s="27" t="s">
        <v>17</v>
      </c>
      <c r="C51" s="28">
        <v>0.01</v>
      </c>
      <c r="D51" s="28">
        <f t="shared" si="1"/>
        <v>0.03</v>
      </c>
    </row>
    <row r="52" spans="1:4" ht="15.75">
      <c r="A52" s="26">
        <v>2311</v>
      </c>
      <c r="B52" s="27" t="s">
        <v>18</v>
      </c>
      <c r="C52" s="28">
        <v>0.04</v>
      </c>
      <c r="D52" s="28">
        <f t="shared" si="1"/>
        <v>0.12</v>
      </c>
    </row>
    <row r="53" spans="1:4" ht="15.75">
      <c r="A53" s="26">
        <v>2312</v>
      </c>
      <c r="B53" s="27" t="s">
        <v>19</v>
      </c>
      <c r="C53" s="28">
        <v>0.01</v>
      </c>
      <c r="D53" s="28">
        <f t="shared" si="1"/>
        <v>0.03</v>
      </c>
    </row>
    <row r="54" spans="1:4" ht="15.75">
      <c r="A54" s="26">
        <v>2322</v>
      </c>
      <c r="B54" s="27" t="s">
        <v>21</v>
      </c>
      <c r="C54" s="28">
        <v>0.16</v>
      </c>
      <c r="D54" s="28">
        <f t="shared" si="1"/>
        <v>0.48</v>
      </c>
    </row>
    <row r="55" spans="1:4" ht="15.75">
      <c r="A55" s="26">
        <v>2350</v>
      </c>
      <c r="B55" s="27" t="s">
        <v>22</v>
      </c>
      <c r="C55" s="28">
        <v>0.19</v>
      </c>
      <c r="D55" s="28">
        <f t="shared" si="1"/>
        <v>0.57</v>
      </c>
    </row>
    <row r="56" spans="1:4" ht="15.75">
      <c r="A56" s="26">
        <v>2361</v>
      </c>
      <c r="B56" s="27" t="s">
        <v>23</v>
      </c>
      <c r="C56" s="28">
        <v>0.06</v>
      </c>
      <c r="D56" s="28">
        <f t="shared" si="1"/>
        <v>0.18</v>
      </c>
    </row>
    <row r="57" spans="1:4" ht="15.75">
      <c r="A57" s="26">
        <v>2400</v>
      </c>
      <c r="B57" s="27" t="s">
        <v>30</v>
      </c>
      <c r="C57" s="28">
        <v>0.01</v>
      </c>
      <c r="D57" s="28">
        <f t="shared" si="1"/>
        <v>0.03</v>
      </c>
    </row>
    <row r="58" spans="1:4" ht="15.75">
      <c r="A58" s="26">
        <v>2512</v>
      </c>
      <c r="B58" s="27" t="s">
        <v>41</v>
      </c>
      <c r="C58" s="28">
        <v>13.1</v>
      </c>
      <c r="D58" s="28">
        <f t="shared" si="1"/>
        <v>39.3</v>
      </c>
    </row>
    <row r="59" spans="1:4" ht="15.75">
      <c r="A59" s="26">
        <v>2515</v>
      </c>
      <c r="B59" s="27" t="s">
        <v>25</v>
      </c>
      <c r="C59" s="28">
        <v>0.02</v>
      </c>
      <c r="D59" s="28">
        <f t="shared" si="1"/>
        <v>0.06</v>
      </c>
    </row>
    <row r="60" spans="1:4" ht="15.75" hidden="1">
      <c r="A60" s="26">
        <v>2519</v>
      </c>
      <c r="B60" s="27" t="s">
        <v>27</v>
      </c>
      <c r="C60" s="28">
        <v>0</v>
      </c>
      <c r="D60" s="28">
        <f t="shared" si="1"/>
        <v>0</v>
      </c>
    </row>
    <row r="61" spans="1:4" ht="15.75">
      <c r="A61" s="26">
        <v>5232</v>
      </c>
      <c r="B61" s="27" t="s">
        <v>26</v>
      </c>
      <c r="C61" s="28">
        <v>0.46</v>
      </c>
      <c r="D61" s="28">
        <f t="shared" si="1"/>
        <v>1.38</v>
      </c>
    </row>
    <row r="62" spans="1:4" ht="15.75">
      <c r="A62" s="26">
        <v>5240</v>
      </c>
      <c r="B62" s="27" t="s">
        <v>38</v>
      </c>
      <c r="C62" s="28">
        <v>0.09</v>
      </c>
      <c r="D62" s="28">
        <f t="shared" si="1"/>
        <v>0.27</v>
      </c>
    </row>
    <row r="63" spans="1:4" ht="15.75">
      <c r="A63" s="26">
        <v>5250</v>
      </c>
      <c r="B63" s="27" t="s">
        <v>39</v>
      </c>
      <c r="C63" s="28">
        <v>0.38</v>
      </c>
      <c r="D63" s="28">
        <f t="shared" si="1"/>
        <v>1.14</v>
      </c>
    </row>
    <row r="64" spans="1:4" ht="15.75">
      <c r="A64" s="33"/>
      <c r="B64" s="35" t="s">
        <v>8</v>
      </c>
      <c r="C64" s="32">
        <f>SUM(C37:C63)</f>
        <v>31.170000000000012</v>
      </c>
      <c r="D64" s="32">
        <f>SUM(D37:D63)</f>
        <v>93.50999999999999</v>
      </c>
    </row>
    <row r="65" spans="1:4" ht="15.75">
      <c r="A65" s="33"/>
      <c r="B65" s="35" t="s">
        <v>31</v>
      </c>
      <c r="C65" s="32">
        <f>C64+C35</f>
        <v>122.50000000000001</v>
      </c>
      <c r="D65" s="32">
        <f>D64+D35</f>
        <v>367.50000000000006</v>
      </c>
    </row>
    <row r="66" spans="1:4" ht="15.75">
      <c r="A66" s="14"/>
      <c r="B66" s="21"/>
      <c r="C66" s="22"/>
      <c r="D66" s="22"/>
    </row>
    <row r="67" spans="1:4" ht="15.75">
      <c r="A67" s="88" t="s">
        <v>75</v>
      </c>
      <c r="B67" s="88"/>
      <c r="C67" s="67">
        <v>10</v>
      </c>
      <c r="D67" s="67">
        <v>30</v>
      </c>
    </row>
    <row r="68" spans="1:4" ht="15.75">
      <c r="A68" s="88" t="s">
        <v>76</v>
      </c>
      <c r="B68" s="88"/>
      <c r="C68" s="68">
        <f>C65/C67</f>
        <v>12.250000000000002</v>
      </c>
      <c r="D68" s="68">
        <f>D65/D67</f>
        <v>12.250000000000002</v>
      </c>
    </row>
    <row r="69" spans="1:4" ht="15.75">
      <c r="A69" s="21"/>
      <c r="B69" s="22"/>
      <c r="C69" s="12"/>
      <c r="D69" s="12"/>
    </row>
    <row r="70" spans="1:4" ht="15.75">
      <c r="A70" s="95" t="s">
        <v>50</v>
      </c>
      <c r="B70" s="96"/>
      <c r="C70" s="69"/>
      <c r="D70" s="69"/>
    </row>
    <row r="71" spans="1:4" ht="15.75">
      <c r="A71" s="95" t="s">
        <v>82</v>
      </c>
      <c r="B71" s="96"/>
      <c r="C71" s="69"/>
      <c r="D71" s="69"/>
    </row>
    <row r="72" spans="1:3" ht="15.75">
      <c r="A72" s="23"/>
      <c r="B72" s="23"/>
      <c r="C72" s="23"/>
    </row>
    <row r="73" spans="1:3" ht="15.75">
      <c r="A73" s="23" t="s">
        <v>51</v>
      </c>
      <c r="B73" s="23"/>
      <c r="C73" s="23"/>
    </row>
    <row r="74" spans="1:3" ht="15.75">
      <c r="A74" s="23"/>
      <c r="B74" s="23"/>
      <c r="C74" s="23"/>
    </row>
    <row r="75" spans="1:3" ht="15.75">
      <c r="A75" s="23" t="s">
        <v>77</v>
      </c>
      <c r="B75" s="24"/>
      <c r="C75" s="23"/>
    </row>
    <row r="76" spans="1:3" ht="15.75">
      <c r="A76" s="1"/>
      <c r="B76" s="25" t="s">
        <v>52</v>
      </c>
      <c r="C76" s="23"/>
    </row>
    <row r="77" spans="1:3" ht="15.75">
      <c r="A77" s="12"/>
      <c r="B77" s="12"/>
      <c r="C77" s="12"/>
    </row>
  </sheetData>
  <sheetProtection/>
  <mergeCells count="10">
    <mergeCell ref="A7:D7"/>
    <mergeCell ref="C3:D3"/>
    <mergeCell ref="A9:B9"/>
    <mergeCell ref="A70:B70"/>
    <mergeCell ref="A71:B71"/>
    <mergeCell ref="A10:B10"/>
    <mergeCell ref="B12:C12"/>
    <mergeCell ref="B13:C13"/>
    <mergeCell ref="A67:B67"/>
    <mergeCell ref="A68:B68"/>
  </mergeCells>
  <printOptions/>
  <pageMargins left="1.1811023622047243" right="0.7874015748031497" top="0.984251968503937" bottom="0.7874015748031497" header="0.31496062992125984" footer="0.31496062992125984"/>
  <pageSetup fitToHeight="0" fitToWidth="0" horizontalDpi="600" verticalDpi="600" orientation="portrait" paperSize="9" scale="53" r:id="rId1"/>
  <headerFooter>
    <oddHeader>&amp;C4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view="pageLayout" zoomScale="70" zoomScalePageLayoutView="70" workbookViewId="0" topLeftCell="A48">
      <selection activeCell="A7" sqref="A7:D7"/>
    </sheetView>
  </sheetViews>
  <sheetFormatPr defaultColWidth="9.140625" defaultRowHeight="12.75"/>
  <cols>
    <col min="1" max="1" width="15.140625" style="2" customWidth="1"/>
    <col min="2" max="2" width="93.140625" style="2" customWidth="1"/>
    <col min="3" max="3" width="19.00390625" style="2" customWidth="1"/>
    <col min="4" max="4" width="19.00390625" style="0" customWidth="1"/>
  </cols>
  <sheetData>
    <row r="1" spans="1:4" ht="15.75">
      <c r="A1" s="12"/>
      <c r="B1" s="13"/>
      <c r="D1" s="14" t="s">
        <v>10</v>
      </c>
    </row>
    <row r="2" spans="1:4" ht="15.75">
      <c r="A2" s="12"/>
      <c r="B2" s="13"/>
      <c r="D2" s="14" t="s">
        <v>46</v>
      </c>
    </row>
    <row r="3" spans="1:4" ht="15.75">
      <c r="A3" s="12"/>
      <c r="B3" s="13"/>
      <c r="C3" s="85" t="s">
        <v>143</v>
      </c>
      <c r="D3" s="85"/>
    </row>
    <row r="4" spans="1:4" ht="15.75">
      <c r="A4" s="12"/>
      <c r="B4" s="13"/>
      <c r="D4" s="14" t="s">
        <v>49</v>
      </c>
    </row>
    <row r="5" spans="1:4" ht="21.75" customHeight="1">
      <c r="A5" s="12"/>
      <c r="B5" s="16"/>
      <c r="C5" s="85" t="s">
        <v>142</v>
      </c>
      <c r="D5" s="85"/>
    </row>
    <row r="6" spans="1:3" ht="15.75">
      <c r="A6" s="12"/>
      <c r="B6" s="12"/>
      <c r="C6" s="21"/>
    </row>
    <row r="7" spans="1:4" ht="18.75">
      <c r="A7" s="84" t="s">
        <v>9</v>
      </c>
      <c r="B7" s="84"/>
      <c r="C7" s="84"/>
      <c r="D7" s="84"/>
    </row>
    <row r="8" spans="1:3" ht="15.75">
      <c r="A8" s="12"/>
      <c r="B8" s="17"/>
      <c r="C8" s="21"/>
    </row>
    <row r="9" spans="1:3" ht="15.75">
      <c r="A9" s="88" t="s">
        <v>1</v>
      </c>
      <c r="B9" s="88"/>
      <c r="C9" s="21"/>
    </row>
    <row r="10" spans="1:3" ht="15.75">
      <c r="A10" s="88" t="s">
        <v>0</v>
      </c>
      <c r="B10" s="88"/>
      <c r="C10" s="21"/>
    </row>
    <row r="11" spans="1:3" ht="15.75">
      <c r="A11" s="10"/>
      <c r="B11" s="10" t="s">
        <v>43</v>
      </c>
      <c r="C11" s="21"/>
    </row>
    <row r="12" spans="1:3" ht="15.75">
      <c r="A12" s="10"/>
      <c r="B12" s="88" t="s">
        <v>120</v>
      </c>
      <c r="C12" s="97"/>
    </row>
    <row r="13" spans="1:3" ht="30.75" customHeight="1">
      <c r="A13" s="10"/>
      <c r="B13" s="88" t="s">
        <v>119</v>
      </c>
      <c r="C13" s="91"/>
    </row>
    <row r="14" spans="1:3" ht="15.75">
      <c r="A14" s="10" t="s">
        <v>2</v>
      </c>
      <c r="B14" s="10" t="s">
        <v>104</v>
      </c>
      <c r="C14" s="15"/>
    </row>
    <row r="15" spans="1:4" ht="99" customHeight="1">
      <c r="A15" s="44" t="s">
        <v>3</v>
      </c>
      <c r="B15" s="44" t="s">
        <v>4</v>
      </c>
      <c r="C15" s="44" t="s">
        <v>144</v>
      </c>
      <c r="D15" s="44" t="s">
        <v>147</v>
      </c>
    </row>
    <row r="16" spans="1:4" ht="15.75">
      <c r="A16" s="18">
        <v>1</v>
      </c>
      <c r="B16" s="19">
        <v>2</v>
      </c>
      <c r="C16" s="19">
        <v>3</v>
      </c>
      <c r="D16" s="19">
        <v>4</v>
      </c>
    </row>
    <row r="17" spans="1:4" ht="15.75">
      <c r="A17" s="36"/>
      <c r="B17" s="34" t="s">
        <v>5</v>
      </c>
      <c r="C17" s="30"/>
      <c r="D17" s="30"/>
    </row>
    <row r="18" spans="1:4" ht="15.75">
      <c r="A18" s="26">
        <v>1100</v>
      </c>
      <c r="B18" s="26" t="s">
        <v>47</v>
      </c>
      <c r="C18" s="28">
        <v>20.79</v>
      </c>
      <c r="D18" s="28">
        <f>ROUND(C18/10*30,2)</f>
        <v>62.37</v>
      </c>
    </row>
    <row r="19" spans="1:4" ht="31.5">
      <c r="A19" s="26">
        <v>1200</v>
      </c>
      <c r="B19" s="27" t="s">
        <v>48</v>
      </c>
      <c r="C19" s="28">
        <v>4.9</v>
      </c>
      <c r="D19" s="28">
        <f aca="true" t="shared" si="0" ref="D19:D37">ROUND(C19/10*30,2)</f>
        <v>14.7</v>
      </c>
    </row>
    <row r="20" spans="1:4" ht="15.75">
      <c r="A20" s="29">
        <v>2210</v>
      </c>
      <c r="B20" s="27" t="s">
        <v>55</v>
      </c>
      <c r="C20" s="28">
        <v>0.44</v>
      </c>
      <c r="D20" s="28">
        <f t="shared" si="0"/>
        <v>1.32</v>
      </c>
    </row>
    <row r="21" spans="1:4" ht="15.75">
      <c r="A21" s="26">
        <v>2222</v>
      </c>
      <c r="B21" s="27" t="s">
        <v>28</v>
      </c>
      <c r="C21" s="28">
        <v>9.43</v>
      </c>
      <c r="D21" s="28">
        <f t="shared" si="0"/>
        <v>28.29</v>
      </c>
    </row>
    <row r="22" spans="1:4" ht="15.75">
      <c r="A22" s="26">
        <v>2223</v>
      </c>
      <c r="B22" s="27" t="s">
        <v>29</v>
      </c>
      <c r="C22" s="28">
        <v>15.71</v>
      </c>
      <c r="D22" s="28">
        <f t="shared" si="0"/>
        <v>47.13</v>
      </c>
    </row>
    <row r="23" spans="1:4" ht="15.75" hidden="1">
      <c r="A23" s="26">
        <v>2230</v>
      </c>
      <c r="B23" s="27" t="s">
        <v>56</v>
      </c>
      <c r="C23" s="28">
        <v>0</v>
      </c>
      <c r="D23" s="28">
        <f t="shared" si="0"/>
        <v>0</v>
      </c>
    </row>
    <row r="24" spans="1:4" ht="15.75">
      <c r="A24" s="26">
        <v>2243</v>
      </c>
      <c r="B24" s="27" t="s">
        <v>13</v>
      </c>
      <c r="C24" s="28">
        <v>0.19</v>
      </c>
      <c r="D24" s="28">
        <f t="shared" si="0"/>
        <v>0.57</v>
      </c>
    </row>
    <row r="25" spans="1:4" ht="15.75">
      <c r="A25" s="26">
        <v>2244</v>
      </c>
      <c r="B25" s="27" t="s">
        <v>14</v>
      </c>
      <c r="C25" s="28">
        <v>9.01</v>
      </c>
      <c r="D25" s="28">
        <f t="shared" si="0"/>
        <v>27.03</v>
      </c>
    </row>
    <row r="26" spans="1:4" ht="15.75">
      <c r="A26" s="26">
        <v>2249</v>
      </c>
      <c r="B26" s="27" t="s">
        <v>57</v>
      </c>
      <c r="C26" s="28">
        <v>0</v>
      </c>
      <c r="D26" s="28">
        <f t="shared" si="0"/>
        <v>0</v>
      </c>
    </row>
    <row r="27" spans="1:4" ht="15.75">
      <c r="A27" s="26">
        <v>2251</v>
      </c>
      <c r="B27" s="27" t="s">
        <v>11</v>
      </c>
      <c r="C27" s="28">
        <v>2.27</v>
      </c>
      <c r="D27" s="28">
        <f t="shared" si="0"/>
        <v>6.81</v>
      </c>
    </row>
    <row r="28" spans="1:4" ht="15.75">
      <c r="A28" s="26">
        <v>2263</v>
      </c>
      <c r="B28" s="27" t="s">
        <v>58</v>
      </c>
      <c r="C28" s="28">
        <v>3.76</v>
      </c>
      <c r="D28" s="28">
        <f t="shared" si="0"/>
        <v>11.28</v>
      </c>
    </row>
    <row r="29" spans="1:4" ht="15.75">
      <c r="A29" s="26">
        <v>2264</v>
      </c>
      <c r="B29" s="27" t="s">
        <v>59</v>
      </c>
      <c r="C29" s="28">
        <v>0.01</v>
      </c>
      <c r="D29" s="28">
        <f t="shared" si="0"/>
        <v>0.03</v>
      </c>
    </row>
    <row r="30" spans="1:4" ht="15.75">
      <c r="A30" s="26">
        <v>2279</v>
      </c>
      <c r="B30" s="27" t="s">
        <v>17</v>
      </c>
      <c r="C30" s="28">
        <v>1.05</v>
      </c>
      <c r="D30" s="28">
        <f t="shared" si="0"/>
        <v>3.15</v>
      </c>
    </row>
    <row r="31" spans="1:4" ht="15.75">
      <c r="A31" s="26">
        <v>2321</v>
      </c>
      <c r="B31" s="27" t="s">
        <v>20</v>
      </c>
      <c r="C31" s="28">
        <v>15.73</v>
      </c>
      <c r="D31" s="28">
        <f t="shared" si="0"/>
        <v>47.19</v>
      </c>
    </row>
    <row r="32" spans="1:4" ht="15.75" hidden="1">
      <c r="A32" s="26">
        <v>2341</v>
      </c>
      <c r="B32" s="27" t="s">
        <v>60</v>
      </c>
      <c r="C32" s="28">
        <v>0</v>
      </c>
      <c r="D32" s="28">
        <f t="shared" si="0"/>
        <v>0</v>
      </c>
    </row>
    <row r="33" spans="1:4" ht="15.75" hidden="1">
      <c r="A33" s="26">
        <v>2350</v>
      </c>
      <c r="B33" s="27" t="s">
        <v>22</v>
      </c>
      <c r="C33" s="28">
        <v>0</v>
      </c>
      <c r="D33" s="28">
        <f t="shared" si="0"/>
        <v>0</v>
      </c>
    </row>
    <row r="34" spans="1:4" ht="15.75">
      <c r="A34" s="26">
        <v>2362</v>
      </c>
      <c r="B34" s="27" t="s">
        <v>61</v>
      </c>
      <c r="C34" s="28">
        <v>1.93</v>
      </c>
      <c r="D34" s="28">
        <f t="shared" si="0"/>
        <v>5.79</v>
      </c>
    </row>
    <row r="35" spans="1:4" ht="15.75">
      <c r="A35" s="26">
        <v>2363</v>
      </c>
      <c r="B35" s="27" t="s">
        <v>62</v>
      </c>
      <c r="C35" s="28">
        <v>32</v>
      </c>
      <c r="D35" s="28">
        <f t="shared" si="0"/>
        <v>96</v>
      </c>
    </row>
    <row r="36" spans="1:4" ht="21" customHeight="1">
      <c r="A36" s="26">
        <v>2513</v>
      </c>
      <c r="B36" s="27" t="s">
        <v>24</v>
      </c>
      <c r="C36" s="28">
        <v>0.53</v>
      </c>
      <c r="D36" s="28">
        <f t="shared" si="0"/>
        <v>1.59</v>
      </c>
    </row>
    <row r="37" spans="1:4" ht="15.75">
      <c r="A37" s="26">
        <v>2519</v>
      </c>
      <c r="B37" s="27" t="s">
        <v>27</v>
      </c>
      <c r="C37" s="28">
        <v>0.28</v>
      </c>
      <c r="D37" s="28">
        <f t="shared" si="0"/>
        <v>0.84</v>
      </c>
    </row>
    <row r="38" spans="1:4" ht="15.75" hidden="1">
      <c r="A38" s="26">
        <v>5232</v>
      </c>
      <c r="B38" s="27" t="s">
        <v>26</v>
      </c>
      <c r="C38" s="28">
        <v>0</v>
      </c>
      <c r="D38" s="28">
        <v>0</v>
      </c>
    </row>
    <row r="39" spans="1:4" ht="15.75">
      <c r="A39" s="26"/>
      <c r="B39" s="31" t="s">
        <v>6</v>
      </c>
      <c r="C39" s="32">
        <f>SUM(C18:C38)</f>
        <v>118.03000000000002</v>
      </c>
      <c r="D39" s="32">
        <f>SUM(D18:D38)</f>
        <v>354.0899999999999</v>
      </c>
    </row>
    <row r="40" spans="1:4" ht="15.75">
      <c r="A40" s="33"/>
      <c r="B40" s="26" t="s">
        <v>7</v>
      </c>
      <c r="C40" s="28"/>
      <c r="D40" s="28"/>
    </row>
    <row r="41" spans="1:4" ht="15.75">
      <c r="A41" s="26">
        <v>1100</v>
      </c>
      <c r="B41" s="26" t="s">
        <v>47</v>
      </c>
      <c r="C41" s="28">
        <v>19.68</v>
      </c>
      <c r="D41" s="28">
        <f>ROUND(C41/10*30,2)</f>
        <v>59.04</v>
      </c>
    </row>
    <row r="42" spans="1:4" ht="31.5">
      <c r="A42" s="26">
        <v>1200</v>
      </c>
      <c r="B42" s="27" t="s">
        <v>48</v>
      </c>
      <c r="C42" s="28">
        <v>4.64</v>
      </c>
      <c r="D42" s="28">
        <f aca="true" t="shared" si="1" ref="D42:D86">ROUND(C42/10*30,2)</f>
        <v>13.92</v>
      </c>
    </row>
    <row r="43" spans="1:4" ht="15.75" hidden="1">
      <c r="A43" s="26">
        <v>2100</v>
      </c>
      <c r="B43" s="20" t="s">
        <v>63</v>
      </c>
      <c r="C43" s="28">
        <v>0</v>
      </c>
      <c r="D43" s="28">
        <f t="shared" si="1"/>
        <v>0</v>
      </c>
    </row>
    <row r="44" spans="1:4" ht="15.75">
      <c r="A44" s="29">
        <v>2210</v>
      </c>
      <c r="B44" s="27" t="s">
        <v>55</v>
      </c>
      <c r="C44" s="28">
        <v>0.12</v>
      </c>
      <c r="D44" s="28">
        <f t="shared" si="1"/>
        <v>0.36</v>
      </c>
    </row>
    <row r="45" spans="1:4" ht="15.75" hidden="1">
      <c r="A45" s="26">
        <v>2222</v>
      </c>
      <c r="B45" s="27" t="s">
        <v>28</v>
      </c>
      <c r="C45" s="28">
        <v>0</v>
      </c>
      <c r="D45" s="28">
        <f t="shared" si="1"/>
        <v>0</v>
      </c>
    </row>
    <row r="46" spans="1:4" ht="15.75" hidden="1">
      <c r="A46" s="26">
        <v>2223</v>
      </c>
      <c r="B46" s="27" t="s">
        <v>29</v>
      </c>
      <c r="C46" s="28">
        <v>0</v>
      </c>
      <c r="D46" s="28">
        <f t="shared" si="1"/>
        <v>0</v>
      </c>
    </row>
    <row r="47" spans="1:4" ht="15.75" hidden="1">
      <c r="A47" s="26">
        <v>2230</v>
      </c>
      <c r="B47" s="27" t="s">
        <v>56</v>
      </c>
      <c r="C47" s="28">
        <v>0</v>
      </c>
      <c r="D47" s="28">
        <f t="shared" si="1"/>
        <v>0</v>
      </c>
    </row>
    <row r="48" spans="1:4" ht="21.75" customHeight="1">
      <c r="A48" s="26">
        <v>2234</v>
      </c>
      <c r="B48" s="27" t="s">
        <v>34</v>
      </c>
      <c r="C48" s="28">
        <v>0.01</v>
      </c>
      <c r="D48" s="28">
        <f t="shared" si="1"/>
        <v>0.03</v>
      </c>
    </row>
    <row r="49" spans="1:4" ht="15.75">
      <c r="A49" s="26">
        <v>2239</v>
      </c>
      <c r="B49" s="27" t="s">
        <v>35</v>
      </c>
      <c r="C49" s="28">
        <v>0.05</v>
      </c>
      <c r="D49" s="28">
        <f t="shared" si="1"/>
        <v>0.15</v>
      </c>
    </row>
    <row r="50" spans="1:4" ht="15.75">
      <c r="A50" s="26">
        <v>2241</v>
      </c>
      <c r="B50" s="27" t="s">
        <v>64</v>
      </c>
      <c r="C50" s="28">
        <v>0.01</v>
      </c>
      <c r="D50" s="28">
        <f t="shared" si="1"/>
        <v>0.03</v>
      </c>
    </row>
    <row r="51" spans="1:4" ht="15.75">
      <c r="A51" s="26">
        <v>2242</v>
      </c>
      <c r="B51" s="27" t="s">
        <v>12</v>
      </c>
      <c r="C51" s="28">
        <v>0.04</v>
      </c>
      <c r="D51" s="28">
        <f t="shared" si="1"/>
        <v>0.12</v>
      </c>
    </row>
    <row r="52" spans="1:4" ht="15.75">
      <c r="A52" s="26">
        <v>2243</v>
      </c>
      <c r="B52" s="27" t="s">
        <v>13</v>
      </c>
      <c r="C52" s="28">
        <v>0.04</v>
      </c>
      <c r="D52" s="28">
        <f t="shared" si="1"/>
        <v>0.12</v>
      </c>
    </row>
    <row r="53" spans="1:4" ht="15.75">
      <c r="A53" s="26">
        <v>2244</v>
      </c>
      <c r="B53" s="27" t="s">
        <v>14</v>
      </c>
      <c r="C53" s="28">
        <v>0.01</v>
      </c>
      <c r="D53" s="28">
        <f t="shared" si="1"/>
        <v>0.03</v>
      </c>
    </row>
    <row r="54" spans="1:4" ht="15.75">
      <c r="A54" s="26">
        <v>2247</v>
      </c>
      <c r="B54" s="34" t="s">
        <v>15</v>
      </c>
      <c r="C54" s="28">
        <v>0.04</v>
      </c>
      <c r="D54" s="28">
        <f t="shared" si="1"/>
        <v>0.12</v>
      </c>
    </row>
    <row r="55" spans="1:4" ht="15.75" hidden="1">
      <c r="A55" s="26">
        <v>2249</v>
      </c>
      <c r="B55" s="27" t="s">
        <v>57</v>
      </c>
      <c r="C55" s="28">
        <v>0</v>
      </c>
      <c r="D55" s="28">
        <f t="shared" si="1"/>
        <v>0</v>
      </c>
    </row>
    <row r="56" spans="1:4" ht="15.75">
      <c r="A56" s="26">
        <v>2251</v>
      </c>
      <c r="B56" s="27" t="s">
        <v>11</v>
      </c>
      <c r="C56" s="28">
        <v>0.09</v>
      </c>
      <c r="D56" s="28">
        <f t="shared" si="1"/>
        <v>0.27</v>
      </c>
    </row>
    <row r="57" spans="1:4" ht="15.75" hidden="1">
      <c r="A57" s="26">
        <v>2252</v>
      </c>
      <c r="B57" s="27" t="s">
        <v>65</v>
      </c>
      <c r="C57" s="28">
        <v>0</v>
      </c>
      <c r="D57" s="28">
        <f t="shared" si="1"/>
        <v>0</v>
      </c>
    </row>
    <row r="58" spans="1:4" ht="15.75" hidden="1">
      <c r="A58" s="26">
        <v>2259</v>
      </c>
      <c r="B58" s="27" t="s">
        <v>37</v>
      </c>
      <c r="C58" s="28">
        <v>0</v>
      </c>
      <c r="D58" s="28">
        <f t="shared" si="1"/>
        <v>0</v>
      </c>
    </row>
    <row r="59" spans="1:4" ht="15.75" hidden="1">
      <c r="A59" s="26">
        <v>2261</v>
      </c>
      <c r="B59" s="27" t="s">
        <v>66</v>
      </c>
      <c r="C59" s="28">
        <v>0</v>
      </c>
      <c r="D59" s="28">
        <f t="shared" si="1"/>
        <v>0</v>
      </c>
    </row>
    <row r="60" spans="1:4" ht="15.75">
      <c r="A60" s="26">
        <v>2262</v>
      </c>
      <c r="B60" s="27" t="s">
        <v>16</v>
      </c>
      <c r="C60" s="28">
        <v>0.09</v>
      </c>
      <c r="D60" s="28">
        <f t="shared" si="1"/>
        <v>0.27</v>
      </c>
    </row>
    <row r="61" spans="1:4" ht="15.75" hidden="1">
      <c r="A61" s="26">
        <v>2263</v>
      </c>
      <c r="B61" s="27" t="s">
        <v>58</v>
      </c>
      <c r="C61" s="28">
        <v>0</v>
      </c>
      <c r="D61" s="28">
        <f t="shared" si="1"/>
        <v>0</v>
      </c>
    </row>
    <row r="62" spans="1:4" ht="15.75" hidden="1">
      <c r="A62" s="26">
        <v>2264</v>
      </c>
      <c r="B62" s="27" t="s">
        <v>59</v>
      </c>
      <c r="C62" s="28">
        <v>0</v>
      </c>
      <c r="D62" s="28">
        <f t="shared" si="1"/>
        <v>0</v>
      </c>
    </row>
    <row r="63" spans="1:4" ht="15.75">
      <c r="A63" s="26">
        <v>2279</v>
      </c>
      <c r="B63" s="27" t="s">
        <v>17</v>
      </c>
      <c r="C63" s="28">
        <v>0.01</v>
      </c>
      <c r="D63" s="28">
        <f t="shared" si="1"/>
        <v>0.03</v>
      </c>
    </row>
    <row r="64" spans="1:4" ht="15.75">
      <c r="A64" s="26">
        <v>2311</v>
      </c>
      <c r="B64" s="27" t="s">
        <v>18</v>
      </c>
      <c r="C64" s="28">
        <v>0.05</v>
      </c>
      <c r="D64" s="28">
        <f t="shared" si="1"/>
        <v>0.15</v>
      </c>
    </row>
    <row r="65" spans="1:4" ht="15.75">
      <c r="A65" s="26">
        <v>2312</v>
      </c>
      <c r="B65" s="27" t="s">
        <v>19</v>
      </c>
      <c r="C65" s="28">
        <v>0.01</v>
      </c>
      <c r="D65" s="28">
        <f t="shared" si="1"/>
        <v>0.03</v>
      </c>
    </row>
    <row r="66" spans="1:4" ht="15.75" hidden="1">
      <c r="A66" s="26">
        <v>2321</v>
      </c>
      <c r="B66" s="27" t="s">
        <v>20</v>
      </c>
      <c r="C66" s="28">
        <v>0</v>
      </c>
      <c r="D66" s="28">
        <f t="shared" si="1"/>
        <v>0</v>
      </c>
    </row>
    <row r="67" spans="1:4" ht="15.75">
      <c r="A67" s="26">
        <v>2322</v>
      </c>
      <c r="B67" s="27" t="s">
        <v>21</v>
      </c>
      <c r="C67" s="28">
        <v>0.19</v>
      </c>
      <c r="D67" s="28">
        <f t="shared" si="1"/>
        <v>0.57</v>
      </c>
    </row>
    <row r="68" spans="1:4" ht="15.75" hidden="1">
      <c r="A68" s="26">
        <v>2341</v>
      </c>
      <c r="B68" s="27" t="s">
        <v>60</v>
      </c>
      <c r="C68" s="28">
        <v>0</v>
      </c>
      <c r="D68" s="28">
        <f t="shared" si="1"/>
        <v>0</v>
      </c>
    </row>
    <row r="69" spans="1:4" ht="15.75" hidden="1">
      <c r="A69" s="26">
        <v>2344</v>
      </c>
      <c r="B69" s="27" t="s">
        <v>67</v>
      </c>
      <c r="C69" s="28">
        <v>0</v>
      </c>
      <c r="D69" s="28">
        <f t="shared" si="1"/>
        <v>0</v>
      </c>
    </row>
    <row r="70" spans="1:4" ht="15.75">
      <c r="A70" s="26">
        <v>2350</v>
      </c>
      <c r="B70" s="27" t="s">
        <v>22</v>
      </c>
      <c r="C70" s="28">
        <v>0.23</v>
      </c>
      <c r="D70" s="28">
        <f t="shared" si="1"/>
        <v>0.69</v>
      </c>
    </row>
    <row r="71" spans="1:4" ht="15.75">
      <c r="A71" s="26">
        <v>2361</v>
      </c>
      <c r="B71" s="27" t="s">
        <v>23</v>
      </c>
      <c r="C71" s="28">
        <v>0.07</v>
      </c>
      <c r="D71" s="28">
        <f t="shared" si="1"/>
        <v>0.21</v>
      </c>
    </row>
    <row r="72" spans="1:4" ht="15.75" hidden="1">
      <c r="A72" s="26">
        <v>2362</v>
      </c>
      <c r="B72" s="27" t="s">
        <v>61</v>
      </c>
      <c r="C72" s="28">
        <v>0</v>
      </c>
      <c r="D72" s="28">
        <f t="shared" si="1"/>
        <v>0</v>
      </c>
    </row>
    <row r="73" spans="1:4" ht="15.75" hidden="1">
      <c r="A73" s="26">
        <v>2363</v>
      </c>
      <c r="B73" s="27" t="s">
        <v>62</v>
      </c>
      <c r="C73" s="28">
        <v>0</v>
      </c>
      <c r="D73" s="28">
        <f t="shared" si="1"/>
        <v>0</v>
      </c>
    </row>
    <row r="74" spans="1:4" ht="15.75" hidden="1">
      <c r="A74" s="26">
        <v>2370</v>
      </c>
      <c r="B74" s="27" t="s">
        <v>68</v>
      </c>
      <c r="C74" s="28">
        <v>0</v>
      </c>
      <c r="D74" s="28">
        <f t="shared" si="1"/>
        <v>0</v>
      </c>
    </row>
    <row r="75" spans="1:4" ht="15.75">
      <c r="A75" s="26">
        <v>2400</v>
      </c>
      <c r="B75" s="27" t="s">
        <v>30</v>
      </c>
      <c r="C75" s="28">
        <v>0.04</v>
      </c>
      <c r="D75" s="28">
        <f t="shared" si="1"/>
        <v>0.12</v>
      </c>
    </row>
    <row r="76" spans="1:4" ht="15.75">
      <c r="A76" s="26">
        <v>2512</v>
      </c>
      <c r="B76" s="27" t="s">
        <v>41</v>
      </c>
      <c r="C76" s="28">
        <v>17.5</v>
      </c>
      <c r="D76" s="28">
        <f t="shared" si="1"/>
        <v>52.5</v>
      </c>
    </row>
    <row r="77" spans="1:4" ht="15.75" hidden="1">
      <c r="A77" s="26">
        <v>2513</v>
      </c>
      <c r="B77" s="27" t="s">
        <v>24</v>
      </c>
      <c r="C77" s="28">
        <v>0</v>
      </c>
      <c r="D77" s="28">
        <f t="shared" si="1"/>
        <v>0</v>
      </c>
    </row>
    <row r="78" spans="1:4" ht="15.75">
      <c r="A78" s="26">
        <v>2515</v>
      </c>
      <c r="B78" s="27" t="s">
        <v>25</v>
      </c>
      <c r="C78" s="28">
        <v>0.02</v>
      </c>
      <c r="D78" s="28">
        <f t="shared" si="1"/>
        <v>0.06</v>
      </c>
    </row>
    <row r="79" spans="1:4" ht="15.75" hidden="1">
      <c r="A79" s="26">
        <v>2519</v>
      </c>
      <c r="B79" s="27" t="s">
        <v>27</v>
      </c>
      <c r="C79" s="28">
        <v>0</v>
      </c>
      <c r="D79" s="28">
        <f t="shared" si="1"/>
        <v>0</v>
      </c>
    </row>
    <row r="80" spans="1:4" ht="15.75" hidden="1">
      <c r="A80" s="26">
        <v>6240</v>
      </c>
      <c r="B80" s="27" t="s">
        <v>69</v>
      </c>
      <c r="C80" s="28">
        <v>0</v>
      </c>
      <c r="D80" s="28">
        <f t="shared" si="1"/>
        <v>0</v>
      </c>
    </row>
    <row r="81" spans="1:4" ht="15.75" hidden="1">
      <c r="A81" s="26">
        <v>6290</v>
      </c>
      <c r="B81" s="27" t="s">
        <v>70</v>
      </c>
      <c r="C81" s="28">
        <v>0</v>
      </c>
      <c r="D81" s="28">
        <f t="shared" si="1"/>
        <v>0</v>
      </c>
    </row>
    <row r="82" spans="1:4" ht="15.75" hidden="1">
      <c r="A82" s="26">
        <v>5121</v>
      </c>
      <c r="B82" s="27" t="s">
        <v>71</v>
      </c>
      <c r="C82" s="28">
        <v>0</v>
      </c>
      <c r="D82" s="28">
        <f t="shared" si="1"/>
        <v>0</v>
      </c>
    </row>
    <row r="83" spans="1:4" ht="15.75">
      <c r="A83" s="26">
        <v>5232</v>
      </c>
      <c r="B83" s="27" t="s">
        <v>26</v>
      </c>
      <c r="C83" s="28">
        <v>0.58</v>
      </c>
      <c r="D83" s="28">
        <f t="shared" si="1"/>
        <v>1.74</v>
      </c>
    </row>
    <row r="84" spans="1:4" ht="15.75" hidden="1">
      <c r="A84" s="26">
        <v>5238</v>
      </c>
      <c r="B84" s="27" t="s">
        <v>72</v>
      </c>
      <c r="C84" s="28">
        <v>0</v>
      </c>
      <c r="D84" s="28">
        <f t="shared" si="1"/>
        <v>0</v>
      </c>
    </row>
    <row r="85" spans="1:4" ht="15.75">
      <c r="A85" s="26">
        <v>5240</v>
      </c>
      <c r="B85" s="27" t="s">
        <v>73</v>
      </c>
      <c r="C85" s="28">
        <v>0.11</v>
      </c>
      <c r="D85" s="28">
        <f t="shared" si="1"/>
        <v>0.33</v>
      </c>
    </row>
    <row r="86" spans="1:4" ht="15.75">
      <c r="A86" s="26">
        <v>5250</v>
      </c>
      <c r="B86" s="27" t="s">
        <v>74</v>
      </c>
      <c r="C86" s="28">
        <v>1.64</v>
      </c>
      <c r="D86" s="28">
        <f t="shared" si="1"/>
        <v>4.92</v>
      </c>
    </row>
    <row r="87" spans="1:4" ht="15.75">
      <c r="A87" s="33"/>
      <c r="B87" s="35" t="s">
        <v>8</v>
      </c>
      <c r="C87" s="32">
        <f>SUM(C41:C86)</f>
        <v>45.27000000000001</v>
      </c>
      <c r="D87" s="32">
        <f>SUM(D41:D86)</f>
        <v>135.81</v>
      </c>
    </row>
    <row r="88" spans="1:4" ht="15.75">
      <c r="A88" s="33"/>
      <c r="B88" s="35" t="s">
        <v>31</v>
      </c>
      <c r="C88" s="32">
        <f>C87+C39</f>
        <v>163.3</v>
      </c>
      <c r="D88" s="32">
        <f>D87+D39</f>
        <v>489.8999999999999</v>
      </c>
    </row>
    <row r="89" spans="1:4" ht="15.75">
      <c r="A89" s="14"/>
      <c r="B89" s="21"/>
      <c r="C89" s="22"/>
      <c r="D89" s="22"/>
    </row>
    <row r="90" spans="1:4" ht="15.75">
      <c r="A90" s="88" t="s">
        <v>75</v>
      </c>
      <c r="B90" s="88"/>
      <c r="C90" s="67">
        <v>10</v>
      </c>
      <c r="D90" s="67">
        <v>30</v>
      </c>
    </row>
    <row r="91" spans="1:4" ht="15.75">
      <c r="A91" s="88" t="s">
        <v>76</v>
      </c>
      <c r="B91" s="88"/>
      <c r="C91" s="68">
        <f>C88/C90</f>
        <v>16.330000000000002</v>
      </c>
      <c r="D91" s="68">
        <f>D88/D90</f>
        <v>16.33</v>
      </c>
    </row>
    <row r="92" spans="1:4" ht="15.75">
      <c r="A92" s="12"/>
      <c r="B92" s="12"/>
      <c r="C92" s="12"/>
      <c r="D92" s="12"/>
    </row>
    <row r="93" spans="1:4" ht="15.75" customHeight="1">
      <c r="A93" s="95" t="s">
        <v>50</v>
      </c>
      <c r="B93" s="98"/>
      <c r="C93" s="72"/>
      <c r="D93" s="72"/>
    </row>
    <row r="94" spans="1:4" ht="15.75" customHeight="1">
      <c r="A94" s="95" t="s">
        <v>82</v>
      </c>
      <c r="B94" s="98"/>
      <c r="C94" s="73"/>
      <c r="D94" s="73"/>
    </row>
    <row r="95" spans="1:3" ht="15.75">
      <c r="A95" s="23"/>
      <c r="B95" s="23"/>
      <c r="C95" s="23"/>
    </row>
    <row r="96" spans="1:3" ht="15.75">
      <c r="A96" s="23" t="s">
        <v>51</v>
      </c>
      <c r="B96" s="23"/>
      <c r="C96" s="23"/>
    </row>
    <row r="97" spans="1:3" ht="15.75">
      <c r="A97" s="23"/>
      <c r="B97" s="23"/>
      <c r="C97" s="23"/>
    </row>
    <row r="98" spans="1:3" ht="15.75">
      <c r="A98" s="23" t="s">
        <v>77</v>
      </c>
      <c r="B98" s="24"/>
      <c r="C98" s="23"/>
    </row>
    <row r="99" spans="1:3" ht="15.75">
      <c r="A99" s="23"/>
      <c r="B99" s="25" t="s">
        <v>52</v>
      </c>
      <c r="C99" s="23"/>
    </row>
    <row r="100" spans="1:3" ht="15.75">
      <c r="A100" s="23"/>
      <c r="B100" s="25"/>
      <c r="C100" s="23"/>
    </row>
    <row r="101" spans="1:2" ht="15">
      <c r="A101" s="99"/>
      <c r="B101" s="99"/>
    </row>
  </sheetData>
  <sheetProtection/>
  <mergeCells count="12">
    <mergeCell ref="A101:B101"/>
    <mergeCell ref="A94:B94"/>
    <mergeCell ref="A9:B9"/>
    <mergeCell ref="A10:B10"/>
    <mergeCell ref="B12:C12"/>
    <mergeCell ref="B13:C13"/>
    <mergeCell ref="A93:B93"/>
    <mergeCell ref="A90:B90"/>
    <mergeCell ref="A91:B91"/>
    <mergeCell ref="C3:D3"/>
    <mergeCell ref="A7:D7"/>
    <mergeCell ref="C5:D5"/>
  </mergeCells>
  <printOptions/>
  <pageMargins left="1.1811023622047243" right="0.7874015748031497" top="0.984251968503937" bottom="0.7874015748031497" header="0.31496062992125984" footer="0.31496062992125984"/>
  <pageSetup fitToHeight="0" horizontalDpi="600" verticalDpi="600" orientation="portrait" paperSize="9" scale="55" r:id="rId1"/>
  <headerFooter differentFirst="1">
    <firstHeader>&amp;C&amp;"Times New Roman,Regular"&amp;11 5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view="pageLayout" workbookViewId="0" topLeftCell="A53">
      <selection activeCell="B71" sqref="B71"/>
    </sheetView>
  </sheetViews>
  <sheetFormatPr defaultColWidth="9.140625" defaultRowHeight="12.75"/>
  <cols>
    <col min="1" max="1" width="14.00390625" style="2" customWidth="1"/>
    <col min="2" max="2" width="93.7109375" style="2" customWidth="1"/>
    <col min="3" max="3" width="19.8515625" style="2" customWidth="1"/>
    <col min="4" max="4" width="20.00390625" style="0" customWidth="1"/>
  </cols>
  <sheetData>
    <row r="1" spans="1:4" ht="15.75">
      <c r="A1" s="12"/>
      <c r="C1" s="77"/>
      <c r="D1" s="51" t="s">
        <v>10</v>
      </c>
    </row>
    <row r="2" spans="1:4" ht="15.75" customHeight="1">
      <c r="A2" s="12"/>
      <c r="B2" s="78"/>
      <c r="C2" s="100" t="s">
        <v>46</v>
      </c>
      <c r="D2" s="100"/>
    </row>
    <row r="3" spans="1:4" ht="15.75" customHeight="1">
      <c r="A3" s="12"/>
      <c r="B3" s="78"/>
      <c r="C3" s="85" t="s">
        <v>143</v>
      </c>
      <c r="D3" s="85"/>
    </row>
    <row r="4" spans="1:4" s="4" customFormat="1" ht="15.75" customHeight="1">
      <c r="A4" s="12"/>
      <c r="B4" s="13"/>
      <c r="C4" s="14"/>
      <c r="D4" s="14" t="s">
        <v>148</v>
      </c>
    </row>
    <row r="5" spans="1:4" ht="15.75" customHeight="1">
      <c r="A5" s="12"/>
      <c r="B5" s="16"/>
      <c r="C5" s="85" t="s">
        <v>142</v>
      </c>
      <c r="D5" s="85"/>
    </row>
    <row r="6" spans="1:3" ht="15.75">
      <c r="A6" s="12"/>
      <c r="B6" s="52"/>
      <c r="C6" s="52"/>
    </row>
    <row r="7" spans="1:4" ht="18.75">
      <c r="A7" s="84" t="s">
        <v>9</v>
      </c>
      <c r="B7" s="84"/>
      <c r="C7" s="84"/>
      <c r="D7" s="84"/>
    </row>
    <row r="8" spans="1:3" ht="15.75">
      <c r="A8" s="12"/>
      <c r="B8" s="101"/>
      <c r="C8" s="101"/>
    </row>
    <row r="9" spans="1:3" ht="15.75">
      <c r="A9" s="88" t="s">
        <v>1</v>
      </c>
      <c r="B9" s="88"/>
      <c r="C9" s="88"/>
    </row>
    <row r="10" spans="1:3" ht="15.75">
      <c r="A10" s="88" t="s">
        <v>0</v>
      </c>
      <c r="B10" s="88"/>
      <c r="C10" s="88"/>
    </row>
    <row r="11" spans="1:3" ht="15.75">
      <c r="A11" s="10"/>
      <c r="B11" s="88" t="s">
        <v>43</v>
      </c>
      <c r="C11" s="88"/>
    </row>
    <row r="12" spans="1:3" ht="15.75" customHeight="1">
      <c r="A12" s="10"/>
      <c r="B12" s="88" t="s">
        <v>120</v>
      </c>
      <c r="C12" s="97"/>
    </row>
    <row r="13" spans="1:3" ht="15.75">
      <c r="A13" s="10"/>
      <c r="B13" s="88" t="s">
        <v>121</v>
      </c>
      <c r="C13" s="88"/>
    </row>
    <row r="14" spans="1:3" ht="15.75">
      <c r="A14" s="11" t="s">
        <v>2</v>
      </c>
      <c r="B14" s="10" t="s">
        <v>104</v>
      </c>
      <c r="C14" s="11"/>
    </row>
    <row r="15" spans="1:4" ht="78.75">
      <c r="A15" s="44" t="s">
        <v>3</v>
      </c>
      <c r="B15" s="44" t="s">
        <v>4</v>
      </c>
      <c r="C15" s="44" t="s">
        <v>144</v>
      </c>
      <c r="D15" s="44" t="s">
        <v>147</v>
      </c>
    </row>
    <row r="16" spans="1:4" ht="15.75">
      <c r="A16" s="36">
        <v>1</v>
      </c>
      <c r="B16" s="41">
        <v>2</v>
      </c>
      <c r="C16" s="19">
        <v>3</v>
      </c>
      <c r="D16" s="19">
        <v>4</v>
      </c>
    </row>
    <row r="17" spans="1:4" ht="15.75">
      <c r="A17" s="36"/>
      <c r="B17" s="34" t="s">
        <v>5</v>
      </c>
      <c r="C17" s="61"/>
      <c r="D17" s="61"/>
    </row>
    <row r="18" spans="1:4" ht="15.75">
      <c r="A18" s="26">
        <v>1100</v>
      </c>
      <c r="B18" s="26" t="s">
        <v>47</v>
      </c>
      <c r="C18" s="64">
        <v>44.28</v>
      </c>
      <c r="D18" s="64">
        <f>ROUND(C18/15*30,2)</f>
        <v>88.56</v>
      </c>
    </row>
    <row r="19" spans="1:4" ht="31.5">
      <c r="A19" s="26">
        <v>1200</v>
      </c>
      <c r="B19" s="27" t="s">
        <v>48</v>
      </c>
      <c r="C19" s="62">
        <v>10.45</v>
      </c>
      <c r="D19" s="64">
        <f aca="true" t="shared" si="0" ref="D19:D35">ROUND(C19/15*30,2)</f>
        <v>20.9</v>
      </c>
    </row>
    <row r="20" spans="1:4" ht="15.75">
      <c r="A20" s="26">
        <v>2219</v>
      </c>
      <c r="B20" s="26" t="s">
        <v>32</v>
      </c>
      <c r="C20" s="64">
        <v>0.45</v>
      </c>
      <c r="D20" s="64">
        <f t="shared" si="0"/>
        <v>0.9</v>
      </c>
    </row>
    <row r="21" spans="1:4" ht="15.75">
      <c r="A21" s="26">
        <v>2222</v>
      </c>
      <c r="B21" s="27" t="s">
        <v>28</v>
      </c>
      <c r="C21" s="62">
        <v>14.52</v>
      </c>
      <c r="D21" s="64">
        <f t="shared" si="0"/>
        <v>29.04</v>
      </c>
    </row>
    <row r="22" spans="1:4" ht="15.75">
      <c r="A22" s="26">
        <v>2223</v>
      </c>
      <c r="B22" s="27" t="s">
        <v>29</v>
      </c>
      <c r="C22" s="62">
        <v>15.78</v>
      </c>
      <c r="D22" s="64">
        <f t="shared" si="0"/>
        <v>31.56</v>
      </c>
    </row>
    <row r="23" spans="1:4" ht="18" customHeight="1">
      <c r="A23" s="26">
        <v>2230</v>
      </c>
      <c r="B23" s="27" t="s">
        <v>56</v>
      </c>
      <c r="C23" s="62">
        <v>0.3</v>
      </c>
      <c r="D23" s="64">
        <f t="shared" si="0"/>
        <v>0.6</v>
      </c>
    </row>
    <row r="24" spans="1:4" ht="15.75">
      <c r="A24" s="26">
        <v>2243</v>
      </c>
      <c r="B24" s="27" t="s">
        <v>33</v>
      </c>
      <c r="C24" s="62">
        <v>0.36</v>
      </c>
      <c r="D24" s="64">
        <f t="shared" si="0"/>
        <v>0.72</v>
      </c>
    </row>
    <row r="25" spans="1:4" ht="15.75">
      <c r="A25" s="26">
        <v>2244</v>
      </c>
      <c r="B25" s="27" t="s">
        <v>14</v>
      </c>
      <c r="C25" s="62">
        <v>11.16</v>
      </c>
      <c r="D25" s="64">
        <f t="shared" si="0"/>
        <v>22.32</v>
      </c>
    </row>
    <row r="26" spans="1:4" ht="15.75">
      <c r="A26" s="26">
        <v>2249</v>
      </c>
      <c r="B26" s="27" t="s">
        <v>139</v>
      </c>
      <c r="C26" s="62">
        <v>3.06</v>
      </c>
      <c r="D26" s="64">
        <f t="shared" si="0"/>
        <v>6.12</v>
      </c>
    </row>
    <row r="27" spans="1:4" ht="15.75">
      <c r="A27" s="26">
        <v>2251</v>
      </c>
      <c r="B27" s="27" t="s">
        <v>98</v>
      </c>
      <c r="C27" s="62">
        <v>1.05</v>
      </c>
      <c r="D27" s="64">
        <f t="shared" si="0"/>
        <v>2.1</v>
      </c>
    </row>
    <row r="28" spans="1:4" ht="15.75">
      <c r="A28" s="26">
        <v>2263</v>
      </c>
      <c r="B28" s="27" t="s">
        <v>138</v>
      </c>
      <c r="C28" s="62">
        <v>3.64</v>
      </c>
      <c r="D28" s="64">
        <f t="shared" si="0"/>
        <v>7.28</v>
      </c>
    </row>
    <row r="29" spans="1:4" ht="15.75">
      <c r="A29" s="26">
        <v>2264</v>
      </c>
      <c r="B29" s="27" t="s">
        <v>131</v>
      </c>
      <c r="C29" s="62">
        <v>0.03</v>
      </c>
      <c r="D29" s="64">
        <f t="shared" si="0"/>
        <v>0.06</v>
      </c>
    </row>
    <row r="30" spans="1:4" ht="15.75">
      <c r="A30" s="26">
        <v>2279</v>
      </c>
      <c r="B30" s="27" t="s">
        <v>17</v>
      </c>
      <c r="C30" s="62">
        <v>2.49</v>
      </c>
      <c r="D30" s="64">
        <f t="shared" si="0"/>
        <v>4.98</v>
      </c>
    </row>
    <row r="31" spans="1:4" ht="15.75">
      <c r="A31" s="26">
        <v>2321</v>
      </c>
      <c r="B31" s="27" t="s">
        <v>20</v>
      </c>
      <c r="C31" s="62">
        <v>20.43</v>
      </c>
      <c r="D31" s="64">
        <f t="shared" si="0"/>
        <v>40.86</v>
      </c>
    </row>
    <row r="32" spans="1:4" ht="15.75">
      <c r="A32" s="26">
        <v>2362</v>
      </c>
      <c r="B32" s="27" t="s">
        <v>61</v>
      </c>
      <c r="C32" s="62">
        <v>6.75</v>
      </c>
      <c r="D32" s="64">
        <f t="shared" si="0"/>
        <v>13.5</v>
      </c>
    </row>
    <row r="33" spans="1:4" ht="15.75">
      <c r="A33" s="26">
        <v>2363</v>
      </c>
      <c r="B33" s="27" t="s">
        <v>137</v>
      </c>
      <c r="C33" s="62">
        <v>44.85</v>
      </c>
      <c r="D33" s="64">
        <f t="shared" si="0"/>
        <v>89.7</v>
      </c>
    </row>
    <row r="34" spans="1:4" ht="21" customHeight="1">
      <c r="A34" s="26">
        <v>2513</v>
      </c>
      <c r="B34" s="27" t="s">
        <v>24</v>
      </c>
      <c r="C34" s="62">
        <v>0.54</v>
      </c>
      <c r="D34" s="64">
        <f t="shared" si="0"/>
        <v>1.08</v>
      </c>
    </row>
    <row r="35" spans="1:4" ht="15.75">
      <c r="A35" s="26">
        <v>2519</v>
      </c>
      <c r="B35" s="27" t="s">
        <v>27</v>
      </c>
      <c r="C35" s="62">
        <v>2.85</v>
      </c>
      <c r="D35" s="64">
        <f t="shared" si="0"/>
        <v>5.7</v>
      </c>
    </row>
    <row r="36" spans="1:4" ht="15.75" hidden="1">
      <c r="A36" s="26">
        <v>5232</v>
      </c>
      <c r="B36" s="27" t="s">
        <v>26</v>
      </c>
      <c r="C36" s="62"/>
      <c r="D36" s="62"/>
    </row>
    <row r="37" spans="1:4" ht="15.75">
      <c r="A37" s="26"/>
      <c r="B37" s="31" t="s">
        <v>136</v>
      </c>
      <c r="C37" s="63">
        <f>SUM(C18:C35)</f>
        <v>182.98999999999998</v>
      </c>
      <c r="D37" s="63">
        <f>SUM(D18:D35)</f>
        <v>365.97999999999996</v>
      </c>
    </row>
    <row r="38" spans="1:4" ht="15.75">
      <c r="A38" s="33"/>
      <c r="B38" s="26" t="s">
        <v>135</v>
      </c>
      <c r="C38" s="64"/>
      <c r="D38" s="64"/>
    </row>
    <row r="39" spans="1:4" ht="15.75">
      <c r="A39" s="26">
        <v>1100</v>
      </c>
      <c r="B39" s="26" t="s">
        <v>96</v>
      </c>
      <c r="C39" s="64">
        <v>37.44</v>
      </c>
      <c r="D39" s="64">
        <f>ROUND(C39/15*30,2)</f>
        <v>74.88</v>
      </c>
    </row>
    <row r="40" spans="1:4" ht="31.5">
      <c r="A40" s="26">
        <v>1200</v>
      </c>
      <c r="B40" s="27" t="s">
        <v>95</v>
      </c>
      <c r="C40" s="62">
        <v>8.83</v>
      </c>
      <c r="D40" s="64">
        <f aca="true" t="shared" si="1" ref="D40:D65">ROUND(C40/15*30,2)</f>
        <v>17.66</v>
      </c>
    </row>
    <row r="41" spans="1:4" ht="15.75" hidden="1">
      <c r="A41" s="26">
        <v>2219</v>
      </c>
      <c r="B41" s="26" t="s">
        <v>32</v>
      </c>
      <c r="C41" s="64">
        <v>0</v>
      </c>
      <c r="D41" s="64">
        <f t="shared" si="1"/>
        <v>0</v>
      </c>
    </row>
    <row r="42" spans="1:4" ht="15.75">
      <c r="A42" s="26">
        <v>2234</v>
      </c>
      <c r="B42" s="27" t="s">
        <v>93</v>
      </c>
      <c r="C42" s="62">
        <v>0.09</v>
      </c>
      <c r="D42" s="64">
        <f t="shared" si="1"/>
        <v>0.18</v>
      </c>
    </row>
    <row r="43" spans="1:4" ht="15.75" hidden="1">
      <c r="A43" s="26">
        <v>2239</v>
      </c>
      <c r="B43" s="27" t="s">
        <v>35</v>
      </c>
      <c r="C43" s="62">
        <v>0</v>
      </c>
      <c r="D43" s="64">
        <f t="shared" si="1"/>
        <v>0</v>
      </c>
    </row>
    <row r="44" spans="1:4" ht="15.75">
      <c r="A44" s="26">
        <v>2241</v>
      </c>
      <c r="B44" s="27" t="s">
        <v>132</v>
      </c>
      <c r="C44" s="62">
        <v>0.06</v>
      </c>
      <c r="D44" s="64">
        <f t="shared" si="1"/>
        <v>0.12</v>
      </c>
    </row>
    <row r="45" spans="1:4" ht="15.75">
      <c r="A45" s="26">
        <v>2242</v>
      </c>
      <c r="B45" s="27" t="s">
        <v>12</v>
      </c>
      <c r="C45" s="62">
        <v>0.24</v>
      </c>
      <c r="D45" s="64">
        <f t="shared" si="1"/>
        <v>0.48</v>
      </c>
    </row>
    <row r="46" spans="1:4" ht="15.75">
      <c r="A46" s="26">
        <v>2243</v>
      </c>
      <c r="B46" s="27" t="s">
        <v>13</v>
      </c>
      <c r="C46" s="62">
        <v>0.39</v>
      </c>
      <c r="D46" s="64">
        <f t="shared" si="1"/>
        <v>0.78</v>
      </c>
    </row>
    <row r="47" spans="1:4" ht="15.75">
      <c r="A47" s="26">
        <v>2244</v>
      </c>
      <c r="B47" s="27" t="s">
        <v>14</v>
      </c>
      <c r="C47" s="62">
        <v>0.06</v>
      </c>
      <c r="D47" s="64">
        <f t="shared" si="1"/>
        <v>0.12</v>
      </c>
    </row>
    <row r="48" spans="1:4" ht="15.75">
      <c r="A48" s="26">
        <v>2247</v>
      </c>
      <c r="B48" s="34" t="s">
        <v>97</v>
      </c>
      <c r="C48" s="64">
        <v>0.09</v>
      </c>
      <c r="D48" s="64">
        <f t="shared" si="1"/>
        <v>0.18</v>
      </c>
    </row>
    <row r="49" spans="1:4" ht="15.75">
      <c r="A49" s="26">
        <v>2251</v>
      </c>
      <c r="B49" s="27" t="s">
        <v>98</v>
      </c>
      <c r="C49" s="62">
        <v>0.84</v>
      </c>
      <c r="D49" s="64">
        <f t="shared" si="1"/>
        <v>1.68</v>
      </c>
    </row>
    <row r="50" spans="1:4" ht="15.75">
      <c r="A50" s="26">
        <v>2259</v>
      </c>
      <c r="B50" s="27" t="s">
        <v>99</v>
      </c>
      <c r="C50" s="62">
        <v>0.03</v>
      </c>
      <c r="D50" s="64">
        <f t="shared" si="1"/>
        <v>0.06</v>
      </c>
    </row>
    <row r="51" spans="1:4" ht="15.75">
      <c r="A51" s="26">
        <v>2262</v>
      </c>
      <c r="B51" s="27" t="s">
        <v>16</v>
      </c>
      <c r="C51" s="62">
        <v>0.72</v>
      </c>
      <c r="D51" s="64">
        <f t="shared" si="1"/>
        <v>1.44</v>
      </c>
    </row>
    <row r="52" spans="1:4" ht="15.75">
      <c r="A52" s="26">
        <v>2264</v>
      </c>
      <c r="B52" s="27" t="s">
        <v>131</v>
      </c>
      <c r="C52" s="62">
        <v>0.03</v>
      </c>
      <c r="D52" s="64">
        <f t="shared" si="1"/>
        <v>0.06</v>
      </c>
    </row>
    <row r="53" spans="1:4" ht="15.75">
      <c r="A53" s="26">
        <v>2279</v>
      </c>
      <c r="B53" s="27" t="s">
        <v>17</v>
      </c>
      <c r="C53" s="62">
        <v>0.06</v>
      </c>
      <c r="D53" s="64">
        <f t="shared" si="1"/>
        <v>0.12</v>
      </c>
    </row>
    <row r="54" spans="1:4" ht="15.75">
      <c r="A54" s="26">
        <v>2311</v>
      </c>
      <c r="B54" s="27" t="s">
        <v>18</v>
      </c>
      <c r="C54" s="62">
        <v>0.45</v>
      </c>
      <c r="D54" s="64">
        <f t="shared" si="1"/>
        <v>0.9</v>
      </c>
    </row>
    <row r="55" spans="1:4" ht="15.75">
      <c r="A55" s="26">
        <v>2312</v>
      </c>
      <c r="B55" s="27" t="s">
        <v>19</v>
      </c>
      <c r="C55" s="62">
        <v>0.09</v>
      </c>
      <c r="D55" s="64">
        <f t="shared" si="1"/>
        <v>0.18</v>
      </c>
    </row>
    <row r="56" spans="1:4" ht="15.75">
      <c r="A56" s="26">
        <v>2322</v>
      </c>
      <c r="B56" s="27" t="s">
        <v>21</v>
      </c>
      <c r="C56" s="62">
        <v>0.9</v>
      </c>
      <c r="D56" s="64">
        <f t="shared" si="1"/>
        <v>1.8</v>
      </c>
    </row>
    <row r="57" spans="1:4" ht="15.75">
      <c r="A57" s="26">
        <v>2350</v>
      </c>
      <c r="B57" s="27" t="s">
        <v>22</v>
      </c>
      <c r="C57" s="62">
        <v>3.24</v>
      </c>
      <c r="D57" s="64">
        <f t="shared" si="1"/>
        <v>6.48</v>
      </c>
    </row>
    <row r="58" spans="1:4" ht="15.75">
      <c r="A58" s="26">
        <v>2361</v>
      </c>
      <c r="B58" s="27" t="s">
        <v>23</v>
      </c>
      <c r="C58" s="62">
        <v>0.45</v>
      </c>
      <c r="D58" s="64">
        <f t="shared" si="1"/>
        <v>0.9</v>
      </c>
    </row>
    <row r="59" spans="1:4" ht="15.75">
      <c r="A59" s="26">
        <v>2400</v>
      </c>
      <c r="B59" s="27" t="s">
        <v>30</v>
      </c>
      <c r="C59" s="62">
        <v>0.09</v>
      </c>
      <c r="D59" s="64">
        <f t="shared" si="1"/>
        <v>0.18</v>
      </c>
    </row>
    <row r="60" spans="1:4" ht="15.75">
      <c r="A60" s="26">
        <v>2512</v>
      </c>
      <c r="B60" s="27" t="s">
        <v>41</v>
      </c>
      <c r="C60" s="62">
        <v>30.99</v>
      </c>
      <c r="D60" s="64">
        <f t="shared" si="1"/>
        <v>61.98</v>
      </c>
    </row>
    <row r="61" spans="1:4" ht="15.75">
      <c r="A61" s="26">
        <v>2515</v>
      </c>
      <c r="B61" s="27" t="s">
        <v>100</v>
      </c>
      <c r="C61" s="62">
        <v>0.12</v>
      </c>
      <c r="D61" s="64">
        <f t="shared" si="1"/>
        <v>0.24</v>
      </c>
    </row>
    <row r="62" spans="1:4" ht="15.75">
      <c r="A62" s="26">
        <v>2519</v>
      </c>
      <c r="B62" s="27" t="s">
        <v>27</v>
      </c>
      <c r="C62" s="62">
        <v>0.03</v>
      </c>
      <c r="D62" s="64">
        <f t="shared" si="1"/>
        <v>0.06</v>
      </c>
    </row>
    <row r="63" spans="1:4" ht="15.75">
      <c r="A63" s="26">
        <v>5232</v>
      </c>
      <c r="B63" s="27" t="s">
        <v>26</v>
      </c>
      <c r="C63" s="62">
        <v>9.67</v>
      </c>
      <c r="D63" s="64">
        <f t="shared" si="1"/>
        <v>19.34</v>
      </c>
    </row>
    <row r="64" spans="1:4" ht="15.75">
      <c r="A64" s="26">
        <v>5240</v>
      </c>
      <c r="B64" s="27" t="s">
        <v>129</v>
      </c>
      <c r="C64" s="62">
        <v>0.99</v>
      </c>
      <c r="D64" s="64">
        <f t="shared" si="1"/>
        <v>1.98</v>
      </c>
    </row>
    <row r="65" spans="1:4" ht="15.75">
      <c r="A65" s="26">
        <v>5250</v>
      </c>
      <c r="B65" s="27" t="s">
        <v>130</v>
      </c>
      <c r="C65" s="62">
        <v>10.31</v>
      </c>
      <c r="D65" s="64">
        <f t="shared" si="1"/>
        <v>20.62</v>
      </c>
    </row>
    <row r="66" spans="1:4" ht="15.75">
      <c r="A66" s="33"/>
      <c r="B66" s="35" t="s">
        <v>133</v>
      </c>
      <c r="C66" s="63">
        <f>SUM(C39:C65)</f>
        <v>106.21000000000004</v>
      </c>
      <c r="D66" s="63">
        <f>SUM(D39:D65)</f>
        <v>212.42000000000007</v>
      </c>
    </row>
    <row r="67" spans="1:4" ht="15.75">
      <c r="A67" s="33"/>
      <c r="B67" s="35" t="s">
        <v>134</v>
      </c>
      <c r="C67" s="63">
        <f>C66+C37</f>
        <v>289.20000000000005</v>
      </c>
      <c r="D67" s="63">
        <f>D66+D37</f>
        <v>578.4000000000001</v>
      </c>
    </row>
    <row r="68" spans="1:4" ht="15.75">
      <c r="A68" s="14"/>
      <c r="B68" s="21"/>
      <c r="C68" s="65"/>
      <c r="D68" s="65"/>
    </row>
    <row r="69" spans="1:4" ht="15.75">
      <c r="A69" s="88" t="s">
        <v>75</v>
      </c>
      <c r="B69" s="88"/>
      <c r="C69" s="67">
        <v>15</v>
      </c>
      <c r="D69" s="67">
        <v>30</v>
      </c>
    </row>
    <row r="70" spans="1:4" ht="15.75">
      <c r="A70" s="88" t="s">
        <v>76</v>
      </c>
      <c r="B70" s="88"/>
      <c r="C70" s="63">
        <f>C67/C69</f>
        <v>19.280000000000005</v>
      </c>
      <c r="D70" s="63">
        <f>D67/D69</f>
        <v>19.280000000000005</v>
      </c>
    </row>
    <row r="71" spans="1:4" ht="15.75">
      <c r="A71" s="21"/>
      <c r="B71" s="22"/>
      <c r="C71" s="65"/>
      <c r="D71" s="65"/>
    </row>
    <row r="72" spans="1:4" ht="15.75">
      <c r="A72" s="95" t="s">
        <v>50</v>
      </c>
      <c r="B72" s="98"/>
      <c r="C72" s="72"/>
      <c r="D72" s="72"/>
    </row>
    <row r="73" spans="1:4" ht="15.75">
      <c r="A73" s="95" t="s">
        <v>82</v>
      </c>
      <c r="B73" s="98"/>
      <c r="C73" s="73"/>
      <c r="D73" s="73"/>
    </row>
    <row r="74" spans="1:3" ht="15.75">
      <c r="A74" s="23"/>
      <c r="B74" s="23"/>
      <c r="C74" s="23"/>
    </row>
    <row r="75" spans="1:3" ht="15.75">
      <c r="A75" s="23" t="s">
        <v>51</v>
      </c>
      <c r="B75" s="23"/>
      <c r="C75" s="23"/>
    </row>
    <row r="76" spans="1:3" ht="15.75">
      <c r="A76" s="23"/>
      <c r="B76" s="23"/>
      <c r="C76" s="23"/>
    </row>
    <row r="77" spans="1:3" ht="15.75">
      <c r="A77" s="23" t="s">
        <v>77</v>
      </c>
      <c r="B77" s="24"/>
      <c r="C77" s="24"/>
    </row>
    <row r="78" spans="1:3" ht="15.75">
      <c r="A78" s="23"/>
      <c r="B78" s="25" t="s">
        <v>52</v>
      </c>
      <c r="C78" s="25"/>
    </row>
    <row r="79" spans="1:3" ht="15.75">
      <c r="A79" s="12"/>
      <c r="B79" s="12"/>
      <c r="C79" s="12"/>
    </row>
  </sheetData>
  <sheetProtection/>
  <mergeCells count="14">
    <mergeCell ref="A73:B73"/>
    <mergeCell ref="A10:C10"/>
    <mergeCell ref="B11:C11"/>
    <mergeCell ref="B12:C12"/>
    <mergeCell ref="B13:C13"/>
    <mergeCell ref="A69:B69"/>
    <mergeCell ref="A70:B70"/>
    <mergeCell ref="C2:D2"/>
    <mergeCell ref="C5:D5"/>
    <mergeCell ref="B8:C8"/>
    <mergeCell ref="A9:C9"/>
    <mergeCell ref="A72:B72"/>
    <mergeCell ref="C3:D3"/>
    <mergeCell ref="A7:D7"/>
  </mergeCells>
  <printOptions/>
  <pageMargins left="1.1811023622047243" right="0.7874015748031497" top="0.984251968503937" bottom="0.7874015748031497" header="0.31496062992125984" footer="0.31496062992125984"/>
  <pageSetup fitToHeight="0" horizontalDpi="600" verticalDpi="600" orientation="portrait" paperSize="9" scale="55" r:id="rId1"/>
  <headerFooter differentFirst="1">
    <oddHeader>&amp;C&amp;P</oddHeader>
    <firstHeader>&amp;C&amp;"Times New Roman,Regular"&amp;11 6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2"/>
  <sheetViews>
    <sheetView view="pageLayout" zoomScale="90" zoomScalePageLayoutView="90" workbookViewId="0" topLeftCell="A58">
      <selection activeCell="D5" sqref="D5"/>
    </sheetView>
  </sheetViews>
  <sheetFormatPr defaultColWidth="9.140625" defaultRowHeight="12.75"/>
  <cols>
    <col min="1" max="1" width="14.8515625" style="2" customWidth="1"/>
    <col min="2" max="2" width="95.00390625" style="2" customWidth="1"/>
    <col min="3" max="4" width="19.8515625" style="0" customWidth="1"/>
  </cols>
  <sheetData>
    <row r="1" spans="1:4" ht="15.75" customHeight="1">
      <c r="A1" s="12"/>
      <c r="C1" s="78"/>
      <c r="D1" s="51" t="s">
        <v>10</v>
      </c>
    </row>
    <row r="2" spans="1:4" ht="15.75" customHeight="1">
      <c r="A2" s="12"/>
      <c r="B2" s="85" t="s">
        <v>46</v>
      </c>
      <c r="C2" s="85"/>
      <c r="D2" s="85"/>
    </row>
    <row r="3" spans="1:4" ht="15.75" customHeight="1">
      <c r="A3" s="12"/>
      <c r="B3" s="17" t="s">
        <v>149</v>
      </c>
      <c r="D3" s="13" t="s">
        <v>150</v>
      </c>
    </row>
    <row r="4" spans="1:4" ht="15.75">
      <c r="A4" s="12"/>
      <c r="B4" s="13"/>
      <c r="C4" s="14"/>
      <c r="D4" s="14" t="s">
        <v>49</v>
      </c>
    </row>
    <row r="5" spans="1:4" ht="15.75" customHeight="1">
      <c r="A5" s="12"/>
      <c r="B5" s="16"/>
      <c r="C5" s="51"/>
      <c r="D5" s="51" t="s">
        <v>142</v>
      </c>
    </row>
    <row r="6" spans="1:3" ht="15.75">
      <c r="A6" s="12"/>
      <c r="B6" s="12"/>
      <c r="C6" s="21"/>
    </row>
    <row r="7" spans="1:4" ht="18.75">
      <c r="A7" s="84" t="s">
        <v>9</v>
      </c>
      <c r="B7" s="84"/>
      <c r="C7" s="84"/>
      <c r="D7" s="84"/>
    </row>
    <row r="8" spans="1:3" ht="15.75">
      <c r="A8" s="12"/>
      <c r="B8" s="17"/>
      <c r="C8" s="21"/>
    </row>
    <row r="9" spans="1:3" ht="15.75">
      <c r="A9" s="88" t="s">
        <v>1</v>
      </c>
      <c r="B9" s="88"/>
      <c r="C9" s="21"/>
    </row>
    <row r="10" spans="1:3" ht="15.75">
      <c r="A10" s="88" t="s">
        <v>0</v>
      </c>
      <c r="B10" s="88"/>
      <c r="C10" s="21"/>
    </row>
    <row r="11" spans="1:3" ht="15.75">
      <c r="A11" s="10"/>
      <c r="B11" s="10" t="s">
        <v>43</v>
      </c>
      <c r="C11" s="21"/>
    </row>
    <row r="12" spans="1:3" ht="15.75" customHeight="1">
      <c r="A12" s="10"/>
      <c r="B12" s="88" t="s">
        <v>120</v>
      </c>
      <c r="C12" s="97"/>
    </row>
    <row r="13" spans="1:3" ht="15.75" customHeight="1">
      <c r="A13" s="10"/>
      <c r="B13" s="88" t="s">
        <v>122</v>
      </c>
      <c r="C13" s="88"/>
    </row>
    <row r="14" spans="1:3" ht="15.75">
      <c r="A14" s="10" t="s">
        <v>2</v>
      </c>
      <c r="B14" s="10" t="s">
        <v>104</v>
      </c>
      <c r="C14" s="15"/>
    </row>
    <row r="15" spans="1:4" s="6" customFormat="1" ht="101.25" customHeight="1">
      <c r="A15" s="44" t="s">
        <v>3</v>
      </c>
      <c r="B15" s="44" t="s">
        <v>4</v>
      </c>
      <c r="C15" s="44" t="s">
        <v>144</v>
      </c>
      <c r="D15" s="44" t="s">
        <v>151</v>
      </c>
    </row>
    <row r="16" spans="1:4" ht="15.75">
      <c r="A16" s="18">
        <v>1</v>
      </c>
      <c r="B16" s="19">
        <v>2</v>
      </c>
      <c r="C16" s="19">
        <v>3</v>
      </c>
      <c r="D16" s="19">
        <v>4</v>
      </c>
    </row>
    <row r="17" spans="1:4" ht="15.75">
      <c r="A17" s="36"/>
      <c r="B17" s="34" t="s">
        <v>5</v>
      </c>
      <c r="C17" s="30"/>
      <c r="D17" s="30"/>
    </row>
    <row r="18" spans="1:4" ht="15.75">
      <c r="A18" s="26">
        <v>1100</v>
      </c>
      <c r="B18" s="26" t="s">
        <v>47</v>
      </c>
      <c r="C18" s="28">
        <v>64.19</v>
      </c>
      <c r="D18" s="28">
        <f>ROUND(C18/15*30,2)</f>
        <v>128.38</v>
      </c>
    </row>
    <row r="19" spans="1:4" ht="31.5">
      <c r="A19" s="26">
        <v>1200</v>
      </c>
      <c r="B19" s="27" t="s">
        <v>48</v>
      </c>
      <c r="C19" s="37">
        <v>15.15</v>
      </c>
      <c r="D19" s="28">
        <f aca="true" t="shared" si="0" ref="D19:D38">ROUND(C19/15*30,2)</f>
        <v>30.3</v>
      </c>
    </row>
    <row r="20" spans="1:4" ht="15.75">
      <c r="A20" s="29">
        <v>2210</v>
      </c>
      <c r="B20" s="27" t="s">
        <v>55</v>
      </c>
      <c r="C20" s="37">
        <v>0.44</v>
      </c>
      <c r="D20" s="28">
        <f t="shared" si="0"/>
        <v>0.88</v>
      </c>
    </row>
    <row r="21" spans="1:4" ht="15.75">
      <c r="A21" s="26">
        <v>2222</v>
      </c>
      <c r="B21" s="27" t="s">
        <v>28</v>
      </c>
      <c r="C21" s="37">
        <v>16.89</v>
      </c>
      <c r="D21" s="28">
        <f t="shared" si="0"/>
        <v>33.78</v>
      </c>
    </row>
    <row r="22" spans="1:4" ht="15.75">
      <c r="A22" s="26">
        <v>2223</v>
      </c>
      <c r="B22" s="27" t="s">
        <v>29</v>
      </c>
      <c r="C22" s="37">
        <v>18.02</v>
      </c>
      <c r="D22" s="28">
        <f t="shared" si="0"/>
        <v>36.04</v>
      </c>
    </row>
    <row r="23" spans="1:4" ht="15.75">
      <c r="A23" s="26">
        <v>2230</v>
      </c>
      <c r="B23" s="27" t="s">
        <v>56</v>
      </c>
      <c r="C23" s="37">
        <v>0.51</v>
      </c>
      <c r="D23" s="28">
        <f t="shared" si="0"/>
        <v>1.02</v>
      </c>
    </row>
    <row r="24" spans="1:4" ht="15.75">
      <c r="A24" s="26">
        <v>2243</v>
      </c>
      <c r="B24" s="27" t="s">
        <v>13</v>
      </c>
      <c r="C24" s="37">
        <v>0.68</v>
      </c>
      <c r="D24" s="28">
        <f t="shared" si="0"/>
        <v>1.36</v>
      </c>
    </row>
    <row r="25" spans="1:4" ht="15.75">
      <c r="A25" s="26">
        <v>2244</v>
      </c>
      <c r="B25" s="27" t="s">
        <v>14</v>
      </c>
      <c r="C25" s="37">
        <v>12.45</v>
      </c>
      <c r="D25" s="28">
        <f t="shared" si="0"/>
        <v>24.9</v>
      </c>
    </row>
    <row r="26" spans="1:4" ht="15.75">
      <c r="A26" s="26">
        <v>2249</v>
      </c>
      <c r="B26" s="27" t="s">
        <v>57</v>
      </c>
      <c r="C26" s="37">
        <v>3.05</v>
      </c>
      <c r="D26" s="28">
        <f t="shared" si="0"/>
        <v>6.1</v>
      </c>
    </row>
    <row r="27" spans="1:4" ht="15.75">
      <c r="A27" s="26">
        <v>2251</v>
      </c>
      <c r="B27" s="27" t="s">
        <v>11</v>
      </c>
      <c r="C27" s="37">
        <v>1.62</v>
      </c>
      <c r="D27" s="28">
        <f t="shared" si="0"/>
        <v>3.24</v>
      </c>
    </row>
    <row r="28" spans="1:4" ht="15.75">
      <c r="A28" s="26">
        <v>2263</v>
      </c>
      <c r="B28" s="27" t="s">
        <v>58</v>
      </c>
      <c r="C28" s="37">
        <v>3.84</v>
      </c>
      <c r="D28" s="28">
        <f t="shared" si="0"/>
        <v>7.68</v>
      </c>
    </row>
    <row r="29" spans="1:4" ht="15.75">
      <c r="A29" s="26">
        <v>2264</v>
      </c>
      <c r="B29" s="27" t="s">
        <v>59</v>
      </c>
      <c r="C29" s="37">
        <v>0.02</v>
      </c>
      <c r="D29" s="28">
        <f t="shared" si="0"/>
        <v>0.04</v>
      </c>
    </row>
    <row r="30" spans="1:4" ht="15.75">
      <c r="A30" s="26">
        <v>2279</v>
      </c>
      <c r="B30" s="27" t="s">
        <v>17</v>
      </c>
      <c r="C30" s="37">
        <v>2.39</v>
      </c>
      <c r="D30" s="28">
        <f t="shared" si="0"/>
        <v>4.78</v>
      </c>
    </row>
    <row r="31" spans="1:4" ht="15.75">
      <c r="A31" s="26">
        <v>2321</v>
      </c>
      <c r="B31" s="27" t="s">
        <v>20</v>
      </c>
      <c r="C31" s="37">
        <v>25.53</v>
      </c>
      <c r="D31" s="28">
        <f t="shared" si="0"/>
        <v>51.06</v>
      </c>
    </row>
    <row r="32" spans="1:4" ht="12.75" customHeight="1" hidden="1">
      <c r="A32" s="26">
        <v>2341</v>
      </c>
      <c r="B32" s="27" t="s">
        <v>60</v>
      </c>
      <c r="C32" s="37"/>
      <c r="D32" s="28">
        <f t="shared" si="0"/>
        <v>0</v>
      </c>
    </row>
    <row r="33" spans="1:4" ht="12.75" customHeight="1" hidden="1">
      <c r="A33" s="26">
        <v>2350</v>
      </c>
      <c r="B33" s="27" t="s">
        <v>22</v>
      </c>
      <c r="C33" s="37"/>
      <c r="D33" s="28">
        <f t="shared" si="0"/>
        <v>0</v>
      </c>
    </row>
    <row r="34" spans="1:4" ht="15.75">
      <c r="A34" s="26">
        <v>2362</v>
      </c>
      <c r="B34" s="27" t="s">
        <v>61</v>
      </c>
      <c r="C34" s="37">
        <v>7.73</v>
      </c>
      <c r="D34" s="28">
        <f t="shared" si="0"/>
        <v>15.46</v>
      </c>
    </row>
    <row r="35" spans="1:4" ht="15.75">
      <c r="A35" s="26">
        <v>2363</v>
      </c>
      <c r="B35" s="27" t="s">
        <v>62</v>
      </c>
      <c r="C35" s="37">
        <v>96.15</v>
      </c>
      <c r="D35" s="28">
        <f t="shared" si="0"/>
        <v>192.3</v>
      </c>
    </row>
    <row r="36" spans="1:4" ht="15.75">
      <c r="A36" s="26">
        <v>2513</v>
      </c>
      <c r="B36" s="27" t="s">
        <v>24</v>
      </c>
      <c r="C36" s="37">
        <v>0.56</v>
      </c>
      <c r="D36" s="28">
        <f t="shared" si="0"/>
        <v>1.12</v>
      </c>
    </row>
    <row r="37" spans="1:4" ht="15.75" customHeight="1">
      <c r="A37" s="26">
        <v>2519</v>
      </c>
      <c r="B37" s="27" t="s">
        <v>27</v>
      </c>
      <c r="C37" s="37">
        <v>0.29</v>
      </c>
      <c r="D37" s="28">
        <f t="shared" si="0"/>
        <v>0.58</v>
      </c>
    </row>
    <row r="38" spans="1:4" ht="15.75">
      <c r="A38" s="26">
        <v>5232</v>
      </c>
      <c r="B38" s="27" t="s">
        <v>26</v>
      </c>
      <c r="C38" s="37">
        <v>0.24</v>
      </c>
      <c r="D38" s="28">
        <f t="shared" si="0"/>
        <v>0.48</v>
      </c>
    </row>
    <row r="39" spans="1:4" ht="15.75">
      <c r="A39" s="26"/>
      <c r="B39" s="31" t="s">
        <v>6</v>
      </c>
      <c r="C39" s="32">
        <f>SUM(C18:C38)</f>
        <v>269.75000000000006</v>
      </c>
      <c r="D39" s="32">
        <f>SUM(D18:D38)</f>
        <v>539.5000000000001</v>
      </c>
    </row>
    <row r="40" spans="1:4" ht="15.75">
      <c r="A40" s="33"/>
      <c r="B40" s="26" t="s">
        <v>7</v>
      </c>
      <c r="C40" s="28"/>
      <c r="D40" s="28"/>
    </row>
    <row r="41" spans="1:4" ht="15.75">
      <c r="A41" s="26">
        <v>1100</v>
      </c>
      <c r="B41" s="26" t="s">
        <v>47</v>
      </c>
      <c r="C41" s="28">
        <v>41.52</v>
      </c>
      <c r="D41" s="28">
        <f>ROUND(C41/15*30,2)</f>
        <v>83.04</v>
      </c>
    </row>
    <row r="42" spans="1:4" ht="31.5">
      <c r="A42" s="26">
        <v>1200</v>
      </c>
      <c r="B42" s="27" t="s">
        <v>48</v>
      </c>
      <c r="C42" s="37">
        <v>9.81</v>
      </c>
      <c r="D42" s="28">
        <f aca="true" t="shared" si="1" ref="D42:D86">ROUND(C42/15*30,2)</f>
        <v>19.62</v>
      </c>
    </row>
    <row r="43" spans="1:4" ht="15.75" hidden="1">
      <c r="A43" s="26">
        <v>2100</v>
      </c>
      <c r="B43" s="20" t="s">
        <v>63</v>
      </c>
      <c r="C43" s="79"/>
      <c r="D43" s="28">
        <f t="shared" si="1"/>
        <v>0</v>
      </c>
    </row>
    <row r="44" spans="1:4" ht="15.75">
      <c r="A44" s="29">
        <v>2210</v>
      </c>
      <c r="B44" s="27" t="s">
        <v>55</v>
      </c>
      <c r="C44" s="37">
        <v>1.19</v>
      </c>
      <c r="D44" s="28">
        <f t="shared" si="1"/>
        <v>2.38</v>
      </c>
    </row>
    <row r="45" spans="1:4" ht="12.75" customHeight="1" hidden="1">
      <c r="A45" s="26">
        <v>2222</v>
      </c>
      <c r="B45" s="27" t="s">
        <v>28</v>
      </c>
      <c r="C45" s="37"/>
      <c r="D45" s="28">
        <f t="shared" si="1"/>
        <v>0</v>
      </c>
    </row>
    <row r="46" spans="1:4" ht="12.75" customHeight="1" hidden="1">
      <c r="A46" s="26">
        <v>2223</v>
      </c>
      <c r="B46" s="27" t="s">
        <v>29</v>
      </c>
      <c r="C46" s="37"/>
      <c r="D46" s="28">
        <f t="shared" si="1"/>
        <v>0</v>
      </c>
    </row>
    <row r="47" spans="1:4" ht="12.75" customHeight="1" hidden="1">
      <c r="A47" s="26">
        <v>2230</v>
      </c>
      <c r="B47" s="27" t="s">
        <v>56</v>
      </c>
      <c r="C47" s="37"/>
      <c r="D47" s="28">
        <f t="shared" si="1"/>
        <v>0</v>
      </c>
    </row>
    <row r="48" spans="1:4" ht="15.75">
      <c r="A48" s="26">
        <v>2234</v>
      </c>
      <c r="B48" s="27" t="s">
        <v>34</v>
      </c>
      <c r="C48" s="37">
        <v>0.08</v>
      </c>
      <c r="D48" s="28">
        <f t="shared" si="1"/>
        <v>0.16</v>
      </c>
    </row>
    <row r="49" spans="1:4" ht="17.25" customHeight="1">
      <c r="A49" s="26">
        <v>2239</v>
      </c>
      <c r="B49" s="27" t="s">
        <v>35</v>
      </c>
      <c r="C49" s="37">
        <v>0.51</v>
      </c>
      <c r="D49" s="28">
        <f t="shared" si="1"/>
        <v>1.02</v>
      </c>
    </row>
    <row r="50" spans="1:4" ht="15.75">
      <c r="A50" s="26">
        <v>2241</v>
      </c>
      <c r="B50" s="27" t="s">
        <v>64</v>
      </c>
      <c r="C50" s="37">
        <v>0.08</v>
      </c>
      <c r="D50" s="28">
        <f t="shared" si="1"/>
        <v>0.16</v>
      </c>
    </row>
    <row r="51" spans="1:4" ht="15.75">
      <c r="A51" s="26">
        <v>2242</v>
      </c>
      <c r="B51" s="27" t="s">
        <v>12</v>
      </c>
      <c r="C51" s="37">
        <v>0.44</v>
      </c>
      <c r="D51" s="28">
        <f t="shared" si="1"/>
        <v>0.88</v>
      </c>
    </row>
    <row r="52" spans="1:4" ht="15.75">
      <c r="A52" s="26">
        <v>2243</v>
      </c>
      <c r="B52" s="27" t="s">
        <v>13</v>
      </c>
      <c r="C52" s="37">
        <v>0.29</v>
      </c>
      <c r="D52" s="28">
        <f t="shared" si="1"/>
        <v>0.58</v>
      </c>
    </row>
    <row r="53" spans="1:4" ht="15.75">
      <c r="A53" s="26">
        <v>2244</v>
      </c>
      <c r="B53" s="27" t="s">
        <v>14</v>
      </c>
      <c r="C53" s="37">
        <v>0.12</v>
      </c>
      <c r="D53" s="28">
        <f t="shared" si="1"/>
        <v>0.24</v>
      </c>
    </row>
    <row r="54" spans="1:4" ht="15.75">
      <c r="A54" s="26">
        <v>2247</v>
      </c>
      <c r="B54" s="34" t="s">
        <v>15</v>
      </c>
      <c r="C54" s="28">
        <v>0.11</v>
      </c>
      <c r="D54" s="28">
        <f t="shared" si="1"/>
        <v>0.22</v>
      </c>
    </row>
    <row r="55" spans="1:4" ht="12.75" customHeight="1" hidden="1">
      <c r="A55" s="26">
        <v>2249</v>
      </c>
      <c r="B55" s="27" t="s">
        <v>57</v>
      </c>
      <c r="C55" s="37"/>
      <c r="D55" s="28">
        <f t="shared" si="1"/>
        <v>0</v>
      </c>
    </row>
    <row r="56" spans="1:4" ht="15.75">
      <c r="A56" s="26">
        <v>2251</v>
      </c>
      <c r="B56" s="27" t="s">
        <v>11</v>
      </c>
      <c r="C56" s="37">
        <v>0.8</v>
      </c>
      <c r="D56" s="28">
        <f t="shared" si="1"/>
        <v>1.6</v>
      </c>
    </row>
    <row r="57" spans="1:4" ht="12.75" customHeight="1" hidden="1">
      <c r="A57" s="26">
        <v>2252</v>
      </c>
      <c r="B57" s="27" t="s">
        <v>65</v>
      </c>
      <c r="C57" s="37"/>
      <c r="D57" s="28">
        <f t="shared" si="1"/>
        <v>0</v>
      </c>
    </row>
    <row r="58" spans="1:4" ht="15.75">
      <c r="A58" s="26">
        <v>2259</v>
      </c>
      <c r="B58" s="27" t="s">
        <v>37</v>
      </c>
      <c r="C58" s="37">
        <v>0.02</v>
      </c>
      <c r="D58" s="28">
        <f t="shared" si="1"/>
        <v>0.04</v>
      </c>
    </row>
    <row r="59" spans="1:4" ht="12.75" customHeight="1" hidden="1">
      <c r="A59" s="26">
        <v>2261</v>
      </c>
      <c r="B59" s="27" t="s">
        <v>66</v>
      </c>
      <c r="C59" s="37"/>
      <c r="D59" s="28">
        <f t="shared" si="1"/>
        <v>0</v>
      </c>
    </row>
    <row r="60" spans="1:4" ht="15.75">
      <c r="A60" s="26">
        <v>2262</v>
      </c>
      <c r="B60" s="27" t="s">
        <v>16</v>
      </c>
      <c r="C60" s="37">
        <v>0.99</v>
      </c>
      <c r="D60" s="28">
        <f t="shared" si="1"/>
        <v>1.98</v>
      </c>
    </row>
    <row r="61" spans="1:4" ht="12.75" customHeight="1" hidden="1">
      <c r="A61" s="26">
        <v>2263</v>
      </c>
      <c r="B61" s="27" t="s">
        <v>58</v>
      </c>
      <c r="C61" s="37"/>
      <c r="D61" s="28">
        <f t="shared" si="1"/>
        <v>0</v>
      </c>
    </row>
    <row r="62" spans="1:4" ht="15.75">
      <c r="A62" s="26">
        <v>2264</v>
      </c>
      <c r="B62" s="27" t="s">
        <v>59</v>
      </c>
      <c r="C62" s="37">
        <v>0.02</v>
      </c>
      <c r="D62" s="28">
        <f t="shared" si="1"/>
        <v>0.04</v>
      </c>
    </row>
    <row r="63" spans="1:4" ht="15.75">
      <c r="A63" s="26">
        <v>2279</v>
      </c>
      <c r="B63" s="27" t="s">
        <v>17</v>
      </c>
      <c r="C63" s="37">
        <v>0.08</v>
      </c>
      <c r="D63" s="28">
        <f t="shared" si="1"/>
        <v>0.16</v>
      </c>
    </row>
    <row r="64" spans="1:4" ht="15.75">
      <c r="A64" s="26">
        <v>2311</v>
      </c>
      <c r="B64" s="27" t="s">
        <v>18</v>
      </c>
      <c r="C64" s="37">
        <v>0.53</v>
      </c>
      <c r="D64" s="28">
        <f t="shared" si="1"/>
        <v>1.06</v>
      </c>
    </row>
    <row r="65" spans="1:4" ht="15.75">
      <c r="A65" s="26">
        <v>2312</v>
      </c>
      <c r="B65" s="27" t="s">
        <v>19</v>
      </c>
      <c r="C65" s="37">
        <v>0.11</v>
      </c>
      <c r="D65" s="28">
        <f t="shared" si="1"/>
        <v>0.22</v>
      </c>
    </row>
    <row r="66" spans="1:4" ht="12.75" customHeight="1" hidden="1">
      <c r="A66" s="26">
        <v>2321</v>
      </c>
      <c r="B66" s="27" t="s">
        <v>20</v>
      </c>
      <c r="C66" s="37"/>
      <c r="D66" s="28">
        <f t="shared" si="1"/>
        <v>0</v>
      </c>
    </row>
    <row r="67" spans="1:4" ht="15.75">
      <c r="A67" s="26">
        <v>2322</v>
      </c>
      <c r="B67" s="27" t="s">
        <v>21</v>
      </c>
      <c r="C67" s="37">
        <v>2.18</v>
      </c>
      <c r="D67" s="28">
        <f t="shared" si="1"/>
        <v>4.36</v>
      </c>
    </row>
    <row r="68" spans="1:4" ht="12.75" customHeight="1" hidden="1">
      <c r="A68" s="26">
        <v>2341</v>
      </c>
      <c r="B68" s="27" t="s">
        <v>60</v>
      </c>
      <c r="C68" s="37"/>
      <c r="D68" s="28">
        <f t="shared" si="1"/>
        <v>0</v>
      </c>
    </row>
    <row r="69" spans="1:4" ht="12.75" customHeight="1" hidden="1">
      <c r="A69" s="26">
        <v>2344</v>
      </c>
      <c r="B69" s="27" t="s">
        <v>67</v>
      </c>
      <c r="C69" s="37"/>
      <c r="D69" s="28">
        <f t="shared" si="1"/>
        <v>0</v>
      </c>
    </row>
    <row r="70" spans="1:4" ht="15.75">
      <c r="A70" s="26">
        <v>2350</v>
      </c>
      <c r="B70" s="27" t="s">
        <v>22</v>
      </c>
      <c r="C70" s="37">
        <v>2.46</v>
      </c>
      <c r="D70" s="28">
        <f t="shared" si="1"/>
        <v>4.92</v>
      </c>
    </row>
    <row r="71" spans="1:4" ht="15.75" customHeight="1">
      <c r="A71" s="26">
        <v>2361</v>
      </c>
      <c r="B71" s="27" t="s">
        <v>23</v>
      </c>
      <c r="C71" s="37">
        <v>0.84</v>
      </c>
      <c r="D71" s="28">
        <f t="shared" si="1"/>
        <v>1.68</v>
      </c>
    </row>
    <row r="72" spans="1:4" ht="12.75" customHeight="1" hidden="1">
      <c r="A72" s="26">
        <v>2362</v>
      </c>
      <c r="B72" s="27" t="s">
        <v>61</v>
      </c>
      <c r="C72" s="37"/>
      <c r="D72" s="28">
        <f t="shared" si="1"/>
        <v>0</v>
      </c>
    </row>
    <row r="73" spans="1:4" ht="12.75" customHeight="1" hidden="1">
      <c r="A73" s="26">
        <v>2363</v>
      </c>
      <c r="B73" s="27" t="s">
        <v>62</v>
      </c>
      <c r="C73" s="37"/>
      <c r="D73" s="28">
        <f t="shared" si="1"/>
        <v>0</v>
      </c>
    </row>
    <row r="74" spans="1:4" ht="15.75" hidden="1">
      <c r="A74" s="26">
        <v>2370</v>
      </c>
      <c r="B74" s="27" t="s">
        <v>68</v>
      </c>
      <c r="C74" s="37"/>
      <c r="D74" s="28">
        <f t="shared" si="1"/>
        <v>0</v>
      </c>
    </row>
    <row r="75" spans="1:4" ht="15.75">
      <c r="A75" s="26">
        <v>2400</v>
      </c>
      <c r="B75" s="27" t="s">
        <v>30</v>
      </c>
      <c r="C75" s="37">
        <v>0.11</v>
      </c>
      <c r="D75" s="28">
        <f t="shared" si="1"/>
        <v>0.22</v>
      </c>
    </row>
    <row r="76" spans="1:4" ht="15.75">
      <c r="A76" s="26">
        <v>2512</v>
      </c>
      <c r="B76" s="27" t="s">
        <v>41</v>
      </c>
      <c r="C76" s="37">
        <v>44</v>
      </c>
      <c r="D76" s="28">
        <f t="shared" si="1"/>
        <v>88</v>
      </c>
    </row>
    <row r="77" spans="1:4" ht="12.75" customHeight="1" hidden="1">
      <c r="A77" s="26">
        <v>2513</v>
      </c>
      <c r="B77" s="27" t="s">
        <v>24</v>
      </c>
      <c r="C77" s="37"/>
      <c r="D77" s="28">
        <f t="shared" si="1"/>
        <v>0</v>
      </c>
    </row>
    <row r="78" spans="1:4" ht="15.75">
      <c r="A78" s="26">
        <v>2515</v>
      </c>
      <c r="B78" s="27" t="s">
        <v>25</v>
      </c>
      <c r="C78" s="37">
        <v>0.12</v>
      </c>
      <c r="D78" s="28">
        <f t="shared" si="1"/>
        <v>0.24</v>
      </c>
    </row>
    <row r="79" spans="1:4" ht="15.75">
      <c r="A79" s="26">
        <v>2519</v>
      </c>
      <c r="B79" s="27" t="s">
        <v>27</v>
      </c>
      <c r="C79" s="37">
        <v>0.02</v>
      </c>
      <c r="D79" s="28">
        <f t="shared" si="1"/>
        <v>0.04</v>
      </c>
    </row>
    <row r="80" spans="1:4" ht="12.75" customHeight="1" hidden="1">
      <c r="A80" s="26">
        <v>6240</v>
      </c>
      <c r="B80" s="27" t="s">
        <v>69</v>
      </c>
      <c r="C80" s="37"/>
      <c r="D80" s="28">
        <f t="shared" si="1"/>
        <v>0</v>
      </c>
    </row>
    <row r="81" spans="1:4" ht="12.75" customHeight="1" hidden="1">
      <c r="A81" s="26">
        <v>6290</v>
      </c>
      <c r="B81" s="27" t="s">
        <v>70</v>
      </c>
      <c r="C81" s="37"/>
      <c r="D81" s="28">
        <f t="shared" si="1"/>
        <v>0</v>
      </c>
    </row>
    <row r="82" spans="1:4" ht="12.75" customHeight="1" hidden="1">
      <c r="A82" s="26">
        <v>5121</v>
      </c>
      <c r="B82" s="27" t="s">
        <v>71</v>
      </c>
      <c r="C82" s="37"/>
      <c r="D82" s="28">
        <f t="shared" si="1"/>
        <v>0</v>
      </c>
    </row>
    <row r="83" spans="1:4" ht="15.75">
      <c r="A83" s="26">
        <v>5232</v>
      </c>
      <c r="B83" s="27" t="s">
        <v>26</v>
      </c>
      <c r="C83" s="37">
        <v>16.12</v>
      </c>
      <c r="D83" s="28">
        <f t="shared" si="1"/>
        <v>32.24</v>
      </c>
    </row>
    <row r="84" spans="1:4" ht="12.75" customHeight="1" hidden="1">
      <c r="A84" s="26">
        <v>5238</v>
      </c>
      <c r="B84" s="27" t="s">
        <v>72</v>
      </c>
      <c r="C84" s="37"/>
      <c r="D84" s="28">
        <f t="shared" si="1"/>
        <v>0</v>
      </c>
    </row>
    <row r="85" spans="1:4" ht="15.75">
      <c r="A85" s="26">
        <v>5240</v>
      </c>
      <c r="B85" s="27" t="s">
        <v>73</v>
      </c>
      <c r="C85" s="37">
        <v>1.31</v>
      </c>
      <c r="D85" s="28">
        <f t="shared" si="1"/>
        <v>2.62</v>
      </c>
    </row>
    <row r="86" spans="1:4" ht="15.75">
      <c r="A86" s="26">
        <v>5250</v>
      </c>
      <c r="B86" s="27" t="s">
        <v>74</v>
      </c>
      <c r="C86" s="37">
        <v>17.09</v>
      </c>
      <c r="D86" s="28">
        <f t="shared" si="1"/>
        <v>34.18</v>
      </c>
    </row>
    <row r="87" spans="1:4" ht="15.75">
      <c r="A87" s="33"/>
      <c r="B87" s="35" t="s">
        <v>8</v>
      </c>
      <c r="C87" s="32">
        <f>SUM(C41:C86)</f>
        <v>140.95</v>
      </c>
      <c r="D87" s="32">
        <f>SUM(D41:D86)</f>
        <v>281.9</v>
      </c>
    </row>
    <row r="88" spans="1:4" ht="15.75">
      <c r="A88" s="33"/>
      <c r="B88" s="35" t="s">
        <v>31</v>
      </c>
      <c r="C88" s="32">
        <f>C87+C39</f>
        <v>410.70000000000005</v>
      </c>
      <c r="D88" s="32">
        <f>D87+D39</f>
        <v>821.4000000000001</v>
      </c>
    </row>
    <row r="89" spans="1:4" ht="12" customHeight="1">
      <c r="A89" s="14"/>
      <c r="B89" s="21"/>
      <c r="C89" s="22"/>
      <c r="D89" s="22"/>
    </row>
    <row r="90" spans="1:4" ht="15" customHeight="1">
      <c r="A90" s="88" t="s">
        <v>75</v>
      </c>
      <c r="B90" s="88"/>
      <c r="C90" s="67">
        <v>15</v>
      </c>
      <c r="D90" s="67">
        <v>30</v>
      </c>
    </row>
    <row r="91" spans="1:4" ht="15.75">
      <c r="A91" s="88" t="s">
        <v>76</v>
      </c>
      <c r="B91" s="88"/>
      <c r="C91" s="68">
        <f>C88/C90</f>
        <v>27.380000000000003</v>
      </c>
      <c r="D91" s="68">
        <f>D88/D90</f>
        <v>27.380000000000003</v>
      </c>
    </row>
    <row r="92" spans="1:4" ht="15.75">
      <c r="A92" s="12"/>
      <c r="B92" s="12"/>
      <c r="C92" s="12"/>
      <c r="D92" s="12"/>
    </row>
    <row r="93" spans="1:4" s="1" customFormat="1" ht="15.75">
      <c r="A93" s="95" t="s">
        <v>50</v>
      </c>
      <c r="B93" s="98"/>
      <c r="C93" s="71"/>
      <c r="D93" s="71"/>
    </row>
    <row r="94" spans="1:4" s="1" customFormat="1" ht="15.75">
      <c r="A94" s="95" t="s">
        <v>82</v>
      </c>
      <c r="B94" s="98"/>
      <c r="C94" s="71"/>
      <c r="D94" s="71"/>
    </row>
    <row r="95" spans="1:3" s="1" customFormat="1" ht="15.75">
      <c r="A95" s="23"/>
      <c r="B95" s="23"/>
      <c r="C95" s="23"/>
    </row>
    <row r="96" spans="1:3" s="1" customFormat="1" ht="15.75">
      <c r="A96" s="23" t="s">
        <v>51</v>
      </c>
      <c r="B96" s="23"/>
      <c r="C96" s="23"/>
    </row>
    <row r="97" spans="1:3" s="1" customFormat="1" ht="14.25" customHeight="1">
      <c r="A97" s="23"/>
      <c r="B97" s="23"/>
      <c r="C97" s="23"/>
    </row>
    <row r="98" spans="1:3" s="1" customFormat="1" ht="15.75">
      <c r="A98" s="23" t="s">
        <v>77</v>
      </c>
      <c r="B98" s="24"/>
      <c r="C98" s="23"/>
    </row>
    <row r="99" spans="1:3" s="1" customFormat="1" ht="15.75">
      <c r="A99" s="23"/>
      <c r="B99" s="25" t="s">
        <v>52</v>
      </c>
      <c r="C99" s="23"/>
    </row>
    <row r="100" spans="1:3" s="1" customFormat="1" ht="15.75">
      <c r="A100" s="23"/>
      <c r="B100" s="25"/>
      <c r="C100" s="23"/>
    </row>
    <row r="101" spans="1:3" s="2" customFormat="1" ht="15.75">
      <c r="A101" s="12"/>
      <c r="B101" s="12"/>
      <c r="C101" s="12"/>
    </row>
    <row r="102" ht="15">
      <c r="C102" s="2"/>
    </row>
  </sheetData>
  <sheetProtection/>
  <mergeCells count="10">
    <mergeCell ref="B2:D2"/>
    <mergeCell ref="A7:D7"/>
    <mergeCell ref="A94:B94"/>
    <mergeCell ref="B12:C12"/>
    <mergeCell ref="B13:C13"/>
    <mergeCell ref="A9:B9"/>
    <mergeCell ref="A10:B10"/>
    <mergeCell ref="A90:B90"/>
    <mergeCell ref="A91:B91"/>
    <mergeCell ref="A93:B93"/>
  </mergeCells>
  <printOptions/>
  <pageMargins left="1.1811023622047243" right="0.7874015748031497" top="0.984251968503937" bottom="0.7874015748031497" header="0.31496062992125984" footer="0.31496062992125984"/>
  <pageSetup horizontalDpi="600" verticalDpi="600" orientation="portrait" paperSize="9" scale="54" r:id="rId1"/>
  <headerFooter differentFirst="1">
    <oddHeader>&amp;C&amp;P</oddHeader>
    <firstHeader>&amp;C&amp;"Times New Roman,Regular"&amp;11 7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9"/>
  <sheetViews>
    <sheetView view="pageLayout" zoomScale="80" zoomScalePageLayoutView="80" workbookViewId="0" topLeftCell="A55">
      <selection activeCell="B71" sqref="B71"/>
    </sheetView>
  </sheetViews>
  <sheetFormatPr defaultColWidth="9.140625" defaultRowHeight="12.75"/>
  <cols>
    <col min="1" max="1" width="14.57421875" style="2" customWidth="1"/>
    <col min="2" max="2" width="93.421875" style="2" customWidth="1"/>
    <col min="3" max="3" width="20.57421875" style="2" customWidth="1"/>
    <col min="4" max="4" width="19.8515625" style="0" customWidth="1"/>
  </cols>
  <sheetData>
    <row r="1" spans="1:4" ht="15.75">
      <c r="A1" s="12"/>
      <c r="B1" s="78"/>
      <c r="C1" s="80"/>
      <c r="D1" s="13" t="s">
        <v>10</v>
      </c>
    </row>
    <row r="2" spans="1:4" ht="15.75" customHeight="1">
      <c r="A2" s="12"/>
      <c r="B2" s="78"/>
      <c r="C2" s="80"/>
      <c r="D2" s="13" t="s">
        <v>46</v>
      </c>
    </row>
    <row r="3" spans="1:4" ht="15.75" customHeight="1">
      <c r="A3" s="12"/>
      <c r="B3" s="78"/>
      <c r="C3" s="80"/>
      <c r="D3" s="13" t="s">
        <v>150</v>
      </c>
    </row>
    <row r="4" spans="1:4" ht="15.75">
      <c r="A4" s="12"/>
      <c r="B4" s="13"/>
      <c r="C4" s="102" t="s">
        <v>152</v>
      </c>
      <c r="D4" s="102"/>
    </row>
    <row r="5" spans="1:4" ht="15.75">
      <c r="A5" s="12"/>
      <c r="B5" s="16"/>
      <c r="C5" s="51"/>
      <c r="D5" s="13" t="s">
        <v>142</v>
      </c>
    </row>
    <row r="6" spans="1:3" ht="15.75">
      <c r="A6" s="12"/>
      <c r="B6" s="74"/>
      <c r="C6" s="52"/>
    </row>
    <row r="7" spans="1:4" ht="18.75">
      <c r="A7" s="84" t="s">
        <v>9</v>
      </c>
      <c r="B7" s="84"/>
      <c r="C7" s="84"/>
      <c r="D7" s="84"/>
    </row>
    <row r="8" spans="1:3" ht="15.75">
      <c r="A8" s="12"/>
      <c r="B8" s="101"/>
      <c r="C8" s="101"/>
    </row>
    <row r="9" spans="1:3" ht="15.75">
      <c r="A9" s="88" t="s">
        <v>1</v>
      </c>
      <c r="B9" s="88"/>
      <c r="C9" s="88"/>
    </row>
    <row r="10" spans="1:3" ht="15.75">
      <c r="A10" s="88" t="s">
        <v>0</v>
      </c>
      <c r="B10" s="88"/>
      <c r="C10" s="88"/>
    </row>
    <row r="11" spans="1:3" ht="15.75">
      <c r="A11" s="10"/>
      <c r="B11" s="88" t="s">
        <v>43</v>
      </c>
      <c r="C11" s="88"/>
    </row>
    <row r="12" spans="1:3" ht="15.75">
      <c r="A12" s="10"/>
      <c r="B12" s="88" t="s">
        <v>120</v>
      </c>
      <c r="C12" s="97"/>
    </row>
    <row r="13" spans="1:3" ht="15.75">
      <c r="A13" s="10"/>
      <c r="B13" s="88" t="s">
        <v>123</v>
      </c>
      <c r="C13" s="88"/>
    </row>
    <row r="14" spans="1:3" ht="15.75">
      <c r="A14" s="11" t="s">
        <v>2</v>
      </c>
      <c r="B14" s="10" t="s">
        <v>104</v>
      </c>
      <c r="C14" s="11"/>
    </row>
    <row r="15" spans="1:4" ht="102.75" customHeight="1">
      <c r="A15" s="44" t="s">
        <v>3</v>
      </c>
      <c r="B15" s="44" t="s">
        <v>4</v>
      </c>
      <c r="C15" s="44" t="s">
        <v>144</v>
      </c>
      <c r="D15" s="44" t="s">
        <v>145</v>
      </c>
    </row>
    <row r="16" spans="1:4" ht="15.75">
      <c r="A16" s="36">
        <v>1</v>
      </c>
      <c r="B16" s="41">
        <v>2</v>
      </c>
      <c r="C16" s="19">
        <v>3</v>
      </c>
      <c r="D16" s="19">
        <v>4</v>
      </c>
    </row>
    <row r="17" spans="1:4" ht="15.75">
      <c r="A17" s="36"/>
      <c r="B17" s="34" t="s">
        <v>5</v>
      </c>
      <c r="C17" s="61"/>
      <c r="D17" s="61"/>
    </row>
    <row r="18" spans="1:4" ht="15.75">
      <c r="A18" s="26">
        <v>1100</v>
      </c>
      <c r="B18" s="26" t="s">
        <v>47</v>
      </c>
      <c r="C18" s="64">
        <v>44.28</v>
      </c>
      <c r="D18" s="64">
        <f>ROUND(C18/15*30,2)</f>
        <v>88.56</v>
      </c>
    </row>
    <row r="19" spans="1:4" ht="31.5">
      <c r="A19" s="26">
        <v>1200</v>
      </c>
      <c r="B19" s="27" t="s">
        <v>48</v>
      </c>
      <c r="C19" s="62">
        <v>10.45</v>
      </c>
      <c r="D19" s="64">
        <f aca="true" t="shared" si="0" ref="D19:D35">ROUND(C19/15*30,2)</f>
        <v>20.9</v>
      </c>
    </row>
    <row r="20" spans="1:4" ht="15.75">
      <c r="A20" s="26">
        <v>2219</v>
      </c>
      <c r="B20" s="26" t="s">
        <v>32</v>
      </c>
      <c r="C20" s="64">
        <v>0.32</v>
      </c>
      <c r="D20" s="64">
        <f t="shared" si="0"/>
        <v>0.64</v>
      </c>
    </row>
    <row r="21" spans="1:4" ht="15.75">
      <c r="A21" s="26">
        <v>2222</v>
      </c>
      <c r="B21" s="27" t="s">
        <v>28</v>
      </c>
      <c r="C21" s="62">
        <v>14.52</v>
      </c>
      <c r="D21" s="64">
        <f t="shared" si="0"/>
        <v>29.04</v>
      </c>
    </row>
    <row r="22" spans="1:4" ht="15.75">
      <c r="A22" s="26">
        <v>2223</v>
      </c>
      <c r="B22" s="27" t="s">
        <v>29</v>
      </c>
      <c r="C22" s="62">
        <v>15.78</v>
      </c>
      <c r="D22" s="64">
        <f t="shared" si="0"/>
        <v>31.56</v>
      </c>
    </row>
    <row r="23" spans="1:4" ht="16.5" customHeight="1">
      <c r="A23" s="26">
        <v>2230</v>
      </c>
      <c r="B23" s="27" t="s">
        <v>56</v>
      </c>
      <c r="C23" s="62">
        <v>0.27</v>
      </c>
      <c r="D23" s="64">
        <f t="shared" si="0"/>
        <v>0.54</v>
      </c>
    </row>
    <row r="24" spans="1:4" ht="15.75">
      <c r="A24" s="26">
        <v>2243</v>
      </c>
      <c r="B24" s="27" t="s">
        <v>33</v>
      </c>
      <c r="C24" s="62">
        <v>0.32</v>
      </c>
      <c r="D24" s="64">
        <f t="shared" si="0"/>
        <v>0.64</v>
      </c>
    </row>
    <row r="25" spans="1:4" ht="15.75">
      <c r="A25" s="26">
        <v>2244</v>
      </c>
      <c r="B25" s="27" t="s">
        <v>14</v>
      </c>
      <c r="C25" s="62">
        <v>7.81</v>
      </c>
      <c r="D25" s="64">
        <f t="shared" si="0"/>
        <v>15.62</v>
      </c>
    </row>
    <row r="26" spans="1:4" ht="15.75">
      <c r="A26" s="26">
        <v>2249</v>
      </c>
      <c r="B26" s="27" t="s">
        <v>44</v>
      </c>
      <c r="C26" s="62">
        <v>2.14</v>
      </c>
      <c r="D26" s="64">
        <f t="shared" si="0"/>
        <v>4.28</v>
      </c>
    </row>
    <row r="27" spans="1:4" ht="15.75">
      <c r="A27" s="26">
        <v>2251</v>
      </c>
      <c r="B27" s="27" t="s">
        <v>11</v>
      </c>
      <c r="C27" s="62">
        <v>0.74</v>
      </c>
      <c r="D27" s="64">
        <f t="shared" si="0"/>
        <v>1.48</v>
      </c>
    </row>
    <row r="28" spans="1:4" ht="15.75">
      <c r="A28" s="26">
        <v>2263</v>
      </c>
      <c r="B28" s="27" t="s">
        <v>42</v>
      </c>
      <c r="C28" s="62">
        <v>2.55</v>
      </c>
      <c r="D28" s="64">
        <f t="shared" si="0"/>
        <v>5.1</v>
      </c>
    </row>
    <row r="29" spans="1:4" ht="15.75">
      <c r="A29" s="26">
        <v>2264</v>
      </c>
      <c r="B29" s="27" t="s">
        <v>45</v>
      </c>
      <c r="C29" s="62">
        <v>0.02</v>
      </c>
      <c r="D29" s="64">
        <f t="shared" si="0"/>
        <v>0.04</v>
      </c>
    </row>
    <row r="30" spans="1:4" ht="15.75">
      <c r="A30" s="26">
        <v>2279</v>
      </c>
      <c r="B30" s="27" t="s">
        <v>17</v>
      </c>
      <c r="C30" s="62">
        <v>1.74</v>
      </c>
      <c r="D30" s="64">
        <f t="shared" si="0"/>
        <v>3.48</v>
      </c>
    </row>
    <row r="31" spans="1:4" ht="15.75">
      <c r="A31" s="26">
        <v>2321</v>
      </c>
      <c r="B31" s="27" t="s">
        <v>20</v>
      </c>
      <c r="C31" s="62">
        <v>14.3</v>
      </c>
      <c r="D31" s="64">
        <f t="shared" si="0"/>
        <v>28.6</v>
      </c>
    </row>
    <row r="32" spans="1:4" ht="15.75">
      <c r="A32" s="26">
        <v>2362</v>
      </c>
      <c r="B32" s="27" t="s">
        <v>61</v>
      </c>
      <c r="C32" s="62">
        <v>6.75</v>
      </c>
      <c r="D32" s="64">
        <f t="shared" si="0"/>
        <v>13.5</v>
      </c>
    </row>
    <row r="33" spans="1:4" ht="15.75">
      <c r="A33" s="26">
        <v>2363</v>
      </c>
      <c r="B33" s="27" t="s">
        <v>40</v>
      </c>
      <c r="C33" s="62">
        <v>44.85</v>
      </c>
      <c r="D33" s="64">
        <f t="shared" si="0"/>
        <v>89.7</v>
      </c>
    </row>
    <row r="34" spans="1:4" ht="21" customHeight="1">
      <c r="A34" s="26">
        <v>2513</v>
      </c>
      <c r="B34" s="27" t="s">
        <v>24</v>
      </c>
      <c r="C34" s="62">
        <v>0.38</v>
      </c>
      <c r="D34" s="64">
        <f t="shared" si="0"/>
        <v>0.76</v>
      </c>
    </row>
    <row r="35" spans="1:4" ht="15.75">
      <c r="A35" s="26">
        <v>2519</v>
      </c>
      <c r="B35" s="27" t="s">
        <v>27</v>
      </c>
      <c r="C35" s="62">
        <v>1.75</v>
      </c>
      <c r="D35" s="64">
        <f t="shared" si="0"/>
        <v>3.5</v>
      </c>
    </row>
    <row r="36" spans="1:4" ht="15.75" hidden="1">
      <c r="A36" s="26">
        <v>5232</v>
      </c>
      <c r="B36" s="27" t="s">
        <v>26</v>
      </c>
      <c r="C36" s="62"/>
      <c r="D36" s="62"/>
    </row>
    <row r="37" spans="1:4" ht="15.75">
      <c r="A37" s="26"/>
      <c r="B37" s="31" t="s">
        <v>6</v>
      </c>
      <c r="C37" s="63">
        <f>SUM(C18:C35)</f>
        <v>168.96999999999997</v>
      </c>
      <c r="D37" s="63">
        <f>SUM(D18:D35)</f>
        <v>337.93999999999994</v>
      </c>
    </row>
    <row r="38" spans="1:4" ht="15.75">
      <c r="A38" s="33"/>
      <c r="B38" s="26" t="s">
        <v>7</v>
      </c>
      <c r="C38" s="64"/>
      <c r="D38" s="64"/>
    </row>
    <row r="39" spans="1:4" ht="15.75">
      <c r="A39" s="26">
        <v>1100</v>
      </c>
      <c r="B39" s="26" t="s">
        <v>47</v>
      </c>
      <c r="C39" s="64">
        <v>29.95</v>
      </c>
      <c r="D39" s="64">
        <f>ROUND(C39/15*30,2)</f>
        <v>59.9</v>
      </c>
    </row>
    <row r="40" spans="1:4" ht="31.5">
      <c r="A40" s="26">
        <v>1200</v>
      </c>
      <c r="B40" s="27" t="s">
        <v>48</v>
      </c>
      <c r="C40" s="62">
        <v>7.06</v>
      </c>
      <c r="D40" s="64">
        <f aca="true" t="shared" si="1" ref="D40:D65">ROUND(C40/15*30,2)</f>
        <v>14.12</v>
      </c>
    </row>
    <row r="41" spans="1:4" ht="15.75" hidden="1">
      <c r="A41" s="26">
        <v>2219</v>
      </c>
      <c r="B41" s="26" t="s">
        <v>32</v>
      </c>
      <c r="C41" s="64">
        <v>0</v>
      </c>
      <c r="D41" s="64">
        <f t="shared" si="1"/>
        <v>0</v>
      </c>
    </row>
    <row r="42" spans="1:4" ht="15.75">
      <c r="A42" s="26">
        <v>2234</v>
      </c>
      <c r="B42" s="27" t="s">
        <v>34</v>
      </c>
      <c r="C42" s="62">
        <v>0.04</v>
      </c>
      <c r="D42" s="64">
        <f t="shared" si="1"/>
        <v>0.08</v>
      </c>
    </row>
    <row r="43" spans="1:4" ht="15.75" hidden="1">
      <c r="A43" s="26">
        <v>2239</v>
      </c>
      <c r="B43" s="27" t="s">
        <v>35</v>
      </c>
      <c r="C43" s="62">
        <v>0</v>
      </c>
      <c r="D43" s="64">
        <f t="shared" si="1"/>
        <v>0</v>
      </c>
    </row>
    <row r="44" spans="1:4" ht="15.75">
      <c r="A44" s="26">
        <v>2241</v>
      </c>
      <c r="B44" s="27" t="s">
        <v>36</v>
      </c>
      <c r="C44" s="62">
        <v>0.02</v>
      </c>
      <c r="D44" s="64">
        <f t="shared" si="1"/>
        <v>0.04</v>
      </c>
    </row>
    <row r="45" spans="1:4" ht="15.75">
      <c r="A45" s="26">
        <v>2242</v>
      </c>
      <c r="B45" s="27" t="s">
        <v>12</v>
      </c>
      <c r="C45" s="62">
        <v>0.07</v>
      </c>
      <c r="D45" s="64">
        <f t="shared" si="1"/>
        <v>0.14</v>
      </c>
    </row>
    <row r="46" spans="1:4" ht="15.75">
      <c r="A46" s="26">
        <v>2243</v>
      </c>
      <c r="B46" s="27" t="s">
        <v>13</v>
      </c>
      <c r="C46" s="62">
        <v>0.12</v>
      </c>
      <c r="D46" s="64">
        <f t="shared" si="1"/>
        <v>0.24</v>
      </c>
    </row>
    <row r="47" spans="1:4" ht="15.75">
      <c r="A47" s="26">
        <v>2244</v>
      </c>
      <c r="B47" s="27" t="s">
        <v>14</v>
      </c>
      <c r="C47" s="62">
        <v>0.02</v>
      </c>
      <c r="D47" s="64">
        <f t="shared" si="1"/>
        <v>0.04</v>
      </c>
    </row>
    <row r="48" spans="1:4" ht="15.75">
      <c r="A48" s="26">
        <v>2247</v>
      </c>
      <c r="B48" s="34" t="s">
        <v>15</v>
      </c>
      <c r="C48" s="64">
        <v>0.03</v>
      </c>
      <c r="D48" s="64">
        <f t="shared" si="1"/>
        <v>0.06</v>
      </c>
    </row>
    <row r="49" spans="1:4" ht="15.75">
      <c r="A49" s="26">
        <v>2251</v>
      </c>
      <c r="B49" s="27" t="s">
        <v>11</v>
      </c>
      <c r="C49" s="62">
        <v>0.25</v>
      </c>
      <c r="D49" s="64">
        <f t="shared" si="1"/>
        <v>0.5</v>
      </c>
    </row>
    <row r="50" spans="1:4" ht="15.75">
      <c r="A50" s="26">
        <v>2259</v>
      </c>
      <c r="B50" s="27" t="s">
        <v>37</v>
      </c>
      <c r="C50" s="62">
        <v>0.01</v>
      </c>
      <c r="D50" s="64">
        <f t="shared" si="1"/>
        <v>0.02</v>
      </c>
    </row>
    <row r="51" spans="1:4" ht="15.75">
      <c r="A51" s="26">
        <v>2262</v>
      </c>
      <c r="B51" s="27" t="s">
        <v>16</v>
      </c>
      <c r="C51" s="62">
        <v>0.22</v>
      </c>
      <c r="D51" s="64">
        <f t="shared" si="1"/>
        <v>0.44</v>
      </c>
    </row>
    <row r="52" spans="1:4" ht="15.75">
      <c r="A52" s="26">
        <v>2264</v>
      </c>
      <c r="B52" s="27" t="s">
        <v>45</v>
      </c>
      <c r="C52" s="62">
        <v>0.01</v>
      </c>
      <c r="D52" s="64">
        <f t="shared" si="1"/>
        <v>0.02</v>
      </c>
    </row>
    <row r="53" spans="1:4" ht="15.75">
      <c r="A53" s="26">
        <v>2279</v>
      </c>
      <c r="B53" s="27" t="s">
        <v>17</v>
      </c>
      <c r="C53" s="62">
        <v>0.02</v>
      </c>
      <c r="D53" s="64">
        <f t="shared" si="1"/>
        <v>0.04</v>
      </c>
    </row>
    <row r="54" spans="1:4" ht="15.75">
      <c r="A54" s="26">
        <v>2311</v>
      </c>
      <c r="B54" s="27" t="s">
        <v>18</v>
      </c>
      <c r="C54" s="62">
        <v>0.14</v>
      </c>
      <c r="D54" s="64">
        <f t="shared" si="1"/>
        <v>0.28</v>
      </c>
    </row>
    <row r="55" spans="1:4" ht="15.75">
      <c r="A55" s="26">
        <v>2312</v>
      </c>
      <c r="B55" s="27" t="s">
        <v>19</v>
      </c>
      <c r="C55" s="62">
        <v>0.03</v>
      </c>
      <c r="D55" s="64">
        <f t="shared" si="1"/>
        <v>0.06</v>
      </c>
    </row>
    <row r="56" spans="1:4" ht="15.75">
      <c r="A56" s="26">
        <v>2322</v>
      </c>
      <c r="B56" s="27" t="s">
        <v>21</v>
      </c>
      <c r="C56" s="62">
        <v>0.27</v>
      </c>
      <c r="D56" s="64">
        <f t="shared" si="1"/>
        <v>0.54</v>
      </c>
    </row>
    <row r="57" spans="1:4" ht="15.75">
      <c r="A57" s="26">
        <v>2350</v>
      </c>
      <c r="B57" s="27" t="s">
        <v>22</v>
      </c>
      <c r="C57" s="62">
        <v>0.97</v>
      </c>
      <c r="D57" s="64">
        <f t="shared" si="1"/>
        <v>1.94</v>
      </c>
    </row>
    <row r="58" spans="1:4" ht="15.75">
      <c r="A58" s="26">
        <v>2361</v>
      </c>
      <c r="B58" s="27" t="s">
        <v>23</v>
      </c>
      <c r="C58" s="62">
        <v>0.14</v>
      </c>
      <c r="D58" s="64">
        <f t="shared" si="1"/>
        <v>0.28</v>
      </c>
    </row>
    <row r="59" spans="1:4" ht="15.75">
      <c r="A59" s="26">
        <v>2400</v>
      </c>
      <c r="B59" s="27" t="s">
        <v>30</v>
      </c>
      <c r="C59" s="62">
        <v>0.03</v>
      </c>
      <c r="D59" s="64">
        <f t="shared" si="1"/>
        <v>0.06</v>
      </c>
    </row>
    <row r="60" spans="1:4" ht="15.75">
      <c r="A60" s="26">
        <v>2512</v>
      </c>
      <c r="B60" s="27" t="s">
        <v>41</v>
      </c>
      <c r="C60" s="62">
        <v>25.76</v>
      </c>
      <c r="D60" s="64">
        <f t="shared" si="1"/>
        <v>51.52</v>
      </c>
    </row>
    <row r="61" spans="1:4" ht="15.75">
      <c r="A61" s="26">
        <v>2515</v>
      </c>
      <c r="B61" s="27" t="s">
        <v>25</v>
      </c>
      <c r="C61" s="62">
        <v>0.04</v>
      </c>
      <c r="D61" s="64">
        <f t="shared" si="1"/>
        <v>0.08</v>
      </c>
    </row>
    <row r="62" spans="1:4" ht="15.75">
      <c r="A62" s="26">
        <v>2519</v>
      </c>
      <c r="B62" s="27" t="s">
        <v>27</v>
      </c>
      <c r="C62" s="62">
        <v>0.01</v>
      </c>
      <c r="D62" s="64">
        <f t="shared" si="1"/>
        <v>0.02</v>
      </c>
    </row>
    <row r="63" spans="1:4" ht="15.75">
      <c r="A63" s="26">
        <v>5232</v>
      </c>
      <c r="B63" s="27" t="s">
        <v>26</v>
      </c>
      <c r="C63" s="62">
        <v>2.9</v>
      </c>
      <c r="D63" s="64">
        <f t="shared" si="1"/>
        <v>5.8</v>
      </c>
    </row>
    <row r="64" spans="1:4" ht="15.75">
      <c r="A64" s="26">
        <v>5240</v>
      </c>
      <c r="B64" s="27" t="s">
        <v>38</v>
      </c>
      <c r="C64" s="62">
        <v>0.3</v>
      </c>
      <c r="D64" s="64">
        <f t="shared" si="1"/>
        <v>0.6</v>
      </c>
    </row>
    <row r="65" spans="1:4" ht="15.75">
      <c r="A65" s="26">
        <v>5250</v>
      </c>
      <c r="B65" s="27" t="s">
        <v>39</v>
      </c>
      <c r="C65" s="62">
        <v>3.07</v>
      </c>
      <c r="D65" s="64">
        <f t="shared" si="1"/>
        <v>6.14</v>
      </c>
    </row>
    <row r="66" spans="1:4" ht="15.75">
      <c r="A66" s="33"/>
      <c r="B66" s="35" t="s">
        <v>8</v>
      </c>
      <c r="C66" s="63">
        <f>SUM(C39:C65)</f>
        <v>71.48000000000002</v>
      </c>
      <c r="D66" s="63">
        <f>SUM(D39:D65)</f>
        <v>142.96000000000004</v>
      </c>
    </row>
    <row r="67" spans="1:4" ht="15.75">
      <c r="A67" s="33"/>
      <c r="B67" s="35" t="s">
        <v>31</v>
      </c>
      <c r="C67" s="63">
        <f>C66+C37</f>
        <v>240.45</v>
      </c>
      <c r="D67" s="63">
        <f>D66+D37</f>
        <v>480.9</v>
      </c>
    </row>
    <row r="68" spans="1:4" ht="15.75">
      <c r="A68" s="14"/>
      <c r="B68" s="21"/>
      <c r="C68" s="65"/>
      <c r="D68" s="65"/>
    </row>
    <row r="69" spans="1:4" ht="15.75">
      <c r="A69" s="88" t="s">
        <v>75</v>
      </c>
      <c r="B69" s="88"/>
      <c r="C69" s="67">
        <v>15</v>
      </c>
      <c r="D69" s="67">
        <v>30</v>
      </c>
    </row>
    <row r="70" spans="1:4" ht="15.75">
      <c r="A70" s="88" t="s">
        <v>76</v>
      </c>
      <c r="B70" s="88"/>
      <c r="C70" s="63">
        <f>C67/C69</f>
        <v>16.029999999999998</v>
      </c>
      <c r="D70" s="63">
        <f>D67/D69</f>
        <v>16.029999999999998</v>
      </c>
    </row>
    <row r="71" spans="1:4" ht="15.75">
      <c r="A71" s="21"/>
      <c r="B71" s="22"/>
      <c r="C71" s="65"/>
      <c r="D71" s="65"/>
    </row>
    <row r="72" spans="1:4" ht="15.75">
      <c r="A72" s="95" t="s">
        <v>50</v>
      </c>
      <c r="B72" s="98"/>
      <c r="C72" s="72"/>
      <c r="D72" s="72"/>
    </row>
    <row r="73" spans="1:4" ht="15.75">
      <c r="A73" s="95" t="s">
        <v>82</v>
      </c>
      <c r="B73" s="98"/>
      <c r="C73" s="73"/>
      <c r="D73" s="73"/>
    </row>
    <row r="74" spans="1:3" ht="15.75">
      <c r="A74" s="23"/>
      <c r="B74" s="23"/>
      <c r="C74" s="23"/>
    </row>
    <row r="75" spans="1:3" ht="15.75">
      <c r="A75" s="23" t="s">
        <v>51</v>
      </c>
      <c r="B75" s="23"/>
      <c r="C75" s="23"/>
    </row>
    <row r="76" spans="1:3" ht="15.75">
      <c r="A76" s="23"/>
      <c r="B76" s="23"/>
      <c r="C76" s="23"/>
    </row>
    <row r="77" spans="1:3" ht="15.75">
      <c r="A77" s="23" t="s">
        <v>77</v>
      </c>
      <c r="B77" s="24"/>
      <c r="C77" s="24"/>
    </row>
    <row r="78" spans="1:3" ht="15.75">
      <c r="A78" s="23"/>
      <c r="B78" s="25" t="s">
        <v>52</v>
      </c>
      <c r="C78" s="25"/>
    </row>
    <row r="79" spans="1:3" ht="15.75">
      <c r="A79" s="12"/>
      <c r="B79" s="12"/>
      <c r="C79" s="12"/>
    </row>
  </sheetData>
  <sheetProtection/>
  <mergeCells count="12">
    <mergeCell ref="A72:B72"/>
    <mergeCell ref="A73:B73"/>
    <mergeCell ref="A10:C10"/>
    <mergeCell ref="B11:C11"/>
    <mergeCell ref="B12:C12"/>
    <mergeCell ref="B13:C13"/>
    <mergeCell ref="A69:B69"/>
    <mergeCell ref="A70:B70"/>
    <mergeCell ref="C4:D4"/>
    <mergeCell ref="B8:C8"/>
    <mergeCell ref="A9:C9"/>
    <mergeCell ref="A7:D7"/>
  </mergeCells>
  <printOptions/>
  <pageMargins left="1.1811023622047243" right="0.7874015748031497" top="0.984251968503937" bottom="0.7874015748031497" header="0.31496062992125984" footer="0.31496062992125984"/>
  <pageSetup fitToHeight="0" fitToWidth="0" horizontalDpi="600" verticalDpi="600" orientation="portrait" paperSize="9" scale="55" r:id="rId1"/>
  <headerFooter differentFirst="1">
    <oddHeader>&amp;C&amp;P</oddHeader>
    <firstHeader>&amp;C&amp;"Times New Roman,Regular"&amp;11 8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02"/>
  <sheetViews>
    <sheetView view="pageLayout" zoomScale="70" zoomScalePageLayoutView="70" workbookViewId="0" topLeftCell="A44">
      <selection activeCell="B8" sqref="B8"/>
    </sheetView>
  </sheetViews>
  <sheetFormatPr defaultColWidth="9.140625" defaultRowHeight="12.75"/>
  <cols>
    <col min="1" max="1" width="14.421875" style="2" customWidth="1"/>
    <col min="2" max="2" width="93.28125" style="2" customWidth="1"/>
    <col min="3" max="4" width="19.57421875" style="0" customWidth="1"/>
  </cols>
  <sheetData>
    <row r="1" spans="1:4" ht="15.75">
      <c r="A1" s="12"/>
      <c r="B1" s="78"/>
      <c r="C1" s="13"/>
      <c r="D1" s="13" t="s">
        <v>10</v>
      </c>
    </row>
    <row r="2" spans="1:4" ht="15.75" customHeight="1">
      <c r="A2" s="12"/>
      <c r="B2" s="78"/>
      <c r="C2" s="13"/>
      <c r="D2" s="13" t="s">
        <v>46</v>
      </c>
    </row>
    <row r="3" spans="1:4" ht="15.75" customHeight="1">
      <c r="A3" s="12"/>
      <c r="B3" s="78"/>
      <c r="C3" s="103" t="s">
        <v>150</v>
      </c>
      <c r="D3" s="103"/>
    </row>
    <row r="4" spans="1:4" ht="15.75">
      <c r="A4" s="12"/>
      <c r="B4" s="74"/>
      <c r="C4" s="86" t="s">
        <v>153</v>
      </c>
      <c r="D4" s="86"/>
    </row>
    <row r="5" spans="1:4" ht="15.75" customHeight="1">
      <c r="A5" s="12"/>
      <c r="B5" s="16"/>
      <c r="C5" s="86" t="s">
        <v>142</v>
      </c>
      <c r="D5" s="86"/>
    </row>
    <row r="6" spans="1:3" ht="15.75">
      <c r="A6" s="12"/>
      <c r="B6" s="12"/>
      <c r="C6" s="21"/>
    </row>
    <row r="7" spans="1:4" ht="18.75">
      <c r="A7" s="84" t="s">
        <v>9</v>
      </c>
      <c r="B7" s="84"/>
      <c r="C7" s="84"/>
      <c r="D7" s="84"/>
    </row>
    <row r="8" spans="1:3" ht="15.75">
      <c r="A8" s="12"/>
      <c r="B8" s="17"/>
      <c r="C8" s="21"/>
    </row>
    <row r="9" spans="1:3" ht="15.75">
      <c r="A9" s="88" t="s">
        <v>1</v>
      </c>
      <c r="B9" s="88"/>
      <c r="C9" s="21"/>
    </row>
    <row r="10" spans="1:3" ht="15.75">
      <c r="A10" s="88" t="s">
        <v>0</v>
      </c>
      <c r="B10" s="88"/>
      <c r="C10" s="21"/>
    </row>
    <row r="11" spans="1:3" ht="15.75">
      <c r="A11" s="10"/>
      <c r="B11" s="10" t="s">
        <v>43</v>
      </c>
      <c r="C11" s="21"/>
    </row>
    <row r="12" spans="1:3" ht="15.75">
      <c r="A12" s="10"/>
      <c r="B12" s="88" t="s">
        <v>120</v>
      </c>
      <c r="C12" s="97"/>
    </row>
    <row r="13" spans="1:3" ht="15.75">
      <c r="A13" s="10"/>
      <c r="B13" s="88" t="s">
        <v>124</v>
      </c>
      <c r="C13" s="88"/>
    </row>
    <row r="14" spans="1:3" ht="15.75">
      <c r="A14" s="10" t="s">
        <v>2</v>
      </c>
      <c r="B14" s="10" t="s">
        <v>104</v>
      </c>
      <c r="C14" s="15"/>
    </row>
    <row r="15" spans="1:4" ht="99" customHeight="1">
      <c r="A15" s="44" t="s">
        <v>3</v>
      </c>
      <c r="B15" s="44" t="s">
        <v>4</v>
      </c>
      <c r="C15" s="44" t="s">
        <v>144</v>
      </c>
      <c r="D15" s="44" t="s">
        <v>147</v>
      </c>
    </row>
    <row r="16" spans="1:4" ht="15.75">
      <c r="A16" s="18">
        <v>1</v>
      </c>
      <c r="B16" s="19">
        <v>2</v>
      </c>
      <c r="C16" s="19">
        <v>3</v>
      </c>
      <c r="D16" s="19">
        <v>4</v>
      </c>
    </row>
    <row r="17" spans="1:4" ht="15.75">
      <c r="A17" s="36"/>
      <c r="B17" s="34" t="s">
        <v>5</v>
      </c>
      <c r="C17" s="30"/>
      <c r="D17" s="30"/>
    </row>
    <row r="18" spans="1:4" ht="15.75">
      <c r="A18" s="26">
        <v>1100</v>
      </c>
      <c r="B18" s="26" t="s">
        <v>47</v>
      </c>
      <c r="C18" s="28">
        <v>64.19</v>
      </c>
      <c r="D18" s="28">
        <f>ROUND(C18/15*30,2)</f>
        <v>128.38</v>
      </c>
    </row>
    <row r="19" spans="1:4" ht="15" customHeight="1">
      <c r="A19" s="26">
        <v>1200</v>
      </c>
      <c r="B19" s="27" t="s">
        <v>48</v>
      </c>
      <c r="C19" s="37">
        <v>15.15</v>
      </c>
      <c r="D19" s="28">
        <f aca="true" t="shared" si="0" ref="D19:D38">ROUND(C19/15*30,2)</f>
        <v>30.3</v>
      </c>
    </row>
    <row r="20" spans="1:4" ht="15.75">
      <c r="A20" s="29">
        <v>2210</v>
      </c>
      <c r="B20" s="27" t="s">
        <v>55</v>
      </c>
      <c r="C20" s="37">
        <v>0.31</v>
      </c>
      <c r="D20" s="28">
        <f t="shared" si="0"/>
        <v>0.62</v>
      </c>
    </row>
    <row r="21" spans="1:4" ht="15.75">
      <c r="A21" s="26">
        <v>2222</v>
      </c>
      <c r="B21" s="27" t="s">
        <v>28</v>
      </c>
      <c r="C21" s="37">
        <v>16.89</v>
      </c>
      <c r="D21" s="28">
        <f t="shared" si="0"/>
        <v>33.78</v>
      </c>
    </row>
    <row r="22" spans="1:4" ht="15.75">
      <c r="A22" s="26">
        <v>2223</v>
      </c>
      <c r="B22" s="27" t="s">
        <v>29</v>
      </c>
      <c r="C22" s="37">
        <v>18.02</v>
      </c>
      <c r="D22" s="28">
        <f t="shared" si="0"/>
        <v>36.04</v>
      </c>
    </row>
    <row r="23" spans="1:4" ht="16.5" customHeight="1">
      <c r="A23" s="26">
        <v>2230</v>
      </c>
      <c r="B23" s="27" t="s">
        <v>56</v>
      </c>
      <c r="C23" s="37">
        <v>0.36</v>
      </c>
      <c r="D23" s="28">
        <f t="shared" si="0"/>
        <v>0.72</v>
      </c>
    </row>
    <row r="24" spans="1:4" ht="15.75">
      <c r="A24" s="26">
        <v>2243</v>
      </c>
      <c r="B24" s="27" t="s">
        <v>13</v>
      </c>
      <c r="C24" s="37">
        <v>0.48</v>
      </c>
      <c r="D24" s="28">
        <f t="shared" si="0"/>
        <v>0.96</v>
      </c>
    </row>
    <row r="25" spans="1:4" ht="15.75">
      <c r="A25" s="26">
        <v>2244</v>
      </c>
      <c r="B25" s="27" t="s">
        <v>14</v>
      </c>
      <c r="C25" s="37">
        <v>8.72</v>
      </c>
      <c r="D25" s="28">
        <f t="shared" si="0"/>
        <v>17.44</v>
      </c>
    </row>
    <row r="26" spans="1:4" ht="15.75">
      <c r="A26" s="26">
        <v>2249</v>
      </c>
      <c r="B26" s="27" t="s">
        <v>57</v>
      </c>
      <c r="C26" s="37">
        <v>2.14</v>
      </c>
      <c r="D26" s="28">
        <f t="shared" si="0"/>
        <v>4.28</v>
      </c>
    </row>
    <row r="27" spans="1:4" ht="15.75">
      <c r="A27" s="26">
        <v>2251</v>
      </c>
      <c r="B27" s="27" t="s">
        <v>11</v>
      </c>
      <c r="C27" s="37">
        <v>1.62</v>
      </c>
      <c r="D27" s="28">
        <f t="shared" si="0"/>
        <v>3.24</v>
      </c>
    </row>
    <row r="28" spans="1:4" ht="15.75">
      <c r="A28" s="26">
        <v>2263</v>
      </c>
      <c r="B28" s="27" t="s">
        <v>58</v>
      </c>
      <c r="C28" s="37">
        <v>3.84</v>
      </c>
      <c r="D28" s="28">
        <f t="shared" si="0"/>
        <v>7.68</v>
      </c>
    </row>
    <row r="29" spans="1:4" ht="15.75">
      <c r="A29" s="26">
        <v>2264</v>
      </c>
      <c r="B29" s="27" t="s">
        <v>59</v>
      </c>
      <c r="C29" s="37">
        <v>0.02</v>
      </c>
      <c r="D29" s="28">
        <f t="shared" si="0"/>
        <v>0.04</v>
      </c>
    </row>
    <row r="30" spans="1:4" ht="15.75">
      <c r="A30" s="26">
        <v>2279</v>
      </c>
      <c r="B30" s="27" t="s">
        <v>17</v>
      </c>
      <c r="C30" s="37">
        <v>2.39</v>
      </c>
      <c r="D30" s="28">
        <f t="shared" si="0"/>
        <v>4.78</v>
      </c>
    </row>
    <row r="31" spans="1:4" ht="15.75">
      <c r="A31" s="26">
        <v>2321</v>
      </c>
      <c r="B31" s="27" t="s">
        <v>20</v>
      </c>
      <c r="C31" s="37">
        <v>17.87</v>
      </c>
      <c r="D31" s="28">
        <f t="shared" si="0"/>
        <v>35.74</v>
      </c>
    </row>
    <row r="32" spans="1:4" ht="15.75" hidden="1">
      <c r="A32" s="26">
        <v>2341</v>
      </c>
      <c r="B32" s="27" t="s">
        <v>60</v>
      </c>
      <c r="C32" s="37"/>
      <c r="D32" s="28">
        <f t="shared" si="0"/>
        <v>0</v>
      </c>
    </row>
    <row r="33" spans="1:4" ht="15.75" hidden="1">
      <c r="A33" s="26">
        <v>2350</v>
      </c>
      <c r="B33" s="27" t="s">
        <v>22</v>
      </c>
      <c r="C33" s="37"/>
      <c r="D33" s="28">
        <f t="shared" si="0"/>
        <v>0</v>
      </c>
    </row>
    <row r="34" spans="1:4" ht="15.75">
      <c r="A34" s="26">
        <v>2362</v>
      </c>
      <c r="B34" s="27" t="s">
        <v>61</v>
      </c>
      <c r="C34" s="37">
        <v>7.73</v>
      </c>
      <c r="D34" s="28">
        <f t="shared" si="0"/>
        <v>15.46</v>
      </c>
    </row>
    <row r="35" spans="1:4" ht="15.75">
      <c r="A35" s="26">
        <v>2363</v>
      </c>
      <c r="B35" s="27" t="s">
        <v>62</v>
      </c>
      <c r="C35" s="37">
        <v>96.15</v>
      </c>
      <c r="D35" s="28">
        <f t="shared" si="0"/>
        <v>192.3</v>
      </c>
    </row>
    <row r="36" spans="1:4" ht="17.25" customHeight="1">
      <c r="A36" s="26">
        <v>2513</v>
      </c>
      <c r="B36" s="27" t="s">
        <v>24</v>
      </c>
      <c r="C36" s="37">
        <v>0.39</v>
      </c>
      <c r="D36" s="28">
        <f t="shared" si="0"/>
        <v>0.78</v>
      </c>
    </row>
    <row r="37" spans="1:4" ht="15.75">
      <c r="A37" s="26">
        <v>2519</v>
      </c>
      <c r="B37" s="27" t="s">
        <v>27</v>
      </c>
      <c r="C37" s="37">
        <v>0.2</v>
      </c>
      <c r="D37" s="28">
        <f t="shared" si="0"/>
        <v>0.4</v>
      </c>
    </row>
    <row r="38" spans="1:4" ht="15.75">
      <c r="A38" s="26">
        <v>5232</v>
      </c>
      <c r="B38" s="27" t="s">
        <v>26</v>
      </c>
      <c r="C38" s="37">
        <v>0.17</v>
      </c>
      <c r="D38" s="28">
        <f t="shared" si="0"/>
        <v>0.34</v>
      </c>
    </row>
    <row r="39" spans="1:4" ht="15.75">
      <c r="A39" s="26"/>
      <c r="B39" s="31" t="s">
        <v>6</v>
      </c>
      <c r="C39" s="32">
        <f>SUM(C18:C38)</f>
        <v>256.64</v>
      </c>
      <c r="D39" s="32">
        <f>SUM(D18:D38)</f>
        <v>513.28</v>
      </c>
    </row>
    <row r="40" spans="1:4" ht="15.75">
      <c r="A40" s="33"/>
      <c r="B40" s="26" t="s">
        <v>7</v>
      </c>
      <c r="C40" s="28"/>
      <c r="D40" s="28"/>
    </row>
    <row r="41" spans="1:4" ht="15.75">
      <c r="A41" s="26">
        <v>1100</v>
      </c>
      <c r="B41" s="26" t="s">
        <v>47</v>
      </c>
      <c r="C41" s="28">
        <v>36.28</v>
      </c>
      <c r="D41" s="28">
        <f>ROUND(C41/15*30,2)</f>
        <v>72.56</v>
      </c>
    </row>
    <row r="42" spans="1:4" ht="17.25" customHeight="1">
      <c r="A42" s="26">
        <v>1200</v>
      </c>
      <c r="B42" s="27" t="s">
        <v>48</v>
      </c>
      <c r="C42" s="37">
        <v>8.56</v>
      </c>
      <c r="D42" s="28">
        <f aca="true" t="shared" si="1" ref="D42:D86">ROUND(C42/15*30,2)</f>
        <v>17.12</v>
      </c>
    </row>
    <row r="43" spans="1:4" ht="15.75" hidden="1">
      <c r="A43" s="26">
        <v>2100</v>
      </c>
      <c r="B43" s="20" t="s">
        <v>63</v>
      </c>
      <c r="C43" s="79"/>
      <c r="D43" s="28">
        <f t="shared" si="1"/>
        <v>0</v>
      </c>
    </row>
    <row r="44" spans="1:4" ht="15.75">
      <c r="A44" s="29">
        <v>2210</v>
      </c>
      <c r="B44" s="27" t="s">
        <v>55</v>
      </c>
      <c r="C44" s="37">
        <v>0.48</v>
      </c>
      <c r="D44" s="28">
        <f t="shared" si="1"/>
        <v>0.96</v>
      </c>
    </row>
    <row r="45" spans="1:4" ht="15.75" hidden="1">
      <c r="A45" s="26">
        <v>2222</v>
      </c>
      <c r="B45" s="27" t="s">
        <v>28</v>
      </c>
      <c r="C45" s="37"/>
      <c r="D45" s="28">
        <f t="shared" si="1"/>
        <v>0</v>
      </c>
    </row>
    <row r="46" spans="1:4" ht="15.75" hidden="1">
      <c r="A46" s="26">
        <v>2223</v>
      </c>
      <c r="B46" s="27" t="s">
        <v>29</v>
      </c>
      <c r="C46" s="37"/>
      <c r="D46" s="28">
        <f t="shared" si="1"/>
        <v>0</v>
      </c>
    </row>
    <row r="47" spans="1:4" ht="15.75" hidden="1">
      <c r="A47" s="26">
        <v>2230</v>
      </c>
      <c r="B47" s="27" t="s">
        <v>56</v>
      </c>
      <c r="C47" s="37"/>
      <c r="D47" s="28">
        <f t="shared" si="1"/>
        <v>0</v>
      </c>
    </row>
    <row r="48" spans="1:4" ht="15.75">
      <c r="A48" s="26">
        <v>2234</v>
      </c>
      <c r="B48" s="27" t="s">
        <v>34</v>
      </c>
      <c r="C48" s="37">
        <v>0.02</v>
      </c>
      <c r="D48" s="28">
        <f t="shared" si="1"/>
        <v>0.04</v>
      </c>
    </row>
    <row r="49" spans="1:4" ht="19.5" customHeight="1">
      <c r="A49" s="26">
        <v>2239</v>
      </c>
      <c r="B49" s="27" t="s">
        <v>35</v>
      </c>
      <c r="C49" s="37">
        <v>0.15</v>
      </c>
      <c r="D49" s="28">
        <f t="shared" si="1"/>
        <v>0.3</v>
      </c>
    </row>
    <row r="50" spans="1:4" ht="15.75">
      <c r="A50" s="26">
        <v>2241</v>
      </c>
      <c r="B50" s="27" t="s">
        <v>64</v>
      </c>
      <c r="C50" s="37">
        <v>0.05</v>
      </c>
      <c r="D50" s="28">
        <f t="shared" si="1"/>
        <v>0.1</v>
      </c>
    </row>
    <row r="51" spans="1:4" ht="15.75">
      <c r="A51" s="26">
        <v>2242</v>
      </c>
      <c r="B51" s="27" t="s">
        <v>12</v>
      </c>
      <c r="C51" s="37">
        <v>0.13</v>
      </c>
      <c r="D51" s="28">
        <f t="shared" si="1"/>
        <v>0.26</v>
      </c>
    </row>
    <row r="52" spans="1:4" ht="15.75">
      <c r="A52" s="26">
        <v>2243</v>
      </c>
      <c r="B52" s="27" t="s">
        <v>13</v>
      </c>
      <c r="C52" s="37">
        <v>0.09</v>
      </c>
      <c r="D52" s="28">
        <f t="shared" si="1"/>
        <v>0.18</v>
      </c>
    </row>
    <row r="53" spans="1:4" ht="15.75">
      <c r="A53" s="26">
        <v>2244</v>
      </c>
      <c r="B53" s="27" t="s">
        <v>14</v>
      </c>
      <c r="C53" s="37">
        <v>0.04</v>
      </c>
      <c r="D53" s="28">
        <f t="shared" si="1"/>
        <v>0.08</v>
      </c>
    </row>
    <row r="54" spans="1:4" ht="15.75">
      <c r="A54" s="26">
        <v>2247</v>
      </c>
      <c r="B54" s="34" t="s">
        <v>15</v>
      </c>
      <c r="C54" s="28">
        <v>0.04</v>
      </c>
      <c r="D54" s="28">
        <f t="shared" si="1"/>
        <v>0.08</v>
      </c>
    </row>
    <row r="55" spans="1:4" ht="15.75" hidden="1">
      <c r="A55" s="26">
        <v>2249</v>
      </c>
      <c r="B55" s="27" t="s">
        <v>57</v>
      </c>
      <c r="C55" s="37"/>
      <c r="D55" s="28">
        <f t="shared" si="1"/>
        <v>0</v>
      </c>
    </row>
    <row r="56" spans="1:4" ht="15.75">
      <c r="A56" s="26">
        <v>2251</v>
      </c>
      <c r="B56" s="27" t="s">
        <v>11</v>
      </c>
      <c r="C56" s="37">
        <v>0.24</v>
      </c>
      <c r="D56" s="28">
        <f t="shared" si="1"/>
        <v>0.48</v>
      </c>
    </row>
    <row r="57" spans="1:4" ht="15.75" hidden="1">
      <c r="A57" s="26">
        <v>2252</v>
      </c>
      <c r="B57" s="27" t="s">
        <v>65</v>
      </c>
      <c r="C57" s="37"/>
      <c r="D57" s="28">
        <f t="shared" si="1"/>
        <v>0</v>
      </c>
    </row>
    <row r="58" spans="1:4" ht="15.75">
      <c r="A58" s="26">
        <v>2259</v>
      </c>
      <c r="B58" s="27" t="s">
        <v>37</v>
      </c>
      <c r="C58" s="37">
        <v>0.02</v>
      </c>
      <c r="D58" s="28">
        <f t="shared" si="1"/>
        <v>0.04</v>
      </c>
    </row>
    <row r="59" spans="1:4" ht="15.75" hidden="1">
      <c r="A59" s="26">
        <v>2261</v>
      </c>
      <c r="B59" s="27" t="s">
        <v>66</v>
      </c>
      <c r="C59" s="37"/>
      <c r="D59" s="28">
        <f t="shared" si="1"/>
        <v>0</v>
      </c>
    </row>
    <row r="60" spans="1:4" ht="15.75">
      <c r="A60" s="26">
        <v>2262</v>
      </c>
      <c r="B60" s="27" t="s">
        <v>16</v>
      </c>
      <c r="C60" s="37">
        <v>0.3</v>
      </c>
      <c r="D60" s="28">
        <f t="shared" si="1"/>
        <v>0.6</v>
      </c>
    </row>
    <row r="61" spans="1:4" ht="15.75" hidden="1">
      <c r="A61" s="26">
        <v>2263</v>
      </c>
      <c r="B61" s="27" t="s">
        <v>58</v>
      </c>
      <c r="C61" s="37"/>
      <c r="D61" s="28">
        <f t="shared" si="1"/>
        <v>0</v>
      </c>
    </row>
    <row r="62" spans="1:4" ht="15.75">
      <c r="A62" s="26">
        <v>2264</v>
      </c>
      <c r="B62" s="27" t="s">
        <v>59</v>
      </c>
      <c r="C62" s="37">
        <v>0.01</v>
      </c>
      <c r="D62" s="28">
        <f t="shared" si="1"/>
        <v>0.02</v>
      </c>
    </row>
    <row r="63" spans="1:4" ht="15.75">
      <c r="A63" s="26">
        <v>2279</v>
      </c>
      <c r="B63" s="27" t="s">
        <v>17</v>
      </c>
      <c r="C63" s="37">
        <v>0.02</v>
      </c>
      <c r="D63" s="28">
        <f t="shared" si="1"/>
        <v>0.04</v>
      </c>
    </row>
    <row r="64" spans="1:4" ht="15.75">
      <c r="A64" s="26">
        <v>2311</v>
      </c>
      <c r="B64" s="27" t="s">
        <v>18</v>
      </c>
      <c r="C64" s="37">
        <v>0.16</v>
      </c>
      <c r="D64" s="28">
        <f t="shared" si="1"/>
        <v>0.32</v>
      </c>
    </row>
    <row r="65" spans="1:4" ht="15.75">
      <c r="A65" s="26">
        <v>2312</v>
      </c>
      <c r="B65" s="27" t="s">
        <v>19</v>
      </c>
      <c r="C65" s="37">
        <v>0.03</v>
      </c>
      <c r="D65" s="28">
        <f t="shared" si="1"/>
        <v>0.06</v>
      </c>
    </row>
    <row r="66" spans="1:4" ht="15.75" hidden="1">
      <c r="A66" s="26">
        <v>2321</v>
      </c>
      <c r="B66" s="27" t="s">
        <v>20</v>
      </c>
      <c r="C66" s="37"/>
      <c r="D66" s="28">
        <f t="shared" si="1"/>
        <v>0</v>
      </c>
    </row>
    <row r="67" spans="1:4" ht="15.75">
      <c r="A67" s="26">
        <v>2322</v>
      </c>
      <c r="B67" s="27" t="s">
        <v>21</v>
      </c>
      <c r="C67" s="37">
        <v>0.65</v>
      </c>
      <c r="D67" s="28">
        <f t="shared" si="1"/>
        <v>1.3</v>
      </c>
    </row>
    <row r="68" spans="1:4" ht="15.75" hidden="1">
      <c r="A68" s="26">
        <v>2341</v>
      </c>
      <c r="B68" s="27" t="s">
        <v>60</v>
      </c>
      <c r="C68" s="37"/>
      <c r="D68" s="28">
        <f t="shared" si="1"/>
        <v>0</v>
      </c>
    </row>
    <row r="69" spans="1:4" ht="15.75" hidden="1">
      <c r="A69" s="26">
        <v>2344</v>
      </c>
      <c r="B69" s="27" t="s">
        <v>67</v>
      </c>
      <c r="C69" s="37"/>
      <c r="D69" s="28">
        <f t="shared" si="1"/>
        <v>0</v>
      </c>
    </row>
    <row r="70" spans="1:4" ht="15.75">
      <c r="A70" s="26">
        <v>2350</v>
      </c>
      <c r="B70" s="27" t="s">
        <v>22</v>
      </c>
      <c r="C70" s="37">
        <v>1.97</v>
      </c>
      <c r="D70" s="28">
        <f t="shared" si="1"/>
        <v>3.94</v>
      </c>
    </row>
    <row r="71" spans="1:4" ht="15.75">
      <c r="A71" s="26">
        <v>2361</v>
      </c>
      <c r="B71" s="27" t="s">
        <v>23</v>
      </c>
      <c r="C71" s="37">
        <v>0.84</v>
      </c>
      <c r="D71" s="28">
        <f t="shared" si="1"/>
        <v>1.68</v>
      </c>
    </row>
    <row r="72" spans="1:4" ht="15.75" hidden="1">
      <c r="A72" s="26">
        <v>2362</v>
      </c>
      <c r="B72" s="27" t="s">
        <v>61</v>
      </c>
      <c r="C72" s="37"/>
      <c r="D72" s="28">
        <f t="shared" si="1"/>
        <v>0</v>
      </c>
    </row>
    <row r="73" spans="1:4" ht="15.75" hidden="1">
      <c r="A73" s="26">
        <v>2363</v>
      </c>
      <c r="B73" s="27" t="s">
        <v>62</v>
      </c>
      <c r="C73" s="37"/>
      <c r="D73" s="28">
        <f t="shared" si="1"/>
        <v>0</v>
      </c>
    </row>
    <row r="74" spans="1:4" ht="15.75" hidden="1">
      <c r="A74" s="26">
        <v>2370</v>
      </c>
      <c r="B74" s="27" t="s">
        <v>68</v>
      </c>
      <c r="C74" s="37"/>
      <c r="D74" s="28">
        <f t="shared" si="1"/>
        <v>0</v>
      </c>
    </row>
    <row r="75" spans="1:4" ht="15.75">
      <c r="A75" s="26">
        <v>2400</v>
      </c>
      <c r="B75" s="27" t="s">
        <v>30</v>
      </c>
      <c r="C75" s="37">
        <v>0.03</v>
      </c>
      <c r="D75" s="28">
        <f t="shared" si="1"/>
        <v>0.06</v>
      </c>
    </row>
    <row r="76" spans="1:4" ht="15.75">
      <c r="A76" s="26">
        <v>2512</v>
      </c>
      <c r="B76" s="27" t="s">
        <v>41</v>
      </c>
      <c r="C76" s="37">
        <v>38.8</v>
      </c>
      <c r="D76" s="28">
        <f t="shared" si="1"/>
        <v>77.6</v>
      </c>
    </row>
    <row r="77" spans="1:4" ht="15.75" hidden="1">
      <c r="A77" s="26">
        <v>2513</v>
      </c>
      <c r="B77" s="27" t="s">
        <v>24</v>
      </c>
      <c r="C77" s="37"/>
      <c r="D77" s="28">
        <f t="shared" si="1"/>
        <v>0</v>
      </c>
    </row>
    <row r="78" spans="1:4" ht="15.75">
      <c r="A78" s="26">
        <v>2515</v>
      </c>
      <c r="B78" s="27" t="s">
        <v>25</v>
      </c>
      <c r="C78" s="37">
        <v>0.04</v>
      </c>
      <c r="D78" s="28">
        <f t="shared" si="1"/>
        <v>0.08</v>
      </c>
    </row>
    <row r="79" spans="1:4" ht="15.75">
      <c r="A79" s="26">
        <v>2519</v>
      </c>
      <c r="B79" s="27" t="s">
        <v>27</v>
      </c>
      <c r="C79" s="37">
        <v>0.01</v>
      </c>
      <c r="D79" s="28">
        <f t="shared" si="1"/>
        <v>0.02</v>
      </c>
    </row>
    <row r="80" spans="1:4" ht="15.75" hidden="1">
      <c r="A80" s="26">
        <v>6240</v>
      </c>
      <c r="B80" s="27" t="s">
        <v>69</v>
      </c>
      <c r="C80" s="37"/>
      <c r="D80" s="28">
        <f t="shared" si="1"/>
        <v>0</v>
      </c>
    </row>
    <row r="81" spans="1:4" ht="15.75" hidden="1">
      <c r="A81" s="26">
        <v>6290</v>
      </c>
      <c r="B81" s="27" t="s">
        <v>70</v>
      </c>
      <c r="C81" s="37"/>
      <c r="D81" s="28">
        <f t="shared" si="1"/>
        <v>0</v>
      </c>
    </row>
    <row r="82" spans="1:4" ht="15.75" hidden="1">
      <c r="A82" s="26">
        <v>5121</v>
      </c>
      <c r="B82" s="27" t="s">
        <v>71</v>
      </c>
      <c r="C82" s="37"/>
      <c r="D82" s="28">
        <f t="shared" si="1"/>
        <v>0</v>
      </c>
    </row>
    <row r="83" spans="1:4" ht="15.75">
      <c r="A83" s="26">
        <v>5232</v>
      </c>
      <c r="B83" s="27" t="s">
        <v>26</v>
      </c>
      <c r="C83" s="37">
        <v>6.84</v>
      </c>
      <c r="D83" s="28">
        <f t="shared" si="1"/>
        <v>13.68</v>
      </c>
    </row>
    <row r="84" spans="1:4" ht="15.75" hidden="1">
      <c r="A84" s="26">
        <v>5238</v>
      </c>
      <c r="B84" s="27" t="s">
        <v>72</v>
      </c>
      <c r="C84" s="37"/>
      <c r="D84" s="28">
        <f t="shared" si="1"/>
        <v>0</v>
      </c>
    </row>
    <row r="85" spans="1:4" ht="15.75">
      <c r="A85" s="26">
        <v>5240</v>
      </c>
      <c r="B85" s="27" t="s">
        <v>73</v>
      </c>
      <c r="C85" s="37">
        <v>0.39</v>
      </c>
      <c r="D85" s="28">
        <f t="shared" si="1"/>
        <v>0.78</v>
      </c>
    </row>
    <row r="86" spans="1:4" ht="15.75">
      <c r="A86" s="26">
        <v>5250</v>
      </c>
      <c r="B86" s="27" t="s">
        <v>74</v>
      </c>
      <c r="C86" s="37">
        <v>9.27</v>
      </c>
      <c r="D86" s="28">
        <f t="shared" si="1"/>
        <v>18.54</v>
      </c>
    </row>
    <row r="87" spans="1:4" ht="15.75">
      <c r="A87" s="33"/>
      <c r="B87" s="35" t="s">
        <v>8</v>
      </c>
      <c r="C87" s="32">
        <f>SUM(C41:C86)</f>
        <v>105.46000000000001</v>
      </c>
      <c r="D87" s="32">
        <f>SUM(D41:D86)</f>
        <v>210.92000000000002</v>
      </c>
    </row>
    <row r="88" spans="1:4" ht="15.75">
      <c r="A88" s="33"/>
      <c r="B88" s="35" t="s">
        <v>31</v>
      </c>
      <c r="C88" s="32">
        <f>C87+C39</f>
        <v>362.1</v>
      </c>
      <c r="D88" s="32">
        <f>D87+D39</f>
        <v>724.2</v>
      </c>
    </row>
    <row r="89" spans="1:4" ht="15.75">
      <c r="A89" s="14"/>
      <c r="B89" s="21"/>
      <c r="C89" s="22"/>
      <c r="D89" s="22"/>
    </row>
    <row r="90" spans="1:4" ht="15.75">
      <c r="A90" s="88" t="s">
        <v>75</v>
      </c>
      <c r="B90" s="88"/>
      <c r="C90" s="67">
        <v>15</v>
      </c>
      <c r="D90" s="67">
        <v>30</v>
      </c>
    </row>
    <row r="91" spans="1:4" ht="15.75">
      <c r="A91" s="88" t="s">
        <v>76</v>
      </c>
      <c r="B91" s="88"/>
      <c r="C91" s="68">
        <f>C88/C90</f>
        <v>24.14</v>
      </c>
      <c r="D91" s="68">
        <f>D88/D90</f>
        <v>24.14</v>
      </c>
    </row>
    <row r="92" spans="1:4" ht="15.75">
      <c r="A92" s="12"/>
      <c r="B92" s="12"/>
      <c r="C92" s="12"/>
      <c r="D92" s="12"/>
    </row>
    <row r="93" spans="1:4" ht="15.75">
      <c r="A93" s="95" t="s">
        <v>50</v>
      </c>
      <c r="B93" s="98"/>
      <c r="C93" s="71"/>
      <c r="D93" s="71"/>
    </row>
    <row r="94" spans="1:4" ht="15.75">
      <c r="A94" s="95" t="s">
        <v>82</v>
      </c>
      <c r="B94" s="98"/>
      <c r="C94" s="71"/>
      <c r="D94" s="71"/>
    </row>
    <row r="95" spans="1:3" ht="15.75">
      <c r="A95" s="23"/>
      <c r="B95" s="23"/>
      <c r="C95" s="23"/>
    </row>
    <row r="96" spans="1:3" ht="15.75">
      <c r="A96" s="23" t="s">
        <v>51</v>
      </c>
      <c r="B96" s="23"/>
      <c r="C96" s="23"/>
    </row>
    <row r="97" spans="1:3" ht="15.75">
      <c r="A97" s="23"/>
      <c r="B97" s="23"/>
      <c r="C97" s="23"/>
    </row>
    <row r="98" spans="1:3" ht="15.75">
      <c r="A98" s="23" t="s">
        <v>77</v>
      </c>
      <c r="B98" s="24"/>
      <c r="C98" s="23"/>
    </row>
    <row r="99" spans="1:3" ht="15.75">
      <c r="A99" s="23"/>
      <c r="B99" s="25" t="s">
        <v>52</v>
      </c>
      <c r="C99" s="23"/>
    </row>
    <row r="100" spans="1:3" ht="15.75">
      <c r="A100" s="23"/>
      <c r="B100" s="25"/>
      <c r="C100" s="23"/>
    </row>
    <row r="101" spans="1:3" ht="15.75">
      <c r="A101" s="12"/>
      <c r="B101" s="12"/>
      <c r="C101" s="12"/>
    </row>
    <row r="102" ht="15">
      <c r="C102" s="2"/>
    </row>
  </sheetData>
  <sheetProtection/>
  <mergeCells count="12">
    <mergeCell ref="A90:B90"/>
    <mergeCell ref="A91:B91"/>
    <mergeCell ref="A93:B93"/>
    <mergeCell ref="A94:B94"/>
    <mergeCell ref="C5:D5"/>
    <mergeCell ref="A7:D7"/>
    <mergeCell ref="C4:D4"/>
    <mergeCell ref="A9:B9"/>
    <mergeCell ref="A10:B10"/>
    <mergeCell ref="B12:C12"/>
    <mergeCell ref="B13:C13"/>
    <mergeCell ref="C3:D3"/>
  </mergeCells>
  <printOptions/>
  <pageMargins left="1.1811023622047243" right="0.7874015748031497" top="0.984251968503937" bottom="0.7874015748031497" header="0.31496062992125984" footer="0.31496062992125984"/>
  <pageSetup fitToHeight="0" fitToWidth="0" horizontalDpi="600" verticalDpi="600" orientation="portrait" paperSize="9" scale="55" r:id="rId1"/>
  <headerFooter differentFirst="1">
    <oddHeader>&amp;C&amp;P</oddHeader>
    <firstHeader>&amp;C&amp;"Times New Roman,Regular"&amp;11 9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Ķīse, 67021651, Inese.Kise@lm.gov.lv, fakss 67021678</dc:description>
  <cp:lastModifiedBy>Inese Salamaja</cp:lastModifiedBy>
  <cp:lastPrinted>2015-11-25T13:53:45Z</cp:lastPrinted>
  <dcterms:created xsi:type="dcterms:W3CDTF">2008-09-26T08:09:16Z</dcterms:created>
  <dcterms:modified xsi:type="dcterms:W3CDTF">2016-06-13T07:46:29Z</dcterms:modified>
  <cp:category/>
  <cp:version/>
  <cp:contentType/>
  <cp:contentStatus/>
</cp:coreProperties>
</file>