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vnozare.pri\vm\Redirect_profiles\astrazdina\My Documents\2016_Fin_plan\Budzets\Onko_plans\Pedejie\"/>
    </mc:Choice>
  </mc:AlternateContent>
  <bookViews>
    <workbookView xWindow="0" yWindow="0" windowWidth="28800" windowHeight="12210"/>
  </bookViews>
  <sheets>
    <sheet name="Sheet1" sheetId="1" r:id="rId1"/>
  </sheets>
  <definedNames>
    <definedName name="_ftn1" localSheetId="0">Sheet1!$B$142</definedName>
    <definedName name="_ftnref1" localSheetId="0">Sheet1!$C$67</definedName>
    <definedName name="_xlnm.Print_Area" localSheetId="0">Sheet1!$B$1:$Q$142</definedName>
    <definedName name="Z_BC187337_5DE7_48FA_A7E9_7359FCED48A6_.wvu.PrintArea" localSheetId="0" hidden="1">Sheet1!$B$1:$P$142</definedName>
  </definedNames>
  <calcPr calcId="171027"/>
  <customWorkbookViews>
    <customWorkbookView name="astrazdina - Personal View" guid="{BC187337-5DE7-48FA-A7E9-7359FCED48A6}" mergeInterval="0" personalView="1" maximized="1" xWindow="-8" yWindow="-8" windowWidth="1936" windowHeight="1056" activeSheetId="1"/>
  </customWorkbookViews>
</workbook>
</file>

<file path=xl/calcChain.xml><?xml version="1.0" encoding="utf-8"?>
<calcChain xmlns="http://schemas.openxmlformats.org/spreadsheetml/2006/main">
  <c r="J29" i="1" l="1"/>
  <c r="J112" i="1" l="1"/>
  <c r="I112" i="1"/>
  <c r="H126" i="1" l="1"/>
  <c r="I127" i="1"/>
  <c r="J127" i="1"/>
  <c r="K127" i="1"/>
  <c r="L127" i="1"/>
  <c r="L126" i="1" s="1"/>
  <c r="M127" i="1"/>
  <c r="N127" i="1"/>
  <c r="O127" i="1"/>
  <c r="P127" i="1"/>
  <c r="H127" i="1"/>
  <c r="I139" i="1" l="1"/>
  <c r="I138" i="1" s="1"/>
  <c r="J139" i="1"/>
  <c r="J138" i="1" s="1"/>
  <c r="H139" i="1"/>
  <c r="H138" i="1" s="1"/>
  <c r="I37" i="1"/>
  <c r="I36" i="1" s="1"/>
  <c r="J37" i="1"/>
  <c r="J36" i="1" s="1"/>
  <c r="H37" i="1"/>
  <c r="H36" i="1" s="1"/>
  <c r="I82" i="1" l="1"/>
  <c r="I81" i="1" s="1"/>
  <c r="J82" i="1"/>
  <c r="J81" i="1" s="1"/>
  <c r="K82" i="1"/>
  <c r="K81" i="1" s="1"/>
  <c r="O82" i="1"/>
  <c r="O81" i="1" s="1"/>
  <c r="Q82" i="1"/>
  <c r="Q81" i="1" s="1"/>
  <c r="H82" i="1"/>
  <c r="H81" i="1" s="1"/>
  <c r="L82" i="1" l="1"/>
  <c r="L81" i="1" s="1"/>
  <c r="M82" i="1"/>
  <c r="M81" i="1" s="1"/>
  <c r="P82" i="1"/>
  <c r="P81" i="1" s="1"/>
  <c r="N82" i="1"/>
  <c r="N81" i="1" s="1"/>
  <c r="M42" i="1"/>
  <c r="L42" i="1"/>
  <c r="I134" i="1" l="1"/>
  <c r="J134" i="1"/>
  <c r="J133" i="1" s="1"/>
  <c r="K134" i="1"/>
  <c r="K133" i="1" s="1"/>
  <c r="L134" i="1"/>
  <c r="L133" i="1" s="1"/>
  <c r="M134" i="1"/>
  <c r="M133" i="1" s="1"/>
  <c r="N134" i="1"/>
  <c r="N133" i="1" s="1"/>
  <c r="O134" i="1"/>
  <c r="O133" i="1" s="1"/>
  <c r="P134" i="1"/>
  <c r="H134" i="1"/>
  <c r="H133" i="1" s="1"/>
  <c r="I131" i="1"/>
  <c r="I130" i="1" s="1"/>
  <c r="J131" i="1"/>
  <c r="J130" i="1" s="1"/>
  <c r="K131" i="1"/>
  <c r="K130" i="1" s="1"/>
  <c r="L131" i="1"/>
  <c r="L130" i="1" s="1"/>
  <c r="M131" i="1"/>
  <c r="M130" i="1" s="1"/>
  <c r="N131" i="1"/>
  <c r="N130" i="1" s="1"/>
  <c r="O131" i="1"/>
  <c r="O130" i="1" s="1"/>
  <c r="P131" i="1"/>
  <c r="P130" i="1" s="1"/>
  <c r="H131" i="1"/>
  <c r="H130" i="1" s="1"/>
  <c r="I126" i="1"/>
  <c r="J126" i="1"/>
  <c r="K126" i="1"/>
  <c r="M126" i="1"/>
  <c r="N126" i="1"/>
  <c r="O126" i="1"/>
  <c r="P126" i="1"/>
  <c r="I123" i="1"/>
  <c r="I122" i="1" s="1"/>
  <c r="J123" i="1"/>
  <c r="J122" i="1" s="1"/>
  <c r="K123" i="1"/>
  <c r="K122" i="1" s="1"/>
  <c r="L123" i="1"/>
  <c r="L122" i="1" s="1"/>
  <c r="M123" i="1"/>
  <c r="M122" i="1" s="1"/>
  <c r="N123" i="1"/>
  <c r="N122" i="1" s="1"/>
  <c r="O123" i="1"/>
  <c r="O122" i="1" s="1"/>
  <c r="P123" i="1"/>
  <c r="P122" i="1" s="1"/>
  <c r="H123" i="1"/>
  <c r="H122" i="1" s="1"/>
  <c r="I120" i="1"/>
  <c r="I119" i="1" s="1"/>
  <c r="J120" i="1"/>
  <c r="J119" i="1" s="1"/>
  <c r="K120" i="1"/>
  <c r="K119" i="1" s="1"/>
  <c r="L120" i="1"/>
  <c r="L119" i="1" s="1"/>
  <c r="M120" i="1"/>
  <c r="M119" i="1" s="1"/>
  <c r="N120" i="1"/>
  <c r="N119" i="1" s="1"/>
  <c r="O120" i="1"/>
  <c r="O119" i="1" s="1"/>
  <c r="P120" i="1"/>
  <c r="P119" i="1" s="1"/>
  <c r="H120" i="1"/>
  <c r="H119" i="1" s="1"/>
  <c r="I116" i="1"/>
  <c r="I115" i="1" s="1"/>
  <c r="J116" i="1"/>
  <c r="J115" i="1" s="1"/>
  <c r="K116" i="1"/>
  <c r="K115" i="1" s="1"/>
  <c r="L116" i="1"/>
  <c r="L115" i="1" s="1"/>
  <c r="M116" i="1"/>
  <c r="M115" i="1" s="1"/>
  <c r="N116" i="1"/>
  <c r="N115" i="1" s="1"/>
  <c r="O116" i="1"/>
  <c r="O115" i="1" s="1"/>
  <c r="P116" i="1"/>
  <c r="P115" i="1" s="1"/>
  <c r="H116" i="1"/>
  <c r="H115" i="1" s="1"/>
  <c r="I111" i="1"/>
  <c r="J111" i="1"/>
  <c r="K112" i="1"/>
  <c r="K111" i="1" s="1"/>
  <c r="L112" i="1"/>
  <c r="L111" i="1" s="1"/>
  <c r="M112" i="1"/>
  <c r="M111" i="1" s="1"/>
  <c r="N112" i="1"/>
  <c r="N111" i="1" s="1"/>
  <c r="O112" i="1"/>
  <c r="O111" i="1" s="1"/>
  <c r="P112" i="1"/>
  <c r="P111" i="1" s="1"/>
  <c r="H112" i="1"/>
  <c r="H111" i="1" s="1"/>
  <c r="I105" i="1"/>
  <c r="I104" i="1" s="1"/>
  <c r="J105" i="1"/>
  <c r="J104" i="1" s="1"/>
  <c r="K105" i="1"/>
  <c r="K104" i="1" s="1"/>
  <c r="L105" i="1"/>
  <c r="L104" i="1" s="1"/>
  <c r="M105" i="1"/>
  <c r="M104" i="1" s="1"/>
  <c r="N105" i="1"/>
  <c r="N104" i="1" s="1"/>
  <c r="O105" i="1"/>
  <c r="O104" i="1" s="1"/>
  <c r="P105" i="1"/>
  <c r="H105" i="1"/>
  <c r="H104" i="1" s="1"/>
  <c r="I102" i="1"/>
  <c r="I101" i="1" s="1"/>
  <c r="J102" i="1"/>
  <c r="J101" i="1" s="1"/>
  <c r="K102" i="1"/>
  <c r="L102" i="1"/>
  <c r="L101" i="1" s="1"/>
  <c r="M102" i="1"/>
  <c r="M101" i="1" s="1"/>
  <c r="N102" i="1"/>
  <c r="N101" i="1" s="1"/>
  <c r="O102" i="1"/>
  <c r="O101" i="1" s="1"/>
  <c r="P102" i="1"/>
  <c r="P101" i="1" s="1"/>
  <c r="H102" i="1"/>
  <c r="H101" i="1" s="1"/>
  <c r="I99" i="1"/>
  <c r="I98" i="1" s="1"/>
  <c r="J99" i="1"/>
  <c r="J98" i="1" s="1"/>
  <c r="K99" i="1"/>
  <c r="K98" i="1" s="1"/>
  <c r="L99" i="1"/>
  <c r="L98" i="1" s="1"/>
  <c r="M99" i="1"/>
  <c r="M98" i="1" s="1"/>
  <c r="N99" i="1"/>
  <c r="N98" i="1" s="1"/>
  <c r="O99" i="1"/>
  <c r="O98" i="1" s="1"/>
  <c r="P99" i="1"/>
  <c r="P98" i="1" s="1"/>
  <c r="H99" i="1"/>
  <c r="H98" i="1" s="1"/>
  <c r="I96" i="1"/>
  <c r="I95" i="1" s="1"/>
  <c r="J96" i="1"/>
  <c r="J95" i="1" s="1"/>
  <c r="K96" i="1"/>
  <c r="K95" i="1" s="1"/>
  <c r="L96" i="1"/>
  <c r="L95" i="1" s="1"/>
  <c r="M96" i="1"/>
  <c r="M95" i="1" s="1"/>
  <c r="N96" i="1"/>
  <c r="N95" i="1" s="1"/>
  <c r="O96" i="1"/>
  <c r="O95" i="1" s="1"/>
  <c r="P96" i="1"/>
  <c r="P95" i="1" s="1"/>
  <c r="Q96" i="1"/>
  <c r="Q95" i="1" s="1"/>
  <c r="H96" i="1"/>
  <c r="H95" i="1" s="1"/>
  <c r="I91" i="1"/>
  <c r="I90" i="1" s="1"/>
  <c r="J91" i="1"/>
  <c r="J90" i="1" s="1"/>
  <c r="K91" i="1"/>
  <c r="K90" i="1" s="1"/>
  <c r="L91" i="1"/>
  <c r="L90" i="1" s="1"/>
  <c r="M91" i="1"/>
  <c r="M90" i="1" s="1"/>
  <c r="N91" i="1"/>
  <c r="O91" i="1"/>
  <c r="O90" i="1" s="1"/>
  <c r="P91" i="1"/>
  <c r="P90" i="1" s="1"/>
  <c r="Q91" i="1"/>
  <c r="Q90" i="1" s="1"/>
  <c r="H91" i="1"/>
  <c r="H90" i="1" s="1"/>
  <c r="I87" i="1"/>
  <c r="I86" i="1" s="1"/>
  <c r="J87" i="1"/>
  <c r="J86" i="1" s="1"/>
  <c r="K87" i="1"/>
  <c r="K86" i="1" s="1"/>
  <c r="L87" i="1"/>
  <c r="M87" i="1"/>
  <c r="M86" i="1" s="1"/>
  <c r="N87" i="1"/>
  <c r="N86" i="1" s="1"/>
  <c r="O87" i="1"/>
  <c r="O86" i="1" s="1"/>
  <c r="P87" i="1"/>
  <c r="P86" i="1" s="1"/>
  <c r="Q87" i="1"/>
  <c r="Q86" i="1" s="1"/>
  <c r="H87" i="1"/>
  <c r="H86" i="1" s="1"/>
  <c r="I79" i="1"/>
  <c r="I78" i="1" s="1"/>
  <c r="J79" i="1"/>
  <c r="J78" i="1" s="1"/>
  <c r="K79" i="1"/>
  <c r="K78" i="1" s="1"/>
  <c r="L79" i="1"/>
  <c r="L78" i="1" s="1"/>
  <c r="M79" i="1"/>
  <c r="M78" i="1" s="1"/>
  <c r="N79" i="1"/>
  <c r="N78" i="1" s="1"/>
  <c r="O79" i="1"/>
  <c r="O78" i="1" s="1"/>
  <c r="P79" i="1"/>
  <c r="P78" i="1" s="1"/>
  <c r="H79" i="1"/>
  <c r="H78" i="1" s="1"/>
  <c r="I76" i="1"/>
  <c r="I75" i="1" s="1"/>
  <c r="J76" i="1"/>
  <c r="J75" i="1" s="1"/>
  <c r="K76" i="1"/>
  <c r="K75" i="1" s="1"/>
  <c r="L76" i="1"/>
  <c r="L75" i="1" s="1"/>
  <c r="M76" i="1"/>
  <c r="M75" i="1" s="1"/>
  <c r="N76" i="1"/>
  <c r="N75" i="1" s="1"/>
  <c r="O76" i="1"/>
  <c r="O75" i="1" s="1"/>
  <c r="P76" i="1"/>
  <c r="P75" i="1" s="1"/>
  <c r="H76" i="1"/>
  <c r="H75" i="1" s="1"/>
  <c r="I69" i="1"/>
  <c r="I68" i="1" s="1"/>
  <c r="J69" i="1"/>
  <c r="J68" i="1" s="1"/>
  <c r="K69" i="1"/>
  <c r="K68" i="1" s="1"/>
  <c r="L69" i="1"/>
  <c r="L68" i="1" s="1"/>
  <c r="M69" i="1"/>
  <c r="M68" i="1" s="1"/>
  <c r="N69" i="1"/>
  <c r="N68" i="1" s="1"/>
  <c r="O69" i="1"/>
  <c r="O68" i="1" s="1"/>
  <c r="P69" i="1"/>
  <c r="P68" i="1" s="1"/>
  <c r="H69" i="1"/>
  <c r="H68" i="1" s="1"/>
  <c r="I65" i="1"/>
  <c r="I64" i="1" s="1"/>
  <c r="J65" i="1"/>
  <c r="J64" i="1" s="1"/>
  <c r="K65" i="1"/>
  <c r="K64" i="1" s="1"/>
  <c r="L65" i="1"/>
  <c r="L64" i="1" s="1"/>
  <c r="M65" i="1"/>
  <c r="M64" i="1" s="1"/>
  <c r="N65" i="1"/>
  <c r="N64" i="1" s="1"/>
  <c r="O65" i="1"/>
  <c r="O64" i="1" s="1"/>
  <c r="P65" i="1"/>
  <c r="P64" i="1" s="1"/>
  <c r="Q65" i="1"/>
  <c r="H65" i="1"/>
  <c r="H64" i="1" s="1"/>
  <c r="I59" i="1"/>
  <c r="I58" i="1" s="1"/>
  <c r="J59" i="1"/>
  <c r="J58" i="1" s="1"/>
  <c r="K59" i="1"/>
  <c r="K58" i="1" s="1"/>
  <c r="L59" i="1"/>
  <c r="L58" i="1" s="1"/>
  <c r="M59" i="1"/>
  <c r="M58" i="1" s="1"/>
  <c r="N59" i="1"/>
  <c r="N58" i="1" s="1"/>
  <c r="O59" i="1"/>
  <c r="O58" i="1" s="1"/>
  <c r="P59" i="1"/>
  <c r="P58" i="1" s="1"/>
  <c r="H59" i="1"/>
  <c r="H58" i="1" s="1"/>
  <c r="I52" i="1"/>
  <c r="I51" i="1" s="1"/>
  <c r="J52" i="1"/>
  <c r="J51" i="1" s="1"/>
  <c r="K52" i="1"/>
  <c r="K51" i="1" s="1"/>
  <c r="L52" i="1"/>
  <c r="L51" i="1" s="1"/>
  <c r="M52" i="1"/>
  <c r="M51" i="1" s="1"/>
  <c r="N52" i="1"/>
  <c r="N51" i="1" s="1"/>
  <c r="O52" i="1"/>
  <c r="O51" i="1" s="1"/>
  <c r="P52" i="1"/>
  <c r="P51" i="1" s="1"/>
  <c r="H52" i="1"/>
  <c r="H51" i="1" s="1"/>
  <c r="I49" i="1"/>
  <c r="I48" i="1" s="1"/>
  <c r="J49" i="1"/>
  <c r="J48" i="1" s="1"/>
  <c r="K49" i="1"/>
  <c r="K48" i="1" s="1"/>
  <c r="L49" i="1"/>
  <c r="L48" i="1" s="1"/>
  <c r="M49" i="1"/>
  <c r="M48" i="1" s="1"/>
  <c r="N49" i="1"/>
  <c r="N48" i="1" s="1"/>
  <c r="O49" i="1"/>
  <c r="O48" i="1" s="1"/>
  <c r="P49" i="1"/>
  <c r="P48" i="1" s="1"/>
  <c r="H49" i="1"/>
  <c r="H48" i="1" s="1"/>
  <c r="I46" i="1"/>
  <c r="I45" i="1" s="1"/>
  <c r="J46" i="1"/>
  <c r="J45" i="1" s="1"/>
  <c r="K46" i="1"/>
  <c r="K45" i="1" s="1"/>
  <c r="L46" i="1"/>
  <c r="L45" i="1" s="1"/>
  <c r="M46" i="1"/>
  <c r="M45" i="1" s="1"/>
  <c r="N46" i="1"/>
  <c r="N45" i="1" s="1"/>
  <c r="O46" i="1"/>
  <c r="O45" i="1" s="1"/>
  <c r="P46" i="1"/>
  <c r="P45" i="1" s="1"/>
  <c r="H46" i="1"/>
  <c r="H45" i="1" s="1"/>
  <c r="I42" i="1"/>
  <c r="I41" i="1" s="1"/>
  <c r="J42" i="1"/>
  <c r="J41" i="1" s="1"/>
  <c r="K42" i="1"/>
  <c r="K41" i="1" s="1"/>
  <c r="L41" i="1"/>
  <c r="M41" i="1"/>
  <c r="N42" i="1"/>
  <c r="N41" i="1" s="1"/>
  <c r="O42" i="1"/>
  <c r="O41" i="1" s="1"/>
  <c r="P42" i="1"/>
  <c r="P41" i="1" s="1"/>
  <c r="H42" i="1"/>
  <c r="H41" i="1" s="1"/>
  <c r="K37" i="1"/>
  <c r="K36" i="1" s="1"/>
  <c r="L37" i="1"/>
  <c r="L36" i="1" s="1"/>
  <c r="M37" i="1"/>
  <c r="M36" i="1" s="1"/>
  <c r="N37" i="1"/>
  <c r="N36" i="1" s="1"/>
  <c r="O37" i="1"/>
  <c r="O36" i="1" s="1"/>
  <c r="P37" i="1"/>
  <c r="P36" i="1" s="1"/>
  <c r="I32" i="1"/>
  <c r="I31" i="1" s="1"/>
  <c r="J32" i="1"/>
  <c r="J31" i="1" s="1"/>
  <c r="K32" i="1"/>
  <c r="K31" i="1" s="1"/>
  <c r="L32" i="1"/>
  <c r="L31" i="1" s="1"/>
  <c r="M32" i="1"/>
  <c r="M31" i="1" s="1"/>
  <c r="N32" i="1"/>
  <c r="N31" i="1" s="1"/>
  <c r="O32" i="1"/>
  <c r="O31" i="1" s="1"/>
  <c r="P32" i="1"/>
  <c r="P31" i="1" s="1"/>
  <c r="H32" i="1"/>
  <c r="H31" i="1" s="1"/>
  <c r="I29" i="1"/>
  <c r="I28" i="1" s="1"/>
  <c r="J28" i="1"/>
  <c r="K29" i="1"/>
  <c r="K28" i="1" s="1"/>
  <c r="L29" i="1"/>
  <c r="L28" i="1" s="1"/>
  <c r="M29" i="1"/>
  <c r="M28" i="1" s="1"/>
  <c r="N29" i="1"/>
  <c r="N28" i="1" s="1"/>
  <c r="O29" i="1"/>
  <c r="O28" i="1" s="1"/>
  <c r="P29" i="1"/>
  <c r="P28" i="1" s="1"/>
  <c r="H29" i="1"/>
  <c r="H28" i="1" s="1"/>
  <c r="I26" i="1"/>
  <c r="I25" i="1" s="1"/>
  <c r="J26" i="1"/>
  <c r="J25" i="1" s="1"/>
  <c r="K26" i="1"/>
  <c r="K25" i="1" s="1"/>
  <c r="L26" i="1"/>
  <c r="L25" i="1" s="1"/>
  <c r="M26" i="1"/>
  <c r="M25" i="1" s="1"/>
  <c r="N26" i="1"/>
  <c r="N25" i="1" s="1"/>
  <c r="O26" i="1"/>
  <c r="O25" i="1" s="1"/>
  <c r="P26" i="1"/>
  <c r="P25" i="1" s="1"/>
  <c r="H26" i="1"/>
  <c r="H25" i="1" s="1"/>
  <c r="I22" i="1"/>
  <c r="I21" i="1" s="1"/>
  <c r="J22" i="1"/>
  <c r="J21" i="1" s="1"/>
  <c r="K22" i="1"/>
  <c r="K21" i="1" s="1"/>
  <c r="L22" i="1"/>
  <c r="L21" i="1" s="1"/>
  <c r="M22" i="1"/>
  <c r="M21" i="1" s="1"/>
  <c r="N22" i="1"/>
  <c r="N21" i="1" s="1"/>
  <c r="O22" i="1"/>
  <c r="O21" i="1" s="1"/>
  <c r="P22" i="1"/>
  <c r="P21" i="1" s="1"/>
  <c r="H22" i="1"/>
  <c r="H21" i="1" s="1"/>
  <c r="I19" i="1"/>
  <c r="I18" i="1" s="1"/>
  <c r="J19" i="1"/>
  <c r="J18" i="1" s="1"/>
  <c r="K19" i="1"/>
  <c r="K18" i="1" s="1"/>
  <c r="L19" i="1"/>
  <c r="L18" i="1" s="1"/>
  <c r="M19" i="1"/>
  <c r="M18" i="1" s="1"/>
  <c r="N19" i="1"/>
  <c r="N18" i="1" s="1"/>
  <c r="O19" i="1"/>
  <c r="O18" i="1" s="1"/>
  <c r="P19" i="1"/>
  <c r="P18" i="1" s="1"/>
  <c r="H19" i="1"/>
  <c r="H18" i="1" s="1"/>
  <c r="I16" i="1"/>
  <c r="J16" i="1"/>
  <c r="K16" i="1"/>
  <c r="K15" i="1" s="1"/>
  <c r="L16" i="1"/>
  <c r="L15" i="1" s="1"/>
  <c r="M16" i="1"/>
  <c r="M15" i="1" s="1"/>
  <c r="N16" i="1"/>
  <c r="O16" i="1"/>
  <c r="O15" i="1" s="1"/>
  <c r="P16" i="1"/>
  <c r="P15" i="1" s="1"/>
  <c r="H16" i="1"/>
  <c r="H15" i="1" s="1"/>
  <c r="N10" i="1" l="1"/>
  <c r="N8" i="1" s="1"/>
  <c r="Q10" i="1"/>
  <c r="N15" i="1"/>
  <c r="J15" i="1"/>
  <c r="I15" i="1"/>
  <c r="Q64" i="1"/>
  <c r="P104" i="1"/>
  <c r="K101" i="1"/>
  <c r="N90" i="1"/>
  <c r="L86" i="1"/>
  <c r="I133" i="1"/>
  <c r="P133" i="1"/>
  <c r="K12" i="1" l="1"/>
  <c r="K10" i="1" s="1"/>
  <c r="L12" i="1"/>
  <c r="L10" i="1" s="1"/>
  <c r="L8" i="1" s="1"/>
  <c r="M12" i="1"/>
  <c r="M10" i="1" s="1"/>
  <c r="O12" i="1"/>
  <c r="O10" i="1" s="1"/>
  <c r="P12" i="1"/>
  <c r="P10" i="1" s="1"/>
  <c r="J12" i="1"/>
  <c r="J10" i="1" s="1"/>
  <c r="I12" i="1"/>
  <c r="I10" i="1" s="1"/>
  <c r="H12" i="1"/>
  <c r="H10" i="1" s="1"/>
  <c r="J8" i="1" l="1"/>
  <c r="H8" i="1"/>
  <c r="H11" i="1"/>
  <c r="J11" i="1"/>
  <c r="I11" i="1"/>
  <c r="I8" i="1"/>
  <c r="K11" i="1"/>
  <c r="K8" i="1"/>
  <c r="M11" i="1"/>
  <c r="M8" i="1"/>
  <c r="P11" i="1"/>
  <c r="P8" i="1"/>
  <c r="O11" i="1"/>
  <c r="O8" i="1"/>
  <c r="L11" i="1"/>
</calcChain>
</file>

<file path=xl/sharedStrings.xml><?xml version="1.0" encoding="utf-8"?>
<sst xmlns="http://schemas.openxmlformats.org/spreadsheetml/2006/main" count="159" uniqueCount="89">
  <si>
    <t>Pasākums</t>
  </si>
  <si>
    <t>2017.gads</t>
  </si>
  <si>
    <t>2018.gads</t>
  </si>
  <si>
    <t>2019.gads</t>
  </si>
  <si>
    <t>Gada finansējums EUR</t>
  </si>
  <si>
    <t>Budžeta programmas (apakšprogrammas kods un nosaukums)</t>
  </si>
  <si>
    <t>Vidēja termiņa budžeta ietvara likumā plānotais finansējums</t>
  </si>
  <si>
    <t>turpmākajā laikposmā līdz pasākuma pabeigšanai (ja pasākuma īstenošana ir terminēta)</t>
  </si>
  <si>
    <t>turpmāk ik gadu
 (ja pasākuma izpilde nav terminēta)</t>
  </si>
  <si>
    <t>Pasākuma īstenošanas gads (ja pasākuma īstenošana ir terminēta)</t>
  </si>
  <si>
    <t>Finansējums plāna realizācijai kopā</t>
  </si>
  <si>
    <t>Uzdevums</t>
  </si>
  <si>
    <t>29 Veselības ministrija</t>
  </si>
  <si>
    <t>tajā skaitā:</t>
  </si>
  <si>
    <t>29.Veselības ministrija</t>
  </si>
  <si>
    <t>46.04.00 "Veselības veicināšana"</t>
  </si>
  <si>
    <t>63.07.00  "Eiropas Sociālā fonda (ESF) projektu  īstenošana (2014-2020)"</t>
  </si>
  <si>
    <t>33.18.00 "Plānveida stacionāro veselības aprūpes pakalpojumu nodrošināšana"</t>
  </si>
  <si>
    <t>46.03.00 "Slimību profilakses nodrošināšana"</t>
  </si>
  <si>
    <t>45.01.00 "Veselības aprūpes finansējuma administrēšana un ekonomiskā novērtēšana"</t>
  </si>
  <si>
    <t>33.14.00 "Primārās ambulatorās veselības aprūpes nodrošināšana"</t>
  </si>
  <si>
    <t>33.16.00 "Pārējo ambulatoro veselības aprūpes pakalpojumu nodrošināšana"</t>
  </si>
  <si>
    <t>33.15.00 "Laboratorisko izmeklējumu nodrošināšana ambulatorajā aprūpē"</t>
  </si>
  <si>
    <t>33.03.00 "Kompensējamo medikamentu un materiālu apmaksāšana"</t>
  </si>
  <si>
    <t>Nepieciešamais papildu finansējums</t>
  </si>
  <si>
    <t xml:space="preserve">2020.gads </t>
  </si>
  <si>
    <t>1.2. Pilnveidot prasības kosmētiskā iedeguma pakalpojumu sniedzējiem</t>
  </si>
  <si>
    <t>1.4. Smēķēšanas atmešanas konsultatīvā tālruņa kapacitātes stiprināšana</t>
  </si>
  <si>
    <t>1.6. Nodrošināt iespēju ārstēties no tabakas atkarības personām, kuras to vēlas</t>
  </si>
  <si>
    <t>2.1.2.. Veikt organizētā skrīninga reorganizācijas izmaksu-efektivitātes analīzi dzemdes kakla, kolorektālam un krūts vēzim, aprēķināt nepieciešamos resursus skrīninga reorganizēšanai.</t>
  </si>
  <si>
    <t>2.1.3. Izstrādāt skrīninga pakalpojumu kvalitātes kontroles un uzraudzības sistēmu atbilstoši Eiropas vadlīnijām dzemdes kakla vēža, krūts vēža un kolorektālā vēža skrīninga kvalitātes nodrošināšanai.</t>
  </si>
  <si>
    <t xml:space="preserve">2.1.4. Veikt nepieciešamos grozījumus normatīvajos aktos, lai nodrošinātu kvalitatīva un ekonomiski pamatota skrīninga īstenošanu. </t>
  </si>
  <si>
    <t>2.1.5. Izglītot ārstniecības personas organizētā skrīninga jautājumos</t>
  </si>
  <si>
    <t>2.2.1. Uzlabot ar dzemdes kakla vēža  skrīningizmeklējumu saistīto izmeklējumu (citoloģisko, morfoloģisko, kolposkopisko) kvalitāti, tai skaitā nosakot prasības šī pakalpojuma sniedzējiem (apjoms, speciālistu kvalifikācija u.c.).</t>
  </si>
  <si>
    <t>2.3.1.. Uzlabot skrīninga mamogrāfijas laikā atklāto patoloģiju diagnostiku</t>
  </si>
  <si>
    <t>2.3.2. Izvērtēt vienota digitālo skrīninga mamogrāfijas attēlu centrāla arhīva izveides iespējas, Latvijā veikto skrīninga mamogrāfijas attēlu saglabāšanai.</t>
  </si>
  <si>
    <t>2.3.3. Uzlabot vienotas mamogrāfijas skrīningu aprakstošās terminoloģijas lietošanu praksē.</t>
  </si>
  <si>
    <t xml:space="preserve">2.4.1. Uzlabot organizētā kolorektālā vēža skrīninga organizāciju </t>
  </si>
  <si>
    <t>2.4.2. Izstrādāt kolorektālā vēža skrīninga endoskopijas un histopatoloģiskās izmeklējumu protokolus un kvalitātes kritērijus</t>
  </si>
  <si>
    <t>2.5.2. Uzlabot SSK-10 aktuālās versijas kodu atbilstošu lietošanu, lai pacientiem bez pierādītas onkoloģiskās diagnozes vai dinamiskajā novērošanā esošajiem pacientiem tiktu lietoti Z kodi</t>
  </si>
  <si>
    <t>2.5.4.Veidot vienotu uzskaites sistēmu skrīninga izmeklējumiem gan par valsts apmaksātajiem organizētā skrīninga izmeklējumiem, gan privāto un apdrošinātāju apmaksātajiem izmeklējumiem, kuri atbilst skrīningam (mamogrāfija, dzemdes kakla iztriepes citoloģiskā izmeklēšana un slēpto asiņu noteikšana fēcēs).</t>
  </si>
  <si>
    <t xml:space="preserve">3.1. Uzlabot veselības profilaktisko pārbaužu efektivitāti </t>
  </si>
  <si>
    <t>3.6. Noteikt indikācijas augsto tehnoloģiju (PET u.c.) izmantošanai, invazīvās diagnostikas metodes un to apmaksu.</t>
  </si>
  <si>
    <t>3.9. Izvērtēt iespēju iekļaut valsts apmaksātajos pakalpojumos invazīvās radioloģijas pakalpojumus, kas aizstātu plašas un potenciāli pacientam bīstamas operācijas</t>
  </si>
  <si>
    <t>3.10. Pārskatīt esošās apstarošanas aparatūras resursu atbilstību pacientu skaitam, plūsmai un tehnoloģiju nolietojumam</t>
  </si>
  <si>
    <t xml:space="preserve">3.11. Izvērtēt iespēju paplašināt stereotaktiskās apstarošanas iespējas </t>
  </si>
  <si>
    <t xml:space="preserve">3.12. Nodrošināt patoloģiskās diagnostikas onkoloģijā modernizāciju, uzlabojot  patoloģisko izmeklējumu un laboratoriju darba kvalitāti un organizāciju </t>
  </si>
  <si>
    <t>3.13. Izstrādāt valstī vienotu patoloģijas izmeklējumu datu bāzi onkoloģijā un vienotu patoloģiskā izmeklējuma protokolu biežāk sastopamajām onkoloģiskām slimībām</t>
  </si>
  <si>
    <t>3.14. Pārskatīt patoloģijas izmeklējumus onkoloģijas jomā</t>
  </si>
  <si>
    <t xml:space="preserve">3.15. Nodrošināt multidisciplināru pieeju onkoloģisko pacientu ārstēšanā un aprūpē </t>
  </si>
  <si>
    <t>3.16. Nodrošināt pēctecīgu onkoloģisko pacientu veselības aprūpi (dinamisko novērošanu):   - Noteikt, kuros gadījumos un kādu laika periodu pacients atrodas onkologa ķīmijterapeita  uzraudzībā un kad pāriet ģimenes ārsta vai cita speciālista (piemēram, fizikālās rehabilitācijas medicīnas ārsta u.c.) uzraudzībā;                                - Izstrādāt rekomendācijas izrakstam (Dinamiskās novērošanas plāns).</t>
  </si>
  <si>
    <t xml:space="preserve">3.17.  Izstrādāt pacienta „ceļa karti”, ietverot diagnostiku, ārstēšanu un dinamisko novērošanu  </t>
  </si>
  <si>
    <t>3.18. Izvērtēšanai iesniegto onkoloģisko pacientu ārstēšanai lietojamo zāļu sarindošana prioritārā kārtībā pēc klīniskās efektivitātes kritērijiem papildus piešķirtā finansējuma izlietojuma optimizēšanai</t>
  </si>
  <si>
    <t>3.20. Veikt aprēķinus par audzēju paredzes marķieru noteikšanas izmaksām dažādu lokalizāciju audzēju gadījumā (piemēram, kolorektāla audzēja, nesīkšūnu plaušu audzēja, kuņģa audzēja, melanomas u.c. audzēju gadījumā)</t>
  </si>
  <si>
    <t>33.18.00 Plānveida stacionāro veselības aprūpes pakalpojumu nodrošināšana"</t>
  </si>
  <si>
    <t>4.1. Uzlabot medicīniskās rehabilitācijas pakalpojumu pieejamību onkoloģiskiem pacientiem</t>
  </si>
  <si>
    <t xml:space="preserve">4.2. Uzlabot medicīniskās rehabilitācijas pakalpojumu sniedzēju zināšanas un prasmes darbā ar onkoloģisko slimību pacientiem </t>
  </si>
  <si>
    <t xml:space="preserve">4.3.Attīstīt un pilnveidot paliatīvās aprūpes pakalpojumu jomu, uzlabojot pakalpojuma pieejamību, kvalitāti un aprūpes nepārtrauktību. </t>
  </si>
  <si>
    <t xml:space="preserve">4.4. Pilnveidot paliatīvās aprūpes pakalpojumu bērniem  </t>
  </si>
  <si>
    <t xml:space="preserve">4.5. Uzlabot bērnu paliatīvās aprūpes mobilo pakalpojumu pieejamību  </t>
  </si>
  <si>
    <t>4.6. Uzlabot ārstniecības personu zināšanas par paliatīvo aprūpi un adekvātu atsāpināšanas terapiju</t>
  </si>
  <si>
    <t xml:space="preserve">4.7.  Izstrādāt informatīvus materiālus par paliatīvo aprūpi un tās saņemšanas iespējām, par starpnozaru un starpsektoru sadarbību paliatīvajā aprūpē, u.c. </t>
  </si>
  <si>
    <t xml:space="preserve">Kopsavilkums par plānā iekļauto uzdevumu īstenošanai nepieciešamo valsts budžeta finansējumu </t>
  </si>
  <si>
    <t xml:space="preserve">1.5. Īstenot izglītojošus pasākumus par krūšu veselību, onkoloģisko slimību agrīnu diagnostiku un ārstēšanu, pievēršot uzmanību plaušu, ādas, priekšdziedzera u.c. izplatītajām onkoloģiskajām slimībām,  tādējādi mazinot priekšstatu par vēzi kā neārstējamu slimību.
</t>
  </si>
  <si>
    <t>2.2.3.Valsts apmaksāta dzemdes kakla citoloģiskā analīze tiek veikta organizētā skrīninga ietvaros vai pēc indikācijām saslimšanas gadījumā.</t>
  </si>
  <si>
    <t>Pielikums</t>
  </si>
  <si>
    <t>2020.gads</t>
  </si>
  <si>
    <t>3.3. Uzlabot agrīnas ļaundabīgo audzēju diagnostikas pieejamību primārās aprūpes līmenī.*</t>
  </si>
  <si>
    <t>3.4. Noteikt kārtību ļaundabīgo audzēju sekundārās diagnostikas algoritma ieviešanai. *</t>
  </si>
  <si>
    <t>"*" Pasākumus plānots finansēt no Ministru kabineta 2016.gada 20.decembrī (prot.Nr.69 86.§) apstiprinātā finansējuma 12 262 260 euro apmērā veselības sistēmas reformas pasākumu īstenošanai onkoloģijas jomā</t>
  </si>
  <si>
    <t xml:space="preserve">Pārējos "Kopsavilkumā par plānā iekļauto uzdevumu īstenošanai nepieciešamo valsts budžeta finansējumu" ietvertos pasākumus plānots finansēt atbildīgo institūciju, tajā skaitā budžeta iestāžu esošo finanšu līdzekļu ietvaros, ņemot vērā budžeta iestādēm šajā plānā norādīto  papildus plānoto nepieciešamo finansējumu. </t>
  </si>
  <si>
    <t>3.5. Uzlabot pieejamību nepieciešamajām papildu konsultācijām, izmeklējumiem un konsīlijiem onkoloģisko slimību pacientiem. *</t>
  </si>
  <si>
    <t>3.22. Parenterāli lietojamo ķīmijterapijas zāļu sagatavošanā ieviest speciālās automatizētās šķaidīšanas sistēmas ārstniecības iestādēs, kas nodrošina onkoloģisko pacientu ārstēšanu.</t>
  </si>
  <si>
    <t>3.23.  Sagatavot priekšlikumus par jaunu klīniski un ekonomiski efektīvu onkoloģisko pacientu ārstēšanai lietojamo zāļu kompensācijai nepieciešamajiem budžeta līdzekļiem.</t>
  </si>
  <si>
    <t xml:space="preserve">3.24. Izvērtēt homeopātiskās un antroposofās medicīnas pielietošanas iespējas onkoloģiskiem pacientiem </t>
  </si>
  <si>
    <t>3.21.Pacientu ārstēšanas personalizētās uzskaites sistēmas izveidošana ārstniecības iestādēs, kas nodrošina onkoloģisko pacientu aprūpi</t>
  </si>
  <si>
    <t xml:space="preserve">2.1.7. Uzlabot organizētā vēža skrīninga aptveri
atbilstoši līmenim, ko nosaka Eiropas rekomendācijas par kvalitātes nodrošināšanu vēža skrīningā  un diagnostikā
</t>
  </si>
  <si>
    <t xml:space="preserve">2.5.1. Pilnveidot Reģistra darbību </t>
  </si>
  <si>
    <t>3.2. Izvērtēt nepieciešamību un iespējas ieviest agrīnas diagnostiku pie atsevišķām onkoloģisko slimību diagnozēm (piemēram, priekšdziedzera vēzis)</t>
  </si>
  <si>
    <t>3.7. Izstrādāt ķirurģisko pakalpojumu kvalitātes un drošības prasības biežākajās ļaundabīgo audzēju lokalizācijās, nosakot nepieciešamos resursus un tehnoloģijas</t>
  </si>
  <si>
    <t xml:space="preserve">3.8.Izvērtēt iespēju izveidot onkoloģisko slimību pacientiem rekonstruktīvās ķirurģijas pakalpojumus  kā atsevišķu pakalpojumu </t>
  </si>
  <si>
    <t xml:space="preserve">1.1. Īstenot sabiedrības informēšanas, izglītošanas un profilakses pasākumus, ņemot vērā dzimumu atšķirības, onkoloģisko slimību riska faktoru izplatības mazināšanai (neveselīgs dzīvesveids, t.sk., atkarību izraisošās vielas, nesabalansēts uzturs,
fizisko aktivitāšu trūkums).
</t>
  </si>
  <si>
    <t>1.3.Īstenot sabiedrības informēšanas, pasākumus (video sižeti, skrējiens, teltis) kampaņas ietvaros kosmētiskā iedeguma pakalpojumu radīto risku mazināšanai, īpaši mērķgrupām nepilngadīgie un sievietēm vecumā no 25 - 40 gadiem.</t>
  </si>
  <si>
    <t xml:space="preserve">1.7.Mazināt onkogēno CPV izplatību sabiedrībā un ar to saistīto onkoloģisko patoloģiju, t.sk. saslimstību ar dzemdes kakla vēzi. </t>
  </si>
  <si>
    <t>2.1.6. Veicināt sabiedrības izpratni par skrīninga būtību un pozitīvajiem ieguvumiem, kā arī veicināt pacientu līdzestību tādējādi mazinot sabiedrības psiholoģiskās bailes un stigmu par onkoloģiskām saslimšanām kā par neārstējamu slimību.</t>
  </si>
  <si>
    <t xml:space="preserve">2.2.2. Skrīninga ietvaros noteikt inficētību ar HPV riska grupas sievietēm </t>
  </si>
  <si>
    <t>2.5.3.Izstrādāt vienotu datu vadības sistēmu (tai skaitā definējot nepieciešamo datu apjomu) informācijas aprites par vēža diagnostiku un ārstēšanu pilnveidei, tai skaitā organizētajam vēža skrīningam</t>
  </si>
  <si>
    <t>3.19.Parenterāli lietojamo ķīmijterapijas zāļu (izņemot C saraksta zāles) apmaksas novirzīšana no ambulatorajai ārstēšanai paredzēto zāļu iegādes izdevumu kompensācijas sistēmas uz centralizētā iepirkuma sistēmu</t>
  </si>
  <si>
    <t xml:space="preserve">2.1.1. Pārstrukturizēt SPKC, izveidojot  jaunu struktūrvienību - vēža skrīninga koordinācijas un uzraudzības nodaļu.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</si>
</sst>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5"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sz val="12"/>
      <color rgb="FF000000"/>
      <name val="Times New Roman"/>
      <family val="1"/>
      <charset val="186"/>
    </font>
    <font>
      <sz val="12"/>
      <color rgb="FFFF0000"/>
      <name val="Times New Roman"/>
      <family val="1"/>
      <charset val="186"/>
    </font>
    <font>
      <sz val="12"/>
      <name val="Times New Roman"/>
      <family val="1"/>
      <charset val="186"/>
    </font>
    <font>
      <u/>
      <sz val="11"/>
      <color theme="10"/>
      <name val="Calibri"/>
      <family val="2"/>
      <charset val="186"/>
    </font>
    <font>
      <sz val="11"/>
      <color theme="1"/>
      <name val="Calibri"/>
      <family val="2"/>
      <charset val="186"/>
      <scheme val="minor"/>
    </font>
    <font>
      <u/>
      <sz val="12"/>
      <color theme="10"/>
      <name val="Times New Roman"/>
      <family val="1"/>
      <charset val="186"/>
    </font>
    <font>
      <b/>
      <sz val="12"/>
      <color rgb="FF414142"/>
      <name val="Times New Roman"/>
      <family val="1"/>
      <charset val="186"/>
    </font>
    <font>
      <b/>
      <sz val="12"/>
      <name val="Times New Roman"/>
      <family val="1"/>
      <charset val="186"/>
    </font>
    <font>
      <sz val="12"/>
      <color rgb="FF414142"/>
      <name val="Times New Roman"/>
      <family val="1"/>
      <charset val="186"/>
    </font>
    <font>
      <strike/>
      <sz val="12"/>
      <color theme="1"/>
      <name val="Times New Roman"/>
      <family val="1"/>
      <charset val="186"/>
    </font>
    <font>
      <strike/>
      <sz val="12"/>
      <name val="Times New Roman"/>
      <family val="1"/>
      <charset val="186"/>
    </font>
    <font>
      <b/>
      <sz val="11"/>
      <color theme="1"/>
      <name val="Times New Roman"/>
      <family val="1"/>
      <charset val="186"/>
    </font>
  </fonts>
  <fills count="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6" fillId="0" borderId="0" applyNumberFormat="0" applyFill="0" applyBorder="0" applyAlignment="0" applyProtection="0">
      <alignment vertical="top"/>
      <protection locked="0"/>
    </xf>
    <xf numFmtId="43" fontId="7" fillId="0" borderId="0" applyFont="0" applyFill="0" applyBorder="0" applyAlignment="0" applyProtection="0"/>
  </cellStyleXfs>
  <cellXfs count="203">
    <xf numFmtId="0" fontId="0" fillId="0" borderId="0" xfId="0"/>
    <xf numFmtId="0" fontId="1" fillId="0" borderId="0" xfId="0" applyFont="1"/>
    <xf numFmtId="0" fontId="1" fillId="0" borderId="0" xfId="0" applyFont="1" applyBorder="1"/>
    <xf numFmtId="164" fontId="1" fillId="0" borderId="1" xfId="2" applyNumberFormat="1" applyFont="1" applyFill="1" applyBorder="1" applyAlignment="1">
      <alignment horizontal="left" vertical="top" wrapText="1"/>
    </xf>
    <xf numFmtId="164" fontId="1" fillId="2" borderId="1" xfId="2" applyNumberFormat="1" applyFont="1" applyFill="1" applyBorder="1" applyAlignment="1">
      <alignment horizontal="left" vertical="top"/>
    </xf>
    <xf numFmtId="164" fontId="5" fillId="2" borderId="1" xfId="2" applyNumberFormat="1" applyFont="1" applyFill="1" applyBorder="1" applyAlignment="1">
      <alignment horizontal="left" vertical="top"/>
    </xf>
    <xf numFmtId="164" fontId="5" fillId="0" borderId="1" xfId="2" applyNumberFormat="1" applyFont="1" applyFill="1" applyBorder="1" applyAlignment="1">
      <alignment horizontal="left" vertical="top"/>
    </xf>
    <xf numFmtId="14" fontId="1" fillId="2" borderId="1" xfId="0" applyNumberFormat="1" applyFont="1" applyFill="1" applyBorder="1" applyAlignment="1">
      <alignment horizontal="left" vertical="top" wrapText="1"/>
    </xf>
    <xf numFmtId="164" fontId="1" fillId="0" borderId="1" xfId="2" applyNumberFormat="1" applyFont="1" applyFill="1" applyBorder="1" applyAlignment="1">
      <alignment horizontal="left" vertical="top"/>
    </xf>
    <xf numFmtId="0" fontId="1" fillId="2" borderId="1" xfId="0" applyFont="1" applyFill="1" applyBorder="1" applyAlignment="1">
      <alignment horizontal="left" vertical="top"/>
    </xf>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2" fillId="2" borderId="1" xfId="0" applyFont="1" applyFill="1" applyBorder="1" applyAlignment="1">
      <alignment horizontal="center" vertical="top"/>
    </xf>
    <xf numFmtId="0" fontId="1" fillId="2" borderId="1" xfId="0" applyFont="1" applyFill="1" applyBorder="1" applyAlignment="1">
      <alignment horizontal="center" vertical="top"/>
    </xf>
    <xf numFmtId="0" fontId="1" fillId="0" borderId="1" xfId="0" applyFont="1" applyBorder="1"/>
    <xf numFmtId="164" fontId="5" fillId="2" borderId="1" xfId="2" applyNumberFormat="1" applyFont="1" applyFill="1" applyBorder="1" applyAlignment="1">
      <alignment horizontal="center" vertical="top"/>
    </xf>
    <xf numFmtId="0" fontId="5" fillId="2" borderId="1" xfId="0" applyFont="1" applyFill="1" applyBorder="1" applyAlignment="1">
      <alignment horizontal="justify" vertical="top" wrapText="1"/>
    </xf>
    <xf numFmtId="0" fontId="4" fillId="0" borderId="1" xfId="0" applyFont="1" applyBorder="1" applyAlignment="1">
      <alignment wrapText="1"/>
    </xf>
    <xf numFmtId="0" fontId="1" fillId="0" borderId="1" xfId="0" applyFont="1" applyBorder="1" applyAlignment="1">
      <alignment vertical="top" wrapText="1"/>
    </xf>
    <xf numFmtId="0" fontId="1" fillId="2" borderId="1" xfId="0" applyFont="1" applyFill="1" applyBorder="1" applyAlignment="1">
      <alignment horizontal="justify" vertical="top"/>
    </xf>
    <xf numFmtId="164" fontId="1" fillId="2" borderId="1" xfId="2" applyNumberFormat="1" applyFont="1" applyFill="1" applyBorder="1" applyAlignment="1">
      <alignment horizontal="justify" vertical="top"/>
    </xf>
    <xf numFmtId="0" fontId="4" fillId="2" borderId="1" xfId="0" applyFont="1" applyFill="1" applyBorder="1" applyAlignment="1">
      <alignment horizontal="center" vertical="top"/>
    </xf>
    <xf numFmtId="164" fontId="1" fillId="0" borderId="1" xfId="2" applyNumberFormat="1" applyFont="1" applyFill="1" applyBorder="1" applyAlignment="1">
      <alignment horizontal="justify" vertical="top" wrapText="1"/>
    </xf>
    <xf numFmtId="164" fontId="1" fillId="0" borderId="1" xfId="2" applyNumberFormat="1" applyFont="1" applyBorder="1" applyAlignment="1">
      <alignment horizontal="justify" vertical="top" wrapText="1"/>
    </xf>
    <xf numFmtId="0" fontId="5" fillId="0" borderId="1" xfId="0" applyFont="1" applyBorder="1"/>
    <xf numFmtId="164" fontId="1" fillId="0" borderId="1" xfId="2" applyNumberFormat="1" applyFont="1" applyBorder="1" applyAlignment="1">
      <alignment horizontal="left" vertical="top"/>
    </xf>
    <xf numFmtId="164" fontId="1" fillId="2" borderId="1" xfId="2" applyNumberFormat="1" applyFont="1" applyFill="1" applyBorder="1" applyAlignment="1">
      <alignment horizontal="left" vertical="top" wrapText="1"/>
    </xf>
    <xf numFmtId="0" fontId="1" fillId="0" borderId="1" xfId="0" applyFont="1" applyBorder="1" applyAlignment="1">
      <alignment horizontal="left" vertical="top" wrapText="1"/>
    </xf>
    <xf numFmtId="0" fontId="1" fillId="0" borderId="1" xfId="0" applyFont="1" applyFill="1" applyBorder="1" applyAlignment="1">
      <alignment wrapText="1"/>
    </xf>
    <xf numFmtId="0" fontId="1" fillId="0" borderId="1" xfId="0" applyFont="1" applyBorder="1" applyAlignment="1">
      <alignment wrapText="1"/>
    </xf>
    <xf numFmtId="0" fontId="1" fillId="0" borderId="1" xfId="0" applyFont="1" applyFill="1" applyBorder="1" applyAlignment="1">
      <alignment horizontal="left" vertical="top" wrapText="1"/>
    </xf>
    <xf numFmtId="164" fontId="5" fillId="2" borderId="1" xfId="2" applyNumberFormat="1" applyFont="1" applyFill="1" applyBorder="1" applyAlignment="1">
      <alignment horizontal="left" vertical="top" wrapText="1"/>
    </xf>
    <xf numFmtId="164" fontId="5" fillId="2" borderId="1" xfId="2" applyNumberFormat="1" applyFont="1" applyFill="1" applyBorder="1" applyAlignment="1">
      <alignment horizontal="justify" vertical="top"/>
    </xf>
    <xf numFmtId="0" fontId="4" fillId="0" borderId="1" xfId="0" applyFont="1" applyBorder="1" applyAlignment="1"/>
    <xf numFmtId="164" fontId="1" fillId="0" borderId="1" xfId="2" applyNumberFormat="1" applyFont="1" applyBorder="1" applyAlignment="1"/>
    <xf numFmtId="0" fontId="1" fillId="2" borderId="4" xfId="0" applyFont="1" applyFill="1" applyBorder="1" applyAlignment="1">
      <alignment horizontal="center" vertical="top"/>
    </xf>
    <xf numFmtId="14" fontId="1" fillId="2" borderId="1" xfId="0" applyNumberFormat="1" applyFont="1" applyFill="1" applyBorder="1" applyAlignment="1">
      <alignment horizontal="left" vertical="top"/>
    </xf>
    <xf numFmtId="164" fontId="1" fillId="2" borderId="1" xfId="2" applyNumberFormat="1" applyFont="1" applyFill="1" applyBorder="1" applyAlignment="1">
      <alignment horizontal="center" vertical="top"/>
    </xf>
    <xf numFmtId="164" fontId="1" fillId="0" borderId="1" xfId="2" applyNumberFormat="1" applyFont="1" applyFill="1" applyBorder="1" applyAlignment="1">
      <alignment wrapText="1"/>
    </xf>
    <xf numFmtId="164" fontId="5" fillId="0" borderId="1" xfId="2" applyNumberFormat="1" applyFont="1" applyFill="1" applyBorder="1" applyAlignment="1">
      <alignment horizontal="left" vertical="top" wrapText="1"/>
    </xf>
    <xf numFmtId="0" fontId="1" fillId="2"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5" fillId="2" borderId="1" xfId="0" applyFont="1" applyFill="1" applyBorder="1" applyAlignment="1">
      <alignment horizontal="justify" vertical="top"/>
    </xf>
    <xf numFmtId="0" fontId="5" fillId="2" borderId="1" xfId="0" applyFont="1" applyFill="1" applyBorder="1" applyAlignment="1">
      <alignment horizontal="center" vertical="top" wrapText="1"/>
    </xf>
    <xf numFmtId="164" fontId="5" fillId="3" borderId="1" xfId="2" applyNumberFormat="1" applyFont="1" applyFill="1" applyBorder="1" applyAlignment="1">
      <alignment horizontal="left" vertical="top"/>
    </xf>
    <xf numFmtId="0" fontId="14" fillId="0" borderId="0" xfId="0" applyFont="1"/>
    <xf numFmtId="0" fontId="5"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2" xfId="0" applyFont="1" applyFill="1" applyBorder="1" applyAlignment="1">
      <alignment horizontal="center" vertical="top" wrapText="1"/>
    </xf>
    <xf numFmtId="0" fontId="1" fillId="0" borderId="1" xfId="0" applyFont="1" applyBorder="1" applyAlignment="1">
      <alignment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0" borderId="1" xfId="0" applyFont="1" applyFill="1" applyBorder="1" applyAlignment="1">
      <alignment horizontal="left" vertical="top" wrapText="1"/>
    </xf>
    <xf numFmtId="164" fontId="1" fillId="0" borderId="0" xfId="0" applyNumberFormat="1" applyFont="1"/>
    <xf numFmtId="0" fontId="1" fillId="4" borderId="1" xfId="0" applyFont="1" applyFill="1" applyBorder="1" applyAlignment="1">
      <alignment wrapText="1"/>
    </xf>
    <xf numFmtId="0" fontId="5" fillId="5" borderId="1" xfId="0" applyFont="1" applyFill="1" applyBorder="1" applyAlignment="1">
      <alignment horizontal="center" vertical="top" wrapText="1"/>
    </xf>
    <xf numFmtId="0" fontId="1" fillId="5" borderId="1" xfId="0" applyFont="1" applyFill="1" applyBorder="1" applyAlignment="1">
      <alignment wrapText="1"/>
    </xf>
    <xf numFmtId="0" fontId="9" fillId="6" borderId="1" xfId="0" applyFont="1" applyFill="1" applyBorder="1" applyAlignment="1">
      <alignment wrapText="1"/>
    </xf>
    <xf numFmtId="0" fontId="5" fillId="6" borderId="1" xfId="0" applyFont="1" applyFill="1" applyBorder="1" applyAlignment="1">
      <alignment horizontal="center" vertical="top" wrapText="1"/>
    </xf>
    <xf numFmtId="164" fontId="5" fillId="6" borderId="1" xfId="2" applyNumberFormat="1" applyFont="1" applyFill="1" applyBorder="1" applyAlignment="1">
      <alignment horizontal="center" vertical="top" wrapText="1"/>
    </xf>
    <xf numFmtId="0" fontId="1" fillId="6" borderId="1" xfId="0" applyFont="1" applyFill="1" applyBorder="1" applyAlignment="1">
      <alignment wrapText="1"/>
    </xf>
    <xf numFmtId="0" fontId="11" fillId="6" borderId="1" xfId="0" applyFont="1" applyFill="1" applyBorder="1"/>
    <xf numFmtId="164" fontId="2" fillId="6" borderId="1" xfId="2" applyNumberFormat="1" applyFont="1" applyFill="1" applyBorder="1" applyAlignment="1">
      <alignment horizontal="center" vertical="top" wrapText="1"/>
    </xf>
    <xf numFmtId="0" fontId="1" fillId="4" borderId="0" xfId="0" applyFont="1" applyFill="1"/>
    <xf numFmtId="0" fontId="1" fillId="6" borderId="0" xfId="0" applyFont="1" applyFill="1"/>
    <xf numFmtId="0" fontId="1" fillId="5" borderId="1" xfId="0" applyFont="1" applyFill="1" applyBorder="1" applyAlignment="1">
      <alignment horizontal="center" vertical="top"/>
    </xf>
    <xf numFmtId="0" fontId="1" fillId="5" borderId="1" xfId="0" applyFont="1" applyFill="1" applyBorder="1"/>
    <xf numFmtId="164" fontId="5" fillId="5" borderId="1" xfId="2" applyNumberFormat="1" applyFont="1" applyFill="1" applyBorder="1" applyAlignment="1">
      <alignment horizontal="center" vertical="top"/>
    </xf>
    <xf numFmtId="0" fontId="5" fillId="5" borderId="1" xfId="0" applyFont="1" applyFill="1" applyBorder="1" applyAlignment="1">
      <alignment wrapText="1"/>
    </xf>
    <xf numFmtId="164" fontId="5" fillId="5" borderId="1" xfId="2" applyNumberFormat="1" applyFont="1" applyFill="1" applyBorder="1" applyAlignment="1">
      <alignment horizontal="justify" vertical="top"/>
    </xf>
    <xf numFmtId="0" fontId="4" fillId="5" borderId="1" xfId="0" applyFont="1" applyFill="1" applyBorder="1" applyAlignment="1">
      <alignment wrapText="1"/>
    </xf>
    <xf numFmtId="0" fontId="4" fillId="0" borderId="0" xfId="0" applyFont="1"/>
    <xf numFmtId="0" fontId="1" fillId="5" borderId="1" xfId="0" applyFont="1" applyFill="1" applyBorder="1" applyAlignment="1">
      <alignment horizontal="justify" vertical="top"/>
    </xf>
    <xf numFmtId="164" fontId="1" fillId="5" borderId="1" xfId="2" applyNumberFormat="1" applyFont="1" applyFill="1" applyBorder="1" applyAlignment="1">
      <alignment horizontal="justify" vertical="top"/>
    </xf>
    <xf numFmtId="0" fontId="4" fillId="5" borderId="1" xfId="0" applyFont="1" applyFill="1" applyBorder="1" applyAlignment="1">
      <alignment horizontal="center" vertical="top"/>
    </xf>
    <xf numFmtId="0" fontId="4" fillId="5" borderId="1" xfId="0" applyFont="1" applyFill="1" applyBorder="1" applyAlignment="1">
      <alignment horizontal="justify" vertical="top"/>
    </xf>
    <xf numFmtId="164" fontId="4" fillId="5" borderId="1" xfId="2" applyNumberFormat="1" applyFont="1" applyFill="1" applyBorder="1" applyAlignment="1">
      <alignment horizontal="justify" vertical="top"/>
    </xf>
    <xf numFmtId="0" fontId="12" fillId="5" borderId="1" xfId="0" applyFont="1" applyFill="1" applyBorder="1" applyAlignment="1">
      <alignment wrapText="1"/>
    </xf>
    <xf numFmtId="0" fontId="5" fillId="5" borderId="1" xfId="0" applyFont="1" applyFill="1" applyBorder="1" applyAlignment="1">
      <alignment horizontal="justify" vertical="top"/>
    </xf>
    <xf numFmtId="164" fontId="1" fillId="5" borderId="1" xfId="2" applyNumberFormat="1" applyFont="1" applyFill="1" applyBorder="1" applyAlignment="1">
      <alignment horizontal="center" vertical="top"/>
    </xf>
    <xf numFmtId="0" fontId="1" fillId="5" borderId="4" xfId="0" applyFont="1" applyFill="1" applyBorder="1" applyAlignment="1">
      <alignment horizontal="center" vertical="top"/>
    </xf>
    <xf numFmtId="0" fontId="1" fillId="5" borderId="1" xfId="0" applyFont="1" applyFill="1" applyBorder="1" applyAlignment="1">
      <alignment horizontal="center" vertical="top" wrapText="1"/>
    </xf>
    <xf numFmtId="0" fontId="13" fillId="5" borderId="1" xfId="0" applyFont="1" applyFill="1" applyBorder="1" applyAlignment="1">
      <alignment wrapText="1"/>
    </xf>
    <xf numFmtId="164" fontId="1" fillId="5" borderId="1" xfId="2" applyNumberFormat="1" applyFont="1" applyFill="1" applyBorder="1" applyAlignment="1">
      <alignment horizontal="left" vertical="top"/>
    </xf>
    <xf numFmtId="0" fontId="5" fillId="5" borderId="1" xfId="0" applyFont="1" applyFill="1" applyBorder="1"/>
    <xf numFmtId="0" fontId="13" fillId="5" borderId="1" xfId="0" applyFont="1" applyFill="1" applyBorder="1"/>
    <xf numFmtId="164" fontId="1" fillId="5" borderId="1" xfId="0" applyNumberFormat="1" applyFont="1" applyFill="1" applyBorder="1" applyAlignment="1">
      <alignment horizontal="left" vertical="top"/>
    </xf>
    <xf numFmtId="0" fontId="1" fillId="5" borderId="1" xfId="0" applyFont="1" applyFill="1" applyBorder="1" applyAlignment="1">
      <alignment horizontal="left" vertical="top" wrapText="1"/>
    </xf>
    <xf numFmtId="164" fontId="1" fillId="5" borderId="1" xfId="2" applyNumberFormat="1" applyFont="1" applyFill="1" applyBorder="1" applyAlignment="1">
      <alignment horizontal="left" vertical="top" wrapText="1"/>
    </xf>
    <xf numFmtId="14" fontId="1" fillId="4" borderId="1" xfId="0" applyNumberFormat="1" applyFont="1" applyFill="1" applyBorder="1" applyAlignment="1">
      <alignment horizontal="left" vertical="top" wrapText="1"/>
    </xf>
    <xf numFmtId="0" fontId="1" fillId="4" borderId="1" xfId="0" applyFont="1" applyFill="1" applyBorder="1" applyAlignment="1">
      <alignment horizontal="left" vertical="top" wrapText="1"/>
    </xf>
    <xf numFmtId="164" fontId="1" fillId="4" borderId="1" xfId="2" applyNumberFormat="1" applyFont="1" applyFill="1" applyBorder="1" applyAlignment="1">
      <alignment horizontal="left" vertical="top" wrapText="1"/>
    </xf>
    <xf numFmtId="164" fontId="1" fillId="4" borderId="1" xfId="2" applyNumberFormat="1" applyFont="1" applyFill="1" applyBorder="1" applyAlignment="1">
      <alignment horizontal="left" vertical="top"/>
    </xf>
    <xf numFmtId="14" fontId="1" fillId="4" borderId="1" xfId="0" applyNumberFormat="1" applyFont="1" applyFill="1" applyBorder="1" applyAlignment="1">
      <alignment horizontal="left" vertical="top"/>
    </xf>
    <xf numFmtId="0" fontId="1" fillId="4" borderId="1" xfId="0" applyFont="1" applyFill="1" applyBorder="1" applyAlignment="1">
      <alignment horizontal="left" vertical="top"/>
    </xf>
    <xf numFmtId="164" fontId="5" fillId="4" borderId="1" xfId="2" applyNumberFormat="1" applyFont="1" applyFill="1" applyBorder="1" applyAlignment="1">
      <alignment horizontal="left" vertical="top"/>
    </xf>
    <xf numFmtId="164" fontId="5" fillId="0" borderId="6" xfId="2" applyNumberFormat="1" applyFont="1" applyFill="1" applyBorder="1" applyAlignment="1">
      <alignment horizontal="left" vertical="top"/>
    </xf>
    <xf numFmtId="0" fontId="4" fillId="4" borderId="1" xfId="0" applyFont="1" applyFill="1" applyBorder="1" applyAlignment="1">
      <alignment horizontal="left" vertical="top" wrapText="1"/>
    </xf>
    <xf numFmtId="0" fontId="4" fillId="4" borderId="1" xfId="0" applyFont="1" applyFill="1" applyBorder="1" applyAlignment="1">
      <alignment wrapText="1"/>
    </xf>
    <xf numFmtId="164" fontId="1" fillId="4" borderId="1" xfId="2" applyNumberFormat="1" applyFont="1" applyFill="1" applyBorder="1" applyAlignment="1">
      <alignment wrapText="1"/>
    </xf>
    <xf numFmtId="0" fontId="1" fillId="2" borderId="10" xfId="0" applyFont="1" applyFill="1" applyBorder="1" applyAlignment="1">
      <alignment horizontal="left" vertical="top" wrapText="1"/>
    </xf>
    <xf numFmtId="164" fontId="1" fillId="2" borderId="10" xfId="2" applyNumberFormat="1" applyFont="1" applyFill="1" applyBorder="1" applyAlignment="1">
      <alignment horizontal="left" vertical="top"/>
    </xf>
    <xf numFmtId="164" fontId="5" fillId="2" borderId="10" xfId="2" applyNumberFormat="1" applyFont="1" applyFill="1" applyBorder="1" applyAlignment="1">
      <alignment horizontal="left" vertical="top" wrapText="1"/>
    </xf>
    <xf numFmtId="0" fontId="1" fillId="0" borderId="10" xfId="0" applyFont="1" applyBorder="1" applyAlignment="1">
      <alignment wrapText="1"/>
    </xf>
    <xf numFmtId="0" fontId="1" fillId="4" borderId="1" xfId="0" applyFont="1" applyFill="1" applyBorder="1"/>
    <xf numFmtId="0" fontId="1" fillId="4" borderId="1" xfId="0" applyFont="1" applyFill="1" applyBorder="1" applyAlignment="1">
      <alignment horizontal="justify" vertical="top"/>
    </xf>
    <xf numFmtId="164" fontId="1" fillId="4" borderId="1" xfId="2" applyNumberFormat="1" applyFont="1" applyFill="1" applyBorder="1" applyAlignment="1">
      <alignment horizontal="justify" vertical="top"/>
    </xf>
    <xf numFmtId="0" fontId="4" fillId="4" borderId="1" xfId="0" applyFont="1" applyFill="1" applyBorder="1" applyAlignment="1"/>
    <xf numFmtId="0" fontId="5" fillId="4" borderId="1" xfId="0" applyFont="1" applyFill="1" applyBorder="1" applyAlignment="1">
      <alignment horizontal="left" vertical="top" wrapText="1"/>
    </xf>
    <xf numFmtId="164" fontId="5" fillId="4" borderId="1" xfId="2" applyNumberFormat="1" applyFont="1" applyFill="1" applyBorder="1" applyAlignment="1">
      <alignment horizontal="left" vertical="top" wrapText="1"/>
    </xf>
    <xf numFmtId="0" fontId="1" fillId="4" borderId="1" xfId="0" applyFont="1" applyFill="1" applyBorder="1" applyAlignment="1">
      <alignment horizontal="center" vertical="top" wrapText="1"/>
    </xf>
    <xf numFmtId="164" fontId="1" fillId="4" borderId="1" xfId="2" applyNumberFormat="1" applyFont="1" applyFill="1" applyBorder="1" applyAlignment="1">
      <alignment horizontal="center" vertical="top" wrapText="1"/>
    </xf>
    <xf numFmtId="0" fontId="1" fillId="2" borderId="1" xfId="0" applyFont="1" applyFill="1" applyBorder="1" applyAlignment="1">
      <alignment horizontal="left" vertical="top" wrapText="1"/>
    </xf>
    <xf numFmtId="164" fontId="1" fillId="2" borderId="11" xfId="2" applyNumberFormat="1" applyFont="1" applyFill="1" applyBorder="1" applyAlignment="1">
      <alignment horizontal="left" vertical="top"/>
    </xf>
    <xf numFmtId="0" fontId="1" fillId="2" borderId="2" xfId="0" applyFont="1" applyFill="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4" borderId="1" xfId="0" applyFont="1" applyFill="1" applyBorder="1" applyAlignment="1">
      <alignment horizontal="left" vertical="top" wrapText="1"/>
    </xf>
    <xf numFmtId="0" fontId="1" fillId="4" borderId="1" xfId="0" applyFont="1" applyFill="1" applyBorder="1" applyAlignment="1">
      <alignment wrapText="1"/>
    </xf>
    <xf numFmtId="0" fontId="1" fillId="0" borderId="1" xfId="0" applyFont="1" applyFill="1" applyBorder="1" applyAlignment="1">
      <alignment horizontal="left" vertical="top"/>
    </xf>
    <xf numFmtId="0" fontId="4" fillId="0" borderId="1" xfId="0" applyFont="1" applyFill="1" applyBorder="1" applyAlignment="1">
      <alignment wrapText="1"/>
    </xf>
    <xf numFmtId="0" fontId="1" fillId="0" borderId="2" xfId="0" applyFont="1" applyFill="1" applyBorder="1" applyAlignment="1">
      <alignment vertical="top" wrapText="1"/>
    </xf>
    <xf numFmtId="0" fontId="1" fillId="0" borderId="3" xfId="0" applyFont="1" applyFill="1" applyBorder="1" applyAlignment="1">
      <alignment vertical="top" wrapText="1"/>
    </xf>
    <xf numFmtId="0" fontId="1" fillId="0" borderId="4" xfId="0" applyFont="1" applyFill="1" applyBorder="1" applyAlignment="1">
      <alignment vertical="top" wrapText="1"/>
    </xf>
    <xf numFmtId="0" fontId="5" fillId="0" borderId="1" xfId="0" applyFont="1" applyFill="1" applyBorder="1" applyAlignment="1">
      <alignment horizontal="left" vertical="top" wrapText="1"/>
    </xf>
    <xf numFmtId="164" fontId="1" fillId="0" borderId="1" xfId="2" applyNumberFormat="1" applyFont="1" applyFill="1" applyBorder="1" applyAlignment="1">
      <alignment horizontal="justify" vertical="top"/>
    </xf>
    <xf numFmtId="164" fontId="5" fillId="0" borderId="11" xfId="2" applyNumberFormat="1" applyFont="1" applyFill="1" applyBorder="1" applyAlignment="1">
      <alignment horizontal="left" vertical="top"/>
    </xf>
    <xf numFmtId="0" fontId="5" fillId="5" borderId="1" xfId="0" applyFont="1" applyFill="1" applyBorder="1" applyAlignment="1">
      <alignment horizontal="justify" vertical="top" wrapText="1"/>
    </xf>
    <xf numFmtId="0" fontId="2" fillId="2" borderId="1" xfId="0" applyFont="1" applyFill="1" applyBorder="1" applyAlignment="1">
      <alignment horizontal="center" vertical="top" wrapText="1"/>
    </xf>
    <xf numFmtId="0" fontId="10" fillId="0" borderId="1" xfId="0" applyFont="1" applyBorder="1" applyAlignment="1">
      <alignment horizontal="center" vertical="top" wrapText="1"/>
    </xf>
    <xf numFmtId="0" fontId="1" fillId="2" borderId="1" xfId="0" applyFont="1" applyFill="1" applyBorder="1" applyAlignment="1">
      <alignment horizontal="left" vertical="top" wrapText="1"/>
    </xf>
    <xf numFmtId="0" fontId="1" fillId="0" borderId="0" xfId="0" applyFont="1" applyFill="1" applyBorder="1"/>
    <xf numFmtId="164" fontId="5" fillId="0" borderId="0" xfId="2" applyNumberFormat="1" applyFont="1" applyFill="1" applyBorder="1" applyAlignment="1">
      <alignment horizontal="center"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2" xfId="0" applyFont="1" applyFill="1" applyBorder="1" applyAlignment="1">
      <alignment horizontal="justify" vertical="top" wrapText="1"/>
    </xf>
    <xf numFmtId="0" fontId="5" fillId="0" borderId="1" xfId="0" applyFont="1" applyFill="1" applyBorder="1" applyAlignment="1">
      <alignment wrapText="1"/>
    </xf>
    <xf numFmtId="0" fontId="1" fillId="4" borderId="2" xfId="0" applyFont="1" applyFill="1" applyBorder="1" applyAlignment="1">
      <alignment horizontal="left" vertical="top" wrapText="1"/>
    </xf>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4" borderId="2" xfId="0" applyFont="1" applyFill="1" applyBorder="1" applyAlignment="1">
      <alignment horizontal="center" vertical="top" wrapText="1"/>
    </xf>
    <xf numFmtId="0" fontId="1" fillId="4" borderId="3" xfId="0" applyFont="1" applyFill="1" applyBorder="1" applyAlignment="1">
      <alignment horizontal="center" vertical="top" wrapText="1"/>
    </xf>
    <xf numFmtId="0" fontId="1" fillId="4" borderId="4"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2" fillId="0" borderId="0" xfId="0" applyFont="1" applyAlignment="1">
      <alignment horizontal="center"/>
    </xf>
    <xf numFmtId="0" fontId="1" fillId="4" borderId="1" xfId="0" applyFont="1" applyFill="1" applyBorder="1" applyAlignment="1">
      <alignment horizontal="justify" vertical="top" wrapText="1"/>
    </xf>
    <xf numFmtId="0" fontId="10" fillId="0" borderId="1" xfId="0" applyFont="1" applyBorder="1" applyAlignment="1">
      <alignment horizontal="center" wrapText="1"/>
    </xf>
    <xf numFmtId="0" fontId="5" fillId="5" borderId="1" xfId="0" applyFont="1" applyFill="1" applyBorder="1" applyAlignment="1">
      <alignment horizontal="justify" vertical="top" wrapText="1"/>
    </xf>
    <xf numFmtId="0" fontId="5" fillId="5" borderId="1" xfId="0" applyFont="1" applyFill="1" applyBorder="1" applyAlignment="1">
      <alignment vertical="top" wrapText="1"/>
    </xf>
    <xf numFmtId="0" fontId="5" fillId="5" borderId="1" xfId="0" applyFont="1" applyFill="1" applyBorder="1" applyAlignment="1">
      <alignment horizontal="center" vertical="top" wrapText="1"/>
    </xf>
    <xf numFmtId="0" fontId="1" fillId="5" borderId="1" xfId="0" applyFont="1" applyFill="1" applyBorder="1" applyAlignment="1">
      <alignment horizontal="center" vertical="top" wrapText="1"/>
    </xf>
    <xf numFmtId="0" fontId="1" fillId="5"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0" borderId="1" xfId="0" applyFont="1" applyBorder="1" applyAlignment="1">
      <alignment horizontal="center" vertical="top" wrapText="1"/>
    </xf>
    <xf numFmtId="0" fontId="3" fillId="5" borderId="1" xfId="0" applyFont="1" applyFill="1" applyBorder="1" applyAlignment="1">
      <alignment horizontal="justify" vertical="top" wrapText="1"/>
    </xf>
    <xf numFmtId="0" fontId="1" fillId="5" borderId="1" xfId="0" applyFont="1" applyFill="1" applyBorder="1" applyAlignment="1">
      <alignment vertical="top" wrapText="1"/>
    </xf>
    <xf numFmtId="0" fontId="1" fillId="5" borderId="1" xfId="0" applyFont="1" applyFill="1" applyBorder="1" applyAlignment="1">
      <alignment horizontal="justify" vertical="top" wrapText="1"/>
    </xf>
    <xf numFmtId="0" fontId="1" fillId="4" borderId="1" xfId="0" applyFont="1" applyFill="1" applyBorder="1" applyAlignment="1">
      <alignment horizontal="center" vertical="top" wrapText="1"/>
    </xf>
    <xf numFmtId="0" fontId="10" fillId="0" borderId="1" xfId="0" applyFont="1" applyBorder="1" applyAlignment="1">
      <alignment horizontal="center" vertical="top" wrapText="1"/>
    </xf>
    <xf numFmtId="0" fontId="1" fillId="2" borderId="2" xfId="0" applyFont="1" applyFill="1" applyBorder="1" applyAlignment="1">
      <alignment horizontal="justify" vertical="top" wrapText="1"/>
    </xf>
    <xf numFmtId="0" fontId="1" fillId="0" borderId="3" xfId="0" applyFont="1" applyBorder="1" applyAlignment="1">
      <alignment wrapText="1"/>
    </xf>
    <xf numFmtId="0" fontId="1" fillId="0" borderId="4" xfId="0" applyFont="1" applyBorder="1" applyAlignment="1">
      <alignment wrapText="1"/>
    </xf>
    <xf numFmtId="0" fontId="1" fillId="2" borderId="2" xfId="0" applyFont="1" applyFill="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4" borderId="1" xfId="0" applyFont="1" applyFill="1" applyBorder="1" applyAlignment="1">
      <alignment horizontal="left" vertical="top" wrapText="1"/>
    </xf>
    <xf numFmtId="0" fontId="1" fillId="4" borderId="2" xfId="0" applyFont="1" applyFill="1" applyBorder="1" applyAlignment="1">
      <alignment vertical="top" wrapText="1"/>
    </xf>
    <xf numFmtId="0" fontId="1" fillId="4" borderId="3" xfId="0" applyFont="1" applyFill="1" applyBorder="1" applyAlignment="1">
      <alignment vertical="top" wrapText="1"/>
    </xf>
    <xf numFmtId="0" fontId="1" fillId="4" borderId="4" xfId="0" applyFont="1" applyFill="1" applyBorder="1" applyAlignment="1">
      <alignment vertical="top" wrapText="1"/>
    </xf>
    <xf numFmtId="0" fontId="1" fillId="4" borderId="2" xfId="0" applyFont="1" applyFill="1" applyBorder="1" applyAlignment="1">
      <alignment horizontal="justify" vertical="top" wrapText="1"/>
    </xf>
    <xf numFmtId="0" fontId="1" fillId="4" borderId="3" xfId="0" applyFont="1" applyFill="1" applyBorder="1" applyAlignment="1">
      <alignment wrapText="1"/>
    </xf>
    <xf numFmtId="0" fontId="1" fillId="4" borderId="4" xfId="0" applyFont="1" applyFill="1" applyBorder="1" applyAlignment="1">
      <alignment wrapText="1"/>
    </xf>
    <xf numFmtId="0" fontId="5" fillId="2" borderId="2" xfId="0" applyFont="1" applyFill="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1" fillId="0" borderId="2" xfId="0" applyFont="1" applyFill="1" applyBorder="1" applyAlignment="1">
      <alignment vertical="top" wrapText="1"/>
    </xf>
    <xf numFmtId="0" fontId="1" fillId="0" borderId="3" xfId="0" applyFont="1" applyFill="1" applyBorder="1" applyAlignment="1">
      <alignment vertical="top" wrapText="1"/>
    </xf>
    <xf numFmtId="0" fontId="1" fillId="0" borderId="4" xfId="0" applyFont="1" applyFill="1" applyBorder="1" applyAlignment="1">
      <alignment vertical="top" wrapText="1"/>
    </xf>
    <xf numFmtId="0" fontId="1" fillId="2" borderId="1" xfId="0" applyFont="1" applyFill="1" applyBorder="1" applyAlignment="1">
      <alignment horizontal="center" vertical="top" wrapText="1"/>
    </xf>
    <xf numFmtId="0" fontId="1" fillId="0" borderId="1" xfId="0" applyFont="1" applyBorder="1" applyAlignment="1">
      <alignment horizontal="center" vertical="top" wrapText="1"/>
    </xf>
    <xf numFmtId="0" fontId="1" fillId="4" borderId="1" xfId="0" applyFont="1" applyFill="1" applyBorder="1" applyAlignment="1">
      <alignment vertical="top" wrapText="1"/>
    </xf>
    <xf numFmtId="0" fontId="5" fillId="4" borderId="1" xfId="0" applyFont="1" applyFill="1" applyBorder="1" applyAlignment="1">
      <alignment horizontal="justify" vertical="top" wrapText="1"/>
    </xf>
    <xf numFmtId="0" fontId="5" fillId="4" borderId="1" xfId="0" applyFont="1" applyFill="1" applyBorder="1" applyAlignment="1">
      <alignment vertical="top" wrapText="1"/>
    </xf>
    <xf numFmtId="0" fontId="1" fillId="2" borderId="7" xfId="0" applyFont="1" applyFill="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2" xfId="0" applyFont="1" applyFill="1" applyBorder="1" applyAlignment="1">
      <alignment horizontal="justify" vertical="top" wrapText="1"/>
    </xf>
    <xf numFmtId="0" fontId="1" fillId="4" borderId="1" xfId="0" applyFont="1" applyFill="1" applyBorder="1" applyAlignment="1">
      <alignment wrapText="1"/>
    </xf>
    <xf numFmtId="0" fontId="1" fillId="6"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8" fillId="0" borderId="5" xfId="1" applyFont="1" applyBorder="1" applyAlignment="1" applyProtection="1">
      <alignment wrapText="1"/>
    </xf>
    <xf numFmtId="0" fontId="0" fillId="0" borderId="5" xfId="0" applyBorder="1" applyAlignment="1">
      <alignment wrapText="1"/>
    </xf>
    <xf numFmtId="0" fontId="1" fillId="0" borderId="0" xfId="0" applyFont="1" applyAlignment="1">
      <alignment horizontal="left" wrapText="1"/>
    </xf>
    <xf numFmtId="0" fontId="5" fillId="4" borderId="1" xfId="0" applyFont="1" applyFill="1" applyBorder="1" applyAlignment="1">
      <alignment horizontal="left" vertical="top" wrapText="1"/>
    </xf>
    <xf numFmtId="0" fontId="5" fillId="4" borderId="1" xfId="0" applyFont="1" applyFill="1" applyBorder="1" applyAlignment="1">
      <alignment wrapText="1"/>
    </xf>
    <xf numFmtId="0" fontId="0" fillId="4" borderId="3" xfId="0" applyFill="1" applyBorder="1" applyAlignment="1">
      <alignment horizontal="center" vertical="top" wrapText="1"/>
    </xf>
    <xf numFmtId="0" fontId="0" fillId="4" borderId="4" xfId="0" applyFill="1" applyBorder="1" applyAlignment="1">
      <alignment horizontal="center" vertical="top" wrapText="1"/>
    </xf>
  </cellXfs>
  <cellStyles count="3">
    <cellStyle name="Comma" xfId="2" builtinId="3"/>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144"/>
  <sheetViews>
    <sheetView tabSelected="1" topLeftCell="B1" zoomScale="80" zoomScaleNormal="80" zoomScaleSheetLayoutView="82" zoomScalePageLayoutView="50" workbookViewId="0">
      <pane ySplit="7" topLeftCell="A8" activePane="bottomLeft" state="frozen"/>
      <selection activeCell="B1" sqref="B1"/>
      <selection pane="bottomLeft" activeCell="C11" sqref="C11:F11"/>
    </sheetView>
  </sheetViews>
  <sheetFormatPr defaultRowHeight="15.75" x14ac:dyDescent="0.25"/>
  <cols>
    <col min="1" max="1" width="0" style="1" hidden="1" customWidth="1"/>
    <col min="2" max="2" width="26" style="1" customWidth="1"/>
    <col min="3" max="3" width="9.140625" style="1"/>
    <col min="4" max="4" width="7" style="1" customWidth="1"/>
    <col min="5" max="5" width="9.140625" style="1"/>
    <col min="6" max="6" width="6.85546875" style="1" customWidth="1"/>
    <col min="7" max="7" width="22" style="1" customWidth="1"/>
    <col min="8" max="8" width="12.85546875" style="1" customWidth="1"/>
    <col min="9" max="9" width="16" style="1" customWidth="1"/>
    <col min="10" max="10" width="15.7109375" style="1" customWidth="1"/>
    <col min="11" max="11" width="15.42578125" style="1" customWidth="1"/>
    <col min="12" max="12" width="15.7109375" style="1" customWidth="1"/>
    <col min="13" max="16" width="15" style="1" customWidth="1"/>
    <col min="17" max="17" width="20" style="1" customWidth="1"/>
    <col min="18" max="16384" width="9.140625" style="1"/>
  </cols>
  <sheetData>
    <row r="3" spans="1:20" ht="15" customHeight="1" x14ac:dyDescent="0.25">
      <c r="B3" s="149"/>
      <c r="C3" s="149"/>
      <c r="D3" s="149"/>
      <c r="E3" s="149"/>
      <c r="F3" s="149"/>
      <c r="G3" s="149"/>
      <c r="H3" s="149"/>
      <c r="I3" s="149"/>
      <c r="J3" s="149"/>
      <c r="K3" s="149"/>
      <c r="L3" s="149"/>
      <c r="M3" s="149"/>
      <c r="N3" s="149"/>
      <c r="O3" s="149"/>
      <c r="P3" s="149"/>
    </row>
    <row r="4" spans="1:20" x14ac:dyDescent="0.25">
      <c r="B4" s="45" t="s">
        <v>62</v>
      </c>
      <c r="Q4" s="1" t="s">
        <v>65</v>
      </c>
    </row>
    <row r="5" spans="1:20" ht="32.25" customHeight="1" x14ac:dyDescent="0.25">
      <c r="B5" s="158" t="s">
        <v>11</v>
      </c>
      <c r="C5" s="158" t="s">
        <v>0</v>
      </c>
      <c r="D5" s="158"/>
      <c r="E5" s="158"/>
      <c r="F5" s="158"/>
      <c r="G5" s="164" t="s">
        <v>5</v>
      </c>
      <c r="H5" s="151" t="s">
        <v>6</v>
      </c>
      <c r="I5" s="151"/>
      <c r="J5" s="151"/>
      <c r="K5" s="158" t="s">
        <v>24</v>
      </c>
      <c r="L5" s="158"/>
      <c r="M5" s="158"/>
      <c r="N5" s="158"/>
      <c r="O5" s="158"/>
      <c r="P5" s="158"/>
      <c r="Q5" s="151" t="s">
        <v>9</v>
      </c>
    </row>
    <row r="6" spans="1:20" ht="32.25" customHeight="1" x14ac:dyDescent="0.25">
      <c r="B6" s="158"/>
      <c r="C6" s="158"/>
      <c r="D6" s="158"/>
      <c r="E6" s="158"/>
      <c r="F6" s="158"/>
      <c r="G6" s="164"/>
      <c r="H6" s="151"/>
      <c r="I6" s="151"/>
      <c r="J6" s="151"/>
      <c r="K6" s="12" t="s">
        <v>1</v>
      </c>
      <c r="L6" s="12" t="s">
        <v>2</v>
      </c>
      <c r="M6" s="12" t="s">
        <v>3</v>
      </c>
      <c r="N6" s="12" t="s">
        <v>66</v>
      </c>
      <c r="O6" s="158" t="s">
        <v>7</v>
      </c>
      <c r="P6" s="158" t="s">
        <v>8</v>
      </c>
      <c r="Q6" s="151"/>
    </row>
    <row r="7" spans="1:20" ht="84.75" customHeight="1" x14ac:dyDescent="0.25">
      <c r="B7" s="159"/>
      <c r="C7" s="159"/>
      <c r="D7" s="159"/>
      <c r="E7" s="159"/>
      <c r="F7" s="159"/>
      <c r="G7" s="164"/>
      <c r="H7" s="129" t="s">
        <v>1</v>
      </c>
      <c r="I7" s="129" t="s">
        <v>2</v>
      </c>
      <c r="J7" s="129" t="s">
        <v>3</v>
      </c>
      <c r="K7" s="128" t="s">
        <v>4</v>
      </c>
      <c r="L7" s="128" t="s">
        <v>4</v>
      </c>
      <c r="M7" s="128" t="s">
        <v>4</v>
      </c>
      <c r="N7" s="128" t="s">
        <v>4</v>
      </c>
      <c r="O7" s="158"/>
      <c r="P7" s="158"/>
      <c r="Q7" s="151"/>
    </row>
    <row r="8" spans="1:20" ht="47.25" customHeight="1" x14ac:dyDescent="0.25">
      <c r="A8" s="64"/>
      <c r="B8" s="57" t="s">
        <v>10</v>
      </c>
      <c r="C8" s="194"/>
      <c r="D8" s="194"/>
      <c r="E8" s="194"/>
      <c r="F8" s="194"/>
      <c r="G8" s="58"/>
      <c r="H8" s="59">
        <f>H10</f>
        <v>13027914</v>
      </c>
      <c r="I8" s="59">
        <f t="shared" ref="I8:P8" si="0">I10</f>
        <v>5573934</v>
      </c>
      <c r="J8" s="59">
        <f t="shared" si="0"/>
        <v>5545544</v>
      </c>
      <c r="K8" s="59">
        <f t="shared" si="0"/>
        <v>0</v>
      </c>
      <c r="L8" s="59">
        <f>L10</f>
        <v>47448942.700000003</v>
      </c>
      <c r="M8" s="59">
        <f t="shared" si="0"/>
        <v>41373188.68</v>
      </c>
      <c r="N8" s="59">
        <f t="shared" si="0"/>
        <v>46698403.659999996</v>
      </c>
      <c r="O8" s="59">
        <f t="shared" si="0"/>
        <v>1500000</v>
      </c>
      <c r="P8" s="59">
        <f t="shared" si="0"/>
        <v>47989280.640000001</v>
      </c>
      <c r="Q8" s="60"/>
      <c r="R8" s="131"/>
      <c r="S8" s="131"/>
      <c r="T8" s="131"/>
    </row>
    <row r="9" spans="1:20" ht="17.25" customHeight="1" x14ac:dyDescent="0.25">
      <c r="A9" s="64"/>
      <c r="B9" s="61" t="s">
        <v>13</v>
      </c>
      <c r="C9" s="194"/>
      <c r="D9" s="194"/>
      <c r="E9" s="194"/>
      <c r="F9" s="194"/>
      <c r="G9" s="58"/>
      <c r="H9" s="59"/>
      <c r="I9" s="59"/>
      <c r="J9" s="59"/>
      <c r="K9" s="62"/>
      <c r="L9" s="62"/>
      <c r="M9" s="62"/>
      <c r="N9" s="62"/>
      <c r="O9" s="62"/>
      <c r="P9" s="62"/>
      <c r="Q9" s="60"/>
      <c r="R9" s="131"/>
      <c r="S9" s="131"/>
      <c r="T9" s="131"/>
    </row>
    <row r="10" spans="1:20" ht="43.5" customHeight="1" x14ac:dyDescent="0.25">
      <c r="A10" s="64"/>
      <c r="B10" s="61" t="s">
        <v>12</v>
      </c>
      <c r="C10" s="194"/>
      <c r="D10" s="194"/>
      <c r="E10" s="194"/>
      <c r="F10" s="194"/>
      <c r="G10" s="58"/>
      <c r="H10" s="59">
        <f t="shared" ref="H10:Q10" si="1">H12+H16+H19+H22+H26+H29+H32+H37+H42+H46+H49+H52+H59+H65+H69+H76+H79+H87+H91+H96+H99+H102+H105+H112+H116+H120+H123+H127+H131+H134+H82+H139</f>
        <v>13027914</v>
      </c>
      <c r="I10" s="59">
        <f t="shared" si="1"/>
        <v>5573934</v>
      </c>
      <c r="J10" s="59">
        <f t="shared" si="1"/>
        <v>5545544</v>
      </c>
      <c r="K10" s="59">
        <f t="shared" si="1"/>
        <v>0</v>
      </c>
      <c r="L10" s="59">
        <f t="shared" si="1"/>
        <v>47448942.700000003</v>
      </c>
      <c r="M10" s="59">
        <f t="shared" si="1"/>
        <v>41373188.68</v>
      </c>
      <c r="N10" s="59">
        <f t="shared" si="1"/>
        <v>46698403.659999996</v>
      </c>
      <c r="O10" s="59">
        <f t="shared" si="1"/>
        <v>1500000</v>
      </c>
      <c r="P10" s="59">
        <f t="shared" si="1"/>
        <v>47989280.640000001</v>
      </c>
      <c r="Q10" s="59">
        <f t="shared" si="1"/>
        <v>0</v>
      </c>
      <c r="R10" s="132"/>
      <c r="S10" s="132"/>
      <c r="T10" s="131"/>
    </row>
    <row r="11" spans="1:20" ht="152.25" customHeight="1" x14ac:dyDescent="0.25">
      <c r="B11" s="65"/>
      <c r="C11" s="156" t="s">
        <v>81</v>
      </c>
      <c r="D11" s="156"/>
      <c r="E11" s="156"/>
      <c r="F11" s="156"/>
      <c r="G11" s="66"/>
      <c r="H11" s="67">
        <f>H12</f>
        <v>418694</v>
      </c>
      <c r="I11" s="67">
        <f t="shared" ref="I11:J11" si="2">I12</f>
        <v>448494</v>
      </c>
      <c r="J11" s="67">
        <f t="shared" si="2"/>
        <v>420104</v>
      </c>
      <c r="K11" s="67">
        <f t="shared" ref="K11:K12" si="3">K12</f>
        <v>0</v>
      </c>
      <c r="L11" s="67">
        <f t="shared" ref="L11:L12" si="4">L12</f>
        <v>0</v>
      </c>
      <c r="M11" s="67">
        <f t="shared" ref="M11:M12" si="5">M12</f>
        <v>0</v>
      </c>
      <c r="N11" s="67"/>
      <c r="O11" s="67">
        <f t="shared" ref="O11:O12" si="6">O12</f>
        <v>0</v>
      </c>
      <c r="P11" s="67">
        <f t="shared" ref="P11:P12" si="7">P12</f>
        <v>0</v>
      </c>
      <c r="Q11" s="68" t="s">
        <v>25</v>
      </c>
      <c r="R11" s="131"/>
      <c r="S11" s="131"/>
      <c r="T11" s="131"/>
    </row>
    <row r="12" spans="1:20" ht="26.25" customHeight="1" x14ac:dyDescent="0.25">
      <c r="B12" s="65"/>
      <c r="C12" s="155" t="s">
        <v>14</v>
      </c>
      <c r="D12" s="155"/>
      <c r="E12" s="155"/>
      <c r="F12" s="155"/>
      <c r="G12" s="127"/>
      <c r="H12" s="69">
        <f>H13</f>
        <v>418694</v>
      </c>
      <c r="I12" s="69">
        <f t="shared" ref="I12" si="8">I13</f>
        <v>448494</v>
      </c>
      <c r="J12" s="69">
        <f>J13</f>
        <v>420104</v>
      </c>
      <c r="K12" s="69">
        <f t="shared" si="3"/>
        <v>0</v>
      </c>
      <c r="L12" s="69">
        <f t="shared" si="4"/>
        <v>0</v>
      </c>
      <c r="M12" s="69">
        <f t="shared" si="5"/>
        <v>0</v>
      </c>
      <c r="N12" s="69"/>
      <c r="O12" s="69">
        <f t="shared" si="6"/>
        <v>0</v>
      </c>
      <c r="P12" s="69">
        <f t="shared" si="7"/>
        <v>0</v>
      </c>
      <c r="Q12" s="70"/>
    </row>
    <row r="13" spans="1:20" ht="92.25" customHeight="1" x14ac:dyDescent="0.25">
      <c r="B13" s="13"/>
      <c r="C13" s="184"/>
      <c r="D13" s="185"/>
      <c r="E13" s="185"/>
      <c r="F13" s="185"/>
      <c r="G13" s="16" t="s">
        <v>16</v>
      </c>
      <c r="H13" s="15">
        <v>418694</v>
      </c>
      <c r="I13" s="15">
        <v>448494</v>
      </c>
      <c r="J13" s="15">
        <v>420104</v>
      </c>
      <c r="K13" s="15"/>
      <c r="L13" s="15"/>
      <c r="M13" s="15"/>
      <c r="N13" s="15"/>
      <c r="O13" s="15"/>
      <c r="P13" s="15"/>
      <c r="Q13" s="17"/>
    </row>
    <row r="14" spans="1:20" ht="57" customHeight="1" x14ac:dyDescent="0.25">
      <c r="B14" s="65"/>
      <c r="C14" s="162" t="s">
        <v>26</v>
      </c>
      <c r="D14" s="161"/>
      <c r="E14" s="161"/>
      <c r="F14" s="161"/>
      <c r="G14" s="72"/>
      <c r="H14" s="73"/>
      <c r="I14" s="73"/>
      <c r="J14" s="73"/>
      <c r="K14" s="73">
        <v>0</v>
      </c>
      <c r="L14" s="73">
        <v>0</v>
      </c>
      <c r="M14" s="73">
        <v>0</v>
      </c>
      <c r="N14" s="73"/>
      <c r="O14" s="73">
        <v>0</v>
      </c>
      <c r="P14" s="73">
        <v>0</v>
      </c>
      <c r="Q14" s="56" t="s">
        <v>2</v>
      </c>
    </row>
    <row r="15" spans="1:20" ht="105" customHeight="1" x14ac:dyDescent="0.25">
      <c r="B15" s="74"/>
      <c r="C15" s="152" t="s">
        <v>82</v>
      </c>
      <c r="D15" s="153"/>
      <c r="E15" s="153"/>
      <c r="F15" s="153"/>
      <c r="G15" s="75"/>
      <c r="H15" s="76">
        <f>H16</f>
        <v>0</v>
      </c>
      <c r="I15" s="76">
        <f t="shared" ref="I15:P16" si="9">I16</f>
        <v>0</v>
      </c>
      <c r="J15" s="76">
        <f t="shared" si="9"/>
        <v>0</v>
      </c>
      <c r="K15" s="76">
        <f t="shared" si="9"/>
        <v>0</v>
      </c>
      <c r="L15" s="69">
        <f t="shared" si="9"/>
        <v>36300</v>
      </c>
      <c r="M15" s="69">
        <f t="shared" si="9"/>
        <v>36300</v>
      </c>
      <c r="N15" s="69">
        <f t="shared" si="9"/>
        <v>36300</v>
      </c>
      <c r="O15" s="69">
        <f t="shared" si="9"/>
        <v>0</v>
      </c>
      <c r="P15" s="69">
        <f t="shared" si="9"/>
        <v>36300</v>
      </c>
      <c r="Q15" s="77"/>
    </row>
    <row r="16" spans="1:20" ht="30" customHeight="1" x14ac:dyDescent="0.25">
      <c r="B16" s="74"/>
      <c r="C16" s="154" t="s">
        <v>14</v>
      </c>
      <c r="D16" s="154"/>
      <c r="E16" s="154"/>
      <c r="F16" s="154"/>
      <c r="G16" s="78"/>
      <c r="H16" s="69">
        <f>H17</f>
        <v>0</v>
      </c>
      <c r="I16" s="69">
        <f t="shared" si="9"/>
        <v>0</v>
      </c>
      <c r="J16" s="69">
        <f t="shared" si="9"/>
        <v>0</v>
      </c>
      <c r="K16" s="69">
        <f t="shared" si="9"/>
        <v>0</v>
      </c>
      <c r="L16" s="69">
        <f t="shared" si="9"/>
        <v>36300</v>
      </c>
      <c r="M16" s="69">
        <f t="shared" si="9"/>
        <v>36300</v>
      </c>
      <c r="N16" s="69">
        <f t="shared" si="9"/>
        <v>36300</v>
      </c>
      <c r="O16" s="69">
        <f t="shared" si="9"/>
        <v>0</v>
      </c>
      <c r="P16" s="69">
        <f t="shared" si="9"/>
        <v>36300</v>
      </c>
      <c r="Q16" s="56"/>
    </row>
    <row r="17" spans="1:18" ht="58.5" customHeight="1" x14ac:dyDescent="0.25">
      <c r="B17" s="21"/>
      <c r="C17" s="178"/>
      <c r="D17" s="179"/>
      <c r="E17" s="179"/>
      <c r="F17" s="180"/>
      <c r="G17" s="42" t="s">
        <v>15</v>
      </c>
      <c r="H17" s="32"/>
      <c r="I17" s="32"/>
      <c r="J17" s="32"/>
      <c r="K17" s="32">
        <v>0</v>
      </c>
      <c r="L17" s="32">
        <v>36300</v>
      </c>
      <c r="M17" s="32">
        <v>36300</v>
      </c>
      <c r="N17" s="32">
        <v>36300</v>
      </c>
      <c r="O17" s="32"/>
      <c r="P17" s="32">
        <v>36300</v>
      </c>
      <c r="Q17" s="29"/>
    </row>
    <row r="18" spans="1:18" ht="56.25" customHeight="1" x14ac:dyDescent="0.25">
      <c r="B18" s="65"/>
      <c r="C18" s="160" t="s">
        <v>27</v>
      </c>
      <c r="D18" s="161"/>
      <c r="E18" s="161"/>
      <c r="F18" s="161"/>
      <c r="G18" s="65"/>
      <c r="H18" s="79">
        <f>H19</f>
        <v>0</v>
      </c>
      <c r="I18" s="79">
        <f t="shared" ref="I18:P19" si="10">I19</f>
        <v>0</v>
      </c>
      <c r="J18" s="79">
        <f t="shared" si="10"/>
        <v>0</v>
      </c>
      <c r="K18" s="79">
        <f t="shared" si="10"/>
        <v>0</v>
      </c>
      <c r="L18" s="79">
        <f t="shared" si="10"/>
        <v>42800.72</v>
      </c>
      <c r="M18" s="79">
        <f t="shared" si="10"/>
        <v>42800.72</v>
      </c>
      <c r="N18" s="79">
        <f t="shared" si="10"/>
        <v>42800.72</v>
      </c>
      <c r="O18" s="79">
        <f t="shared" si="10"/>
        <v>0</v>
      </c>
      <c r="P18" s="79">
        <f t="shared" si="10"/>
        <v>42800.72</v>
      </c>
      <c r="Q18" s="70"/>
    </row>
    <row r="19" spans="1:18" x14ac:dyDescent="0.25">
      <c r="B19" s="65"/>
      <c r="C19" s="155" t="s">
        <v>14</v>
      </c>
      <c r="D19" s="155"/>
      <c r="E19" s="155"/>
      <c r="F19" s="155"/>
      <c r="G19" s="65"/>
      <c r="H19" s="79">
        <f>H20</f>
        <v>0</v>
      </c>
      <c r="I19" s="79">
        <f t="shared" si="10"/>
        <v>0</v>
      </c>
      <c r="J19" s="79">
        <f t="shared" si="10"/>
        <v>0</v>
      </c>
      <c r="K19" s="79">
        <f t="shared" si="10"/>
        <v>0</v>
      </c>
      <c r="L19" s="79">
        <f t="shared" si="10"/>
        <v>42800.72</v>
      </c>
      <c r="M19" s="79">
        <f t="shared" si="10"/>
        <v>42800.72</v>
      </c>
      <c r="N19" s="79">
        <f t="shared" si="10"/>
        <v>42800.72</v>
      </c>
      <c r="O19" s="79">
        <f t="shared" si="10"/>
        <v>0</v>
      </c>
      <c r="P19" s="79">
        <f t="shared" si="10"/>
        <v>42800.72</v>
      </c>
      <c r="Q19" s="70"/>
    </row>
    <row r="20" spans="1:18" ht="31.5" x14ac:dyDescent="0.25">
      <c r="B20" s="13"/>
      <c r="C20" s="146"/>
      <c r="D20" s="147"/>
      <c r="E20" s="147"/>
      <c r="F20" s="148"/>
      <c r="G20" s="10" t="s">
        <v>15</v>
      </c>
      <c r="H20" s="37"/>
      <c r="I20" s="37"/>
      <c r="J20" s="37"/>
      <c r="K20" s="22">
        <v>0</v>
      </c>
      <c r="L20" s="23">
        <v>42800.72</v>
      </c>
      <c r="M20" s="23">
        <v>42800.72</v>
      </c>
      <c r="N20" s="23">
        <v>42800.72</v>
      </c>
      <c r="O20" s="23"/>
      <c r="P20" s="23">
        <v>42800.72</v>
      </c>
      <c r="Q20" s="17"/>
    </row>
    <row r="21" spans="1:18" ht="162.75" customHeight="1" x14ac:dyDescent="0.25">
      <c r="A21" s="2"/>
      <c r="B21" s="80"/>
      <c r="C21" s="162" t="s">
        <v>63</v>
      </c>
      <c r="D21" s="161"/>
      <c r="E21" s="161"/>
      <c r="F21" s="161"/>
      <c r="G21" s="81"/>
      <c r="H21" s="79">
        <f>H22</f>
        <v>0</v>
      </c>
      <c r="I21" s="79">
        <f t="shared" ref="I21:P22" si="11">I22</f>
        <v>0</v>
      </c>
      <c r="J21" s="79">
        <f t="shared" si="11"/>
        <v>0</v>
      </c>
      <c r="K21" s="79">
        <f t="shared" si="11"/>
        <v>0</v>
      </c>
      <c r="L21" s="79">
        <f t="shared" si="11"/>
        <v>37000</v>
      </c>
      <c r="M21" s="79">
        <f t="shared" si="11"/>
        <v>37000</v>
      </c>
      <c r="N21" s="79">
        <f t="shared" si="11"/>
        <v>37000</v>
      </c>
      <c r="O21" s="79">
        <f t="shared" si="11"/>
        <v>0</v>
      </c>
      <c r="P21" s="79">
        <f t="shared" si="11"/>
        <v>37000</v>
      </c>
      <c r="Q21" s="82"/>
      <c r="R21" s="71"/>
    </row>
    <row r="22" spans="1:18" ht="25.5" customHeight="1" x14ac:dyDescent="0.25">
      <c r="A22" s="2"/>
      <c r="B22" s="80"/>
      <c r="C22" s="155" t="s">
        <v>14</v>
      </c>
      <c r="D22" s="155"/>
      <c r="E22" s="155"/>
      <c r="F22" s="155"/>
      <c r="G22" s="81"/>
      <c r="H22" s="79">
        <f>H23</f>
        <v>0</v>
      </c>
      <c r="I22" s="79">
        <f t="shared" si="11"/>
        <v>0</v>
      </c>
      <c r="J22" s="79">
        <f t="shared" si="11"/>
        <v>0</v>
      </c>
      <c r="K22" s="79">
        <f t="shared" si="11"/>
        <v>0</v>
      </c>
      <c r="L22" s="79">
        <f t="shared" si="11"/>
        <v>37000</v>
      </c>
      <c r="M22" s="79">
        <f t="shared" si="11"/>
        <v>37000</v>
      </c>
      <c r="N22" s="79">
        <f t="shared" si="11"/>
        <v>37000</v>
      </c>
      <c r="O22" s="79">
        <f t="shared" si="11"/>
        <v>0</v>
      </c>
      <c r="P22" s="79">
        <f t="shared" si="11"/>
        <v>37000</v>
      </c>
      <c r="Q22" s="70"/>
    </row>
    <row r="23" spans="1:18" ht="57.75" customHeight="1" x14ac:dyDescent="0.25">
      <c r="A23" s="2"/>
      <c r="B23" s="35"/>
      <c r="C23" s="146"/>
      <c r="D23" s="147"/>
      <c r="E23" s="147"/>
      <c r="F23" s="148"/>
      <c r="G23" s="10" t="s">
        <v>15</v>
      </c>
      <c r="H23" s="37"/>
      <c r="I23" s="37"/>
      <c r="J23" s="37"/>
      <c r="K23" s="22"/>
      <c r="L23" s="22">
        <v>37000</v>
      </c>
      <c r="M23" s="22">
        <v>37000</v>
      </c>
      <c r="N23" s="22">
        <v>37000</v>
      </c>
      <c r="O23" s="23"/>
      <c r="P23" s="22">
        <v>37000</v>
      </c>
      <c r="Q23" s="17"/>
    </row>
    <row r="24" spans="1:18" ht="52.5" customHeight="1" x14ac:dyDescent="0.25">
      <c r="A24" s="2"/>
      <c r="B24" s="80"/>
      <c r="C24" s="156" t="s">
        <v>28</v>
      </c>
      <c r="D24" s="156"/>
      <c r="E24" s="156"/>
      <c r="F24" s="156"/>
      <c r="G24" s="65"/>
      <c r="H24" s="79">
        <v>0</v>
      </c>
      <c r="I24" s="79">
        <v>0</v>
      </c>
      <c r="J24" s="79">
        <v>0</v>
      </c>
      <c r="K24" s="79">
        <v>0</v>
      </c>
      <c r="L24" s="79">
        <v>0</v>
      </c>
      <c r="M24" s="79">
        <v>0</v>
      </c>
      <c r="N24" s="79">
        <v>0</v>
      </c>
      <c r="O24" s="79">
        <v>0</v>
      </c>
      <c r="P24" s="79">
        <v>0</v>
      </c>
      <c r="Q24" s="84"/>
    </row>
    <row r="25" spans="1:18" ht="102" customHeight="1" x14ac:dyDescent="0.25">
      <c r="B25" s="65"/>
      <c r="C25" s="157" t="s">
        <v>83</v>
      </c>
      <c r="D25" s="157"/>
      <c r="E25" s="157"/>
      <c r="F25" s="157"/>
      <c r="G25" s="55"/>
      <c r="H25" s="67">
        <f>H26</f>
        <v>0</v>
      </c>
      <c r="I25" s="67">
        <f t="shared" ref="I25:P26" si="12">I26</f>
        <v>0</v>
      </c>
      <c r="J25" s="67">
        <f t="shared" si="12"/>
        <v>0</v>
      </c>
      <c r="K25" s="67">
        <f t="shared" si="12"/>
        <v>0</v>
      </c>
      <c r="L25" s="67">
        <f>L26</f>
        <v>36300</v>
      </c>
      <c r="M25" s="67">
        <f t="shared" si="12"/>
        <v>36300</v>
      </c>
      <c r="N25" s="67">
        <f t="shared" si="12"/>
        <v>36300</v>
      </c>
      <c r="O25" s="67">
        <f t="shared" si="12"/>
        <v>0</v>
      </c>
      <c r="P25" s="67">
        <f t="shared" si="12"/>
        <v>36300</v>
      </c>
      <c r="Q25" s="85"/>
    </row>
    <row r="26" spans="1:18" ht="27" customHeight="1" x14ac:dyDescent="0.25">
      <c r="B26" s="65"/>
      <c r="C26" s="154" t="s">
        <v>14</v>
      </c>
      <c r="D26" s="154"/>
      <c r="E26" s="154"/>
      <c r="F26" s="154"/>
      <c r="G26" s="55"/>
      <c r="H26" s="67">
        <f>H27</f>
        <v>0</v>
      </c>
      <c r="I26" s="67">
        <f t="shared" si="12"/>
        <v>0</v>
      </c>
      <c r="J26" s="67">
        <f t="shared" si="12"/>
        <v>0</v>
      </c>
      <c r="K26" s="67">
        <f t="shared" si="12"/>
        <v>0</v>
      </c>
      <c r="L26" s="67">
        <f t="shared" si="12"/>
        <v>36300</v>
      </c>
      <c r="M26" s="67">
        <f t="shared" si="12"/>
        <v>36300</v>
      </c>
      <c r="N26" s="67">
        <f t="shared" si="12"/>
        <v>36300</v>
      </c>
      <c r="O26" s="67">
        <f t="shared" si="12"/>
        <v>0</v>
      </c>
      <c r="P26" s="67">
        <f t="shared" si="12"/>
        <v>36300</v>
      </c>
      <c r="Q26" s="84"/>
    </row>
    <row r="27" spans="1:18" ht="54" customHeight="1" x14ac:dyDescent="0.25">
      <c r="B27" s="13"/>
      <c r="C27" s="178"/>
      <c r="D27" s="179"/>
      <c r="E27" s="179"/>
      <c r="F27" s="180"/>
      <c r="G27" s="43" t="s">
        <v>15</v>
      </c>
      <c r="H27" s="15"/>
      <c r="I27" s="15"/>
      <c r="J27" s="15"/>
      <c r="K27" s="5"/>
      <c r="L27" s="5">
        <v>36300</v>
      </c>
      <c r="M27" s="44">
        <v>36300</v>
      </c>
      <c r="N27" s="44">
        <v>36300</v>
      </c>
      <c r="O27" s="5"/>
      <c r="P27" s="44">
        <v>36300</v>
      </c>
      <c r="Q27" s="24"/>
    </row>
    <row r="28" spans="1:18" ht="65.25" customHeight="1" x14ac:dyDescent="0.25">
      <c r="B28" s="7"/>
      <c r="C28" s="162" t="s">
        <v>88</v>
      </c>
      <c r="D28" s="162"/>
      <c r="E28" s="162"/>
      <c r="F28" s="162"/>
      <c r="G28" s="86"/>
      <c r="H28" s="83">
        <f>H29</f>
        <v>0</v>
      </c>
      <c r="I28" s="83">
        <f t="shared" ref="I28:P28" si="13">I29</f>
        <v>0</v>
      </c>
      <c r="J28" s="83">
        <f t="shared" si="13"/>
        <v>0</v>
      </c>
      <c r="K28" s="83">
        <f t="shared" si="13"/>
        <v>0</v>
      </c>
      <c r="L28" s="83">
        <f t="shared" si="13"/>
        <v>0</v>
      </c>
      <c r="M28" s="83">
        <f t="shared" si="13"/>
        <v>116369</v>
      </c>
      <c r="N28" s="83">
        <f t="shared" si="13"/>
        <v>104041</v>
      </c>
      <c r="O28" s="83">
        <f t="shared" si="13"/>
        <v>0</v>
      </c>
      <c r="P28" s="83">
        <f t="shared" si="13"/>
        <v>104041</v>
      </c>
      <c r="Q28" s="56"/>
    </row>
    <row r="29" spans="1:18" ht="16.5" thickBot="1" x14ac:dyDescent="0.3">
      <c r="B29" s="7"/>
      <c r="C29" s="155" t="s">
        <v>14</v>
      </c>
      <c r="D29" s="155"/>
      <c r="E29" s="155"/>
      <c r="F29" s="155"/>
      <c r="G29" s="66"/>
      <c r="H29" s="83">
        <f>H30</f>
        <v>0</v>
      </c>
      <c r="I29" s="83">
        <f>I30</f>
        <v>0</v>
      </c>
      <c r="J29" s="83">
        <f>J30</f>
        <v>0</v>
      </c>
      <c r="K29" s="83">
        <f t="shared" ref="K29:P29" si="14">K30</f>
        <v>0</v>
      </c>
      <c r="L29" s="83">
        <f t="shared" si="14"/>
        <v>0</v>
      </c>
      <c r="M29" s="83">
        <f t="shared" si="14"/>
        <v>116369</v>
      </c>
      <c r="N29" s="83">
        <f t="shared" si="14"/>
        <v>104041</v>
      </c>
      <c r="O29" s="83">
        <f t="shared" si="14"/>
        <v>0</v>
      </c>
      <c r="P29" s="83">
        <f t="shared" si="14"/>
        <v>104041</v>
      </c>
      <c r="Q29" s="56"/>
    </row>
    <row r="30" spans="1:18" ht="48" thickBot="1" x14ac:dyDescent="0.3">
      <c r="B30" s="7"/>
      <c r="C30" s="146"/>
      <c r="D30" s="147"/>
      <c r="E30" s="147"/>
      <c r="F30" s="148"/>
      <c r="G30" s="11" t="s">
        <v>18</v>
      </c>
      <c r="H30" s="4"/>
      <c r="I30" s="4"/>
      <c r="J30" s="4"/>
      <c r="K30" s="4"/>
      <c r="L30" s="4"/>
      <c r="M30" s="113">
        <v>116369</v>
      </c>
      <c r="N30" s="113">
        <v>104041</v>
      </c>
      <c r="O30" s="4"/>
      <c r="P30" s="113">
        <v>104041</v>
      </c>
      <c r="Q30" s="29"/>
    </row>
    <row r="31" spans="1:18" ht="120" customHeight="1" x14ac:dyDescent="0.25">
      <c r="B31" s="7"/>
      <c r="C31" s="156" t="s">
        <v>29</v>
      </c>
      <c r="D31" s="156"/>
      <c r="E31" s="156"/>
      <c r="F31" s="156"/>
      <c r="G31" s="87"/>
      <c r="H31" s="88">
        <f>H32</f>
        <v>0</v>
      </c>
      <c r="I31" s="88">
        <f t="shared" ref="I31:P32" si="15">I32</f>
        <v>0</v>
      </c>
      <c r="J31" s="88">
        <f t="shared" si="15"/>
        <v>0</v>
      </c>
      <c r="K31" s="88">
        <f t="shared" si="15"/>
        <v>0</v>
      </c>
      <c r="L31" s="88">
        <f t="shared" si="15"/>
        <v>46740</v>
      </c>
      <c r="M31" s="88">
        <f t="shared" si="15"/>
        <v>0</v>
      </c>
      <c r="N31" s="88">
        <f t="shared" si="15"/>
        <v>0</v>
      </c>
      <c r="O31" s="88">
        <f t="shared" si="15"/>
        <v>0</v>
      </c>
      <c r="P31" s="88">
        <f t="shared" si="15"/>
        <v>0</v>
      </c>
      <c r="Q31" s="88"/>
    </row>
    <row r="32" spans="1:18" ht="22.5" customHeight="1" x14ac:dyDescent="0.25">
      <c r="B32" s="7"/>
      <c r="C32" s="155" t="s">
        <v>14</v>
      </c>
      <c r="D32" s="155"/>
      <c r="E32" s="155"/>
      <c r="F32" s="155"/>
      <c r="G32" s="87"/>
      <c r="H32" s="88">
        <f>H33</f>
        <v>0</v>
      </c>
      <c r="I32" s="88">
        <f t="shared" si="15"/>
        <v>0</v>
      </c>
      <c r="J32" s="88">
        <f t="shared" si="15"/>
        <v>0</v>
      </c>
      <c r="K32" s="88">
        <f t="shared" si="15"/>
        <v>0</v>
      </c>
      <c r="L32" s="88">
        <f t="shared" si="15"/>
        <v>46740</v>
      </c>
      <c r="M32" s="88">
        <f t="shared" si="15"/>
        <v>0</v>
      </c>
      <c r="N32" s="88">
        <f t="shared" si="15"/>
        <v>0</v>
      </c>
      <c r="O32" s="88">
        <f t="shared" si="15"/>
        <v>0</v>
      </c>
      <c r="P32" s="88">
        <f t="shared" si="15"/>
        <v>0</v>
      </c>
      <c r="Q32" s="88"/>
    </row>
    <row r="33" spans="2:17" ht="50.25" customHeight="1" x14ac:dyDescent="0.25">
      <c r="B33" s="7"/>
      <c r="C33" s="146"/>
      <c r="D33" s="147"/>
      <c r="E33" s="147"/>
      <c r="F33" s="148"/>
      <c r="G33" s="11" t="s">
        <v>18</v>
      </c>
      <c r="H33" s="26">
        <v>0</v>
      </c>
      <c r="I33" s="26"/>
      <c r="J33" s="26"/>
      <c r="K33" s="25">
        <v>0</v>
      </c>
      <c r="L33" s="26">
        <v>46740</v>
      </c>
      <c r="M33" s="4"/>
      <c r="N33" s="4"/>
      <c r="O33" s="4"/>
      <c r="P33" s="4"/>
      <c r="Q33" s="28"/>
    </row>
    <row r="34" spans="2:17" ht="125.25" customHeight="1" x14ac:dyDescent="0.25">
      <c r="B34" s="89"/>
      <c r="C34" s="186" t="s">
        <v>30</v>
      </c>
      <c r="D34" s="186"/>
      <c r="E34" s="186"/>
      <c r="F34" s="186"/>
      <c r="G34" s="90"/>
      <c r="H34" s="91">
        <v>0</v>
      </c>
      <c r="I34" s="91">
        <v>0</v>
      </c>
      <c r="J34" s="91">
        <v>0</v>
      </c>
      <c r="K34" s="92">
        <v>0</v>
      </c>
      <c r="L34" s="92">
        <v>0</v>
      </c>
      <c r="M34" s="92">
        <v>0</v>
      </c>
      <c r="N34" s="92"/>
      <c r="O34" s="92">
        <v>0</v>
      </c>
      <c r="P34" s="92">
        <v>0</v>
      </c>
      <c r="Q34" s="54"/>
    </row>
    <row r="35" spans="2:17" ht="83.25" customHeight="1" x14ac:dyDescent="0.25">
      <c r="B35" s="7"/>
      <c r="C35" s="150" t="s">
        <v>31</v>
      </c>
      <c r="D35" s="150"/>
      <c r="E35" s="150"/>
      <c r="F35" s="150"/>
      <c r="G35" s="90"/>
      <c r="H35" s="91">
        <v>0</v>
      </c>
      <c r="I35" s="91">
        <v>0</v>
      </c>
      <c r="J35" s="91">
        <v>0</v>
      </c>
      <c r="K35" s="92">
        <v>0</v>
      </c>
      <c r="L35" s="92">
        <v>0</v>
      </c>
      <c r="M35" s="92">
        <v>0</v>
      </c>
      <c r="N35" s="92"/>
      <c r="O35" s="92">
        <v>0</v>
      </c>
      <c r="P35" s="92">
        <v>0</v>
      </c>
      <c r="Q35" s="54"/>
    </row>
    <row r="36" spans="2:17" ht="51" customHeight="1" x14ac:dyDescent="0.25">
      <c r="B36" s="7"/>
      <c r="C36" s="150" t="s">
        <v>32</v>
      </c>
      <c r="D36" s="150"/>
      <c r="E36" s="150"/>
      <c r="F36" s="150"/>
      <c r="G36" s="90"/>
      <c r="H36" s="91">
        <f t="shared" ref="H36" si="16">H37</f>
        <v>0</v>
      </c>
      <c r="I36" s="91">
        <f t="shared" ref="I36:P36" si="17">I37</f>
        <v>431520</v>
      </c>
      <c r="J36" s="91">
        <f t="shared" si="17"/>
        <v>431520</v>
      </c>
      <c r="K36" s="91">
        <f t="shared" si="17"/>
        <v>0</v>
      </c>
      <c r="L36" s="91">
        <f t="shared" si="17"/>
        <v>14000</v>
      </c>
      <c r="M36" s="91">
        <f t="shared" si="17"/>
        <v>14000</v>
      </c>
      <c r="N36" s="91">
        <f t="shared" si="17"/>
        <v>14000</v>
      </c>
      <c r="O36" s="91">
        <f t="shared" si="17"/>
        <v>0</v>
      </c>
      <c r="P36" s="91">
        <f t="shared" si="17"/>
        <v>14000</v>
      </c>
      <c r="Q36" s="54"/>
    </row>
    <row r="37" spans="2:17" ht="31.5" customHeight="1" x14ac:dyDescent="0.25">
      <c r="B37" s="7"/>
      <c r="C37" s="163" t="s">
        <v>14</v>
      </c>
      <c r="D37" s="163"/>
      <c r="E37" s="163"/>
      <c r="F37" s="163"/>
      <c r="G37" s="90"/>
      <c r="H37" s="91">
        <f>H38+H39+H40</f>
        <v>0</v>
      </c>
      <c r="I37" s="91">
        <f t="shared" ref="I37:J37" si="18">I38+I39+I40</f>
        <v>431520</v>
      </c>
      <c r="J37" s="91">
        <f t="shared" si="18"/>
        <v>431520</v>
      </c>
      <c r="K37" s="91">
        <f t="shared" ref="K37:P37" si="19">K38+K39</f>
        <v>0</v>
      </c>
      <c r="L37" s="91">
        <f t="shared" si="19"/>
        <v>14000</v>
      </c>
      <c r="M37" s="91">
        <f t="shared" si="19"/>
        <v>14000</v>
      </c>
      <c r="N37" s="91">
        <f t="shared" si="19"/>
        <v>14000</v>
      </c>
      <c r="O37" s="91">
        <f t="shared" si="19"/>
        <v>0</v>
      </c>
      <c r="P37" s="91">
        <f t="shared" si="19"/>
        <v>14000</v>
      </c>
      <c r="Q37" s="54"/>
    </row>
    <row r="38" spans="2:17" ht="101.25" customHeight="1" x14ac:dyDescent="0.25">
      <c r="B38" s="7"/>
      <c r="C38" s="146"/>
      <c r="D38" s="147"/>
      <c r="E38" s="147"/>
      <c r="F38" s="148"/>
      <c r="G38" s="11" t="s">
        <v>18</v>
      </c>
      <c r="H38" s="26"/>
      <c r="I38" s="26"/>
      <c r="J38" s="26"/>
      <c r="K38" s="3"/>
      <c r="L38" s="3">
        <v>12000</v>
      </c>
      <c r="M38" s="3">
        <v>12000</v>
      </c>
      <c r="N38" s="3">
        <v>12000</v>
      </c>
      <c r="O38" s="4"/>
      <c r="P38" s="3">
        <v>12000</v>
      </c>
      <c r="Q38" s="29"/>
    </row>
    <row r="39" spans="2:17" ht="120.75" customHeight="1" x14ac:dyDescent="0.25">
      <c r="B39" s="7"/>
      <c r="C39" s="146"/>
      <c r="D39" s="147"/>
      <c r="E39" s="147"/>
      <c r="F39" s="148"/>
      <c r="G39" s="11" t="s">
        <v>19</v>
      </c>
      <c r="H39" s="26"/>
      <c r="I39" s="26"/>
      <c r="J39" s="26"/>
      <c r="K39" s="3"/>
      <c r="L39" s="3">
        <v>2000</v>
      </c>
      <c r="M39" s="3">
        <v>2000</v>
      </c>
      <c r="N39" s="3">
        <v>2000</v>
      </c>
      <c r="O39" s="4"/>
      <c r="P39" s="3">
        <v>2000</v>
      </c>
      <c r="Q39" s="29"/>
    </row>
    <row r="40" spans="2:17" ht="120.75" customHeight="1" x14ac:dyDescent="0.25">
      <c r="B40" s="7"/>
      <c r="C40" s="114"/>
      <c r="D40" s="115"/>
      <c r="E40" s="115"/>
      <c r="F40" s="116"/>
      <c r="G40" s="124" t="s">
        <v>16</v>
      </c>
      <c r="H40" s="26"/>
      <c r="I40" s="26">
        <v>431520</v>
      </c>
      <c r="J40" s="26">
        <v>431520</v>
      </c>
      <c r="K40" s="3"/>
      <c r="L40" s="3"/>
      <c r="M40" s="3"/>
      <c r="N40" s="3"/>
      <c r="O40" s="4"/>
      <c r="P40" s="3"/>
      <c r="Q40" s="49"/>
    </row>
    <row r="41" spans="2:17" ht="76.5" customHeight="1" x14ac:dyDescent="0.25">
      <c r="B41" s="93"/>
      <c r="C41" s="172" t="s">
        <v>84</v>
      </c>
      <c r="D41" s="173"/>
      <c r="E41" s="173"/>
      <c r="F41" s="174"/>
      <c r="G41" s="94"/>
      <c r="H41" s="92">
        <f>H42</f>
        <v>0</v>
      </c>
      <c r="I41" s="92">
        <f t="shared" ref="I41:P41" si="20">I42</f>
        <v>0</v>
      </c>
      <c r="J41" s="92">
        <f t="shared" si="20"/>
        <v>0</v>
      </c>
      <c r="K41" s="92">
        <f t="shared" si="20"/>
        <v>0</v>
      </c>
      <c r="L41" s="92">
        <f t="shared" si="20"/>
        <v>448406.98</v>
      </c>
      <c r="M41" s="92">
        <f t="shared" si="20"/>
        <v>846613.96</v>
      </c>
      <c r="N41" s="92">
        <f t="shared" si="20"/>
        <v>1244820.94</v>
      </c>
      <c r="O41" s="92">
        <f t="shared" si="20"/>
        <v>0</v>
      </c>
      <c r="P41" s="92">
        <f t="shared" si="20"/>
        <v>1643027.92</v>
      </c>
      <c r="Q41" s="54"/>
    </row>
    <row r="42" spans="2:17" ht="16.5" thickBot="1" x14ac:dyDescent="0.3">
      <c r="B42" s="93"/>
      <c r="C42" s="163" t="s">
        <v>14</v>
      </c>
      <c r="D42" s="163"/>
      <c r="E42" s="163"/>
      <c r="F42" s="163"/>
      <c r="G42" s="94"/>
      <c r="H42" s="92">
        <f>H43+H44</f>
        <v>0</v>
      </c>
      <c r="I42" s="92">
        <f t="shared" ref="I42:P42" si="21">I43+I44</f>
        <v>0</v>
      </c>
      <c r="J42" s="92">
        <f t="shared" si="21"/>
        <v>0</v>
      </c>
      <c r="K42" s="92">
        <f t="shared" si="21"/>
        <v>0</v>
      </c>
      <c r="L42" s="92">
        <f>L43+L44</f>
        <v>448406.98</v>
      </c>
      <c r="M42" s="92">
        <f>M43+M44</f>
        <v>846613.96</v>
      </c>
      <c r="N42" s="92">
        <f t="shared" si="21"/>
        <v>1244820.94</v>
      </c>
      <c r="O42" s="92">
        <f t="shared" si="21"/>
        <v>0</v>
      </c>
      <c r="P42" s="92">
        <f t="shared" si="21"/>
        <v>1643027.92</v>
      </c>
      <c r="Q42" s="54"/>
    </row>
    <row r="43" spans="2:17" ht="48" thickBot="1" x14ac:dyDescent="0.3">
      <c r="B43" s="36"/>
      <c r="C43" s="146"/>
      <c r="D43" s="147"/>
      <c r="E43" s="147"/>
      <c r="F43" s="148"/>
      <c r="G43" s="11" t="s">
        <v>20</v>
      </c>
      <c r="H43" s="4">
        <v>0</v>
      </c>
      <c r="I43" s="4"/>
      <c r="J43" s="4"/>
      <c r="K43" s="4"/>
      <c r="L43" s="113">
        <v>398206.98</v>
      </c>
      <c r="M43" s="4">
        <v>796413.96</v>
      </c>
      <c r="N43" s="4">
        <v>1194620.94</v>
      </c>
      <c r="O43" s="4"/>
      <c r="P43" s="8">
        <v>1592827.92</v>
      </c>
      <c r="Q43" s="29"/>
    </row>
    <row r="44" spans="2:17" ht="31.5" x14ac:dyDescent="0.25">
      <c r="B44" s="36"/>
      <c r="C44" s="146"/>
      <c r="D44" s="147"/>
      <c r="E44" s="147"/>
      <c r="F44" s="148"/>
      <c r="G44" s="11" t="s">
        <v>15</v>
      </c>
      <c r="H44" s="4">
        <v>0</v>
      </c>
      <c r="I44" s="4"/>
      <c r="J44" s="4"/>
      <c r="K44" s="4"/>
      <c r="L44" s="4">
        <v>50200</v>
      </c>
      <c r="M44" s="4">
        <v>50200</v>
      </c>
      <c r="N44" s="4">
        <v>50200</v>
      </c>
      <c r="O44" s="4"/>
      <c r="P44" s="4">
        <v>50200</v>
      </c>
      <c r="Q44" s="29"/>
    </row>
    <row r="45" spans="2:17" ht="68.25" customHeight="1" x14ac:dyDescent="0.25">
      <c r="B45" s="18"/>
      <c r="C45" s="186" t="s">
        <v>76</v>
      </c>
      <c r="D45" s="186"/>
      <c r="E45" s="186"/>
      <c r="F45" s="186"/>
      <c r="G45" s="90"/>
      <c r="H45" s="91">
        <f>H46</f>
        <v>0</v>
      </c>
      <c r="I45" s="91">
        <f t="shared" ref="I45:P46" si="22">I46</f>
        <v>0</v>
      </c>
      <c r="J45" s="91">
        <f t="shared" si="22"/>
        <v>0</v>
      </c>
      <c r="K45" s="91">
        <f t="shared" si="22"/>
        <v>0</v>
      </c>
      <c r="L45" s="91">
        <f t="shared" si="22"/>
        <v>1399094</v>
      </c>
      <c r="M45" s="91">
        <f t="shared" si="22"/>
        <v>2023442</v>
      </c>
      <c r="N45" s="91">
        <f t="shared" si="22"/>
        <v>2798176</v>
      </c>
      <c r="O45" s="91">
        <f t="shared" si="22"/>
        <v>0</v>
      </c>
      <c r="P45" s="91">
        <f t="shared" si="22"/>
        <v>2798176</v>
      </c>
      <c r="Q45" s="54"/>
    </row>
    <row r="46" spans="2:17" ht="22.5" customHeight="1" x14ac:dyDescent="0.25">
      <c r="B46" s="18"/>
      <c r="C46" s="163" t="s">
        <v>14</v>
      </c>
      <c r="D46" s="163"/>
      <c r="E46" s="163"/>
      <c r="F46" s="163"/>
      <c r="G46" s="90"/>
      <c r="H46" s="91">
        <f>H47</f>
        <v>0</v>
      </c>
      <c r="I46" s="91">
        <f t="shared" si="22"/>
        <v>0</v>
      </c>
      <c r="J46" s="91">
        <f t="shared" si="22"/>
        <v>0</v>
      </c>
      <c r="K46" s="91">
        <f t="shared" si="22"/>
        <v>0</v>
      </c>
      <c r="L46" s="91">
        <f t="shared" si="22"/>
        <v>1399094</v>
      </c>
      <c r="M46" s="91">
        <f t="shared" si="22"/>
        <v>2023442</v>
      </c>
      <c r="N46" s="91">
        <f t="shared" si="22"/>
        <v>2798176</v>
      </c>
      <c r="O46" s="91">
        <f t="shared" si="22"/>
        <v>0</v>
      </c>
      <c r="P46" s="91">
        <f t="shared" si="22"/>
        <v>2798176</v>
      </c>
      <c r="Q46" s="54"/>
    </row>
    <row r="47" spans="2:17" ht="84" customHeight="1" x14ac:dyDescent="0.25">
      <c r="B47" s="18"/>
      <c r="C47" s="146"/>
      <c r="D47" s="147"/>
      <c r="E47" s="147"/>
      <c r="F47" s="148"/>
      <c r="G47" s="30" t="s">
        <v>21</v>
      </c>
      <c r="H47" s="3"/>
      <c r="I47" s="3"/>
      <c r="J47" s="3"/>
      <c r="K47" s="5"/>
      <c r="L47" s="5">
        <v>1399094</v>
      </c>
      <c r="M47" s="5">
        <v>2023442</v>
      </c>
      <c r="N47" s="5">
        <v>2798176</v>
      </c>
      <c r="O47" s="5"/>
      <c r="P47" s="6">
        <v>2798176</v>
      </c>
      <c r="Q47" s="29"/>
    </row>
    <row r="48" spans="2:17" ht="128.25" customHeight="1" x14ac:dyDescent="0.25">
      <c r="B48" s="7"/>
      <c r="C48" s="150" t="s">
        <v>33</v>
      </c>
      <c r="D48" s="150"/>
      <c r="E48" s="150"/>
      <c r="F48" s="150"/>
      <c r="G48" s="90"/>
      <c r="H48" s="91">
        <f>H49</f>
        <v>0</v>
      </c>
      <c r="I48" s="91">
        <f t="shared" ref="I48:P49" si="23">I49</f>
        <v>0</v>
      </c>
      <c r="J48" s="91">
        <f t="shared" si="23"/>
        <v>0</v>
      </c>
      <c r="K48" s="91">
        <f t="shared" si="23"/>
        <v>0</v>
      </c>
      <c r="L48" s="91">
        <f t="shared" si="23"/>
        <v>603959</v>
      </c>
      <c r="M48" s="91">
        <f t="shared" si="23"/>
        <v>724750</v>
      </c>
      <c r="N48" s="91">
        <f t="shared" si="23"/>
        <v>905938</v>
      </c>
      <c r="O48" s="91">
        <f t="shared" si="23"/>
        <v>0</v>
      </c>
      <c r="P48" s="91">
        <f t="shared" si="23"/>
        <v>905938</v>
      </c>
      <c r="Q48" s="54"/>
    </row>
    <row r="49" spans="2:18" x14ac:dyDescent="0.25">
      <c r="B49" s="7"/>
      <c r="C49" s="163" t="s">
        <v>14</v>
      </c>
      <c r="D49" s="163"/>
      <c r="E49" s="163"/>
      <c r="F49" s="163"/>
      <c r="G49" s="90"/>
      <c r="H49" s="91">
        <f>H50</f>
        <v>0</v>
      </c>
      <c r="I49" s="91">
        <f t="shared" si="23"/>
        <v>0</v>
      </c>
      <c r="J49" s="91">
        <f t="shared" si="23"/>
        <v>0</v>
      </c>
      <c r="K49" s="91">
        <f t="shared" si="23"/>
        <v>0</v>
      </c>
      <c r="L49" s="91">
        <f t="shared" si="23"/>
        <v>603959</v>
      </c>
      <c r="M49" s="91">
        <f t="shared" si="23"/>
        <v>724750</v>
      </c>
      <c r="N49" s="91">
        <f t="shared" si="23"/>
        <v>905938</v>
      </c>
      <c r="O49" s="91">
        <f t="shared" si="23"/>
        <v>0</v>
      </c>
      <c r="P49" s="91">
        <f t="shared" si="23"/>
        <v>905938</v>
      </c>
      <c r="Q49" s="54"/>
    </row>
    <row r="50" spans="2:18" ht="99" customHeight="1" x14ac:dyDescent="0.25">
      <c r="B50" s="7"/>
      <c r="C50" s="146"/>
      <c r="D50" s="147"/>
      <c r="E50" s="147"/>
      <c r="F50" s="148"/>
      <c r="G50" s="11" t="s">
        <v>22</v>
      </c>
      <c r="H50" s="26"/>
      <c r="I50" s="26"/>
      <c r="J50" s="26"/>
      <c r="K50" s="4"/>
      <c r="L50" s="4">
        <v>603959</v>
      </c>
      <c r="M50" s="4">
        <v>724750</v>
      </c>
      <c r="N50" s="4">
        <v>905938</v>
      </c>
      <c r="O50" s="4"/>
      <c r="P50" s="8">
        <v>905938</v>
      </c>
      <c r="Q50" s="29"/>
    </row>
    <row r="51" spans="2:18" ht="67.5" customHeight="1" x14ac:dyDescent="0.25">
      <c r="B51" s="90"/>
      <c r="C51" s="150" t="s">
        <v>85</v>
      </c>
      <c r="D51" s="150"/>
      <c r="E51" s="150"/>
      <c r="F51" s="150"/>
      <c r="G51" s="90"/>
      <c r="H51" s="91">
        <f>H52</f>
        <v>0</v>
      </c>
      <c r="I51" s="91">
        <f t="shared" ref="I51:P52" si="24">I52</f>
        <v>0</v>
      </c>
      <c r="J51" s="91">
        <f t="shared" si="24"/>
        <v>0</v>
      </c>
      <c r="K51" s="91">
        <f t="shared" si="24"/>
        <v>0</v>
      </c>
      <c r="L51" s="91">
        <f t="shared" si="24"/>
        <v>25574</v>
      </c>
      <c r="M51" s="91">
        <f t="shared" si="24"/>
        <v>30686</v>
      </c>
      <c r="N51" s="91">
        <f t="shared" si="24"/>
        <v>38354</v>
      </c>
      <c r="O51" s="91">
        <f t="shared" si="24"/>
        <v>0</v>
      </c>
      <c r="P51" s="91">
        <f t="shared" si="24"/>
        <v>38354</v>
      </c>
      <c r="Q51" s="54"/>
    </row>
    <row r="52" spans="2:18" ht="22.5" customHeight="1" x14ac:dyDescent="0.25">
      <c r="B52" s="90"/>
      <c r="C52" s="163" t="s">
        <v>14</v>
      </c>
      <c r="D52" s="163"/>
      <c r="E52" s="163"/>
      <c r="F52" s="163"/>
      <c r="G52" s="90"/>
      <c r="H52" s="91">
        <f>H53</f>
        <v>0</v>
      </c>
      <c r="I52" s="91">
        <f t="shared" si="24"/>
        <v>0</v>
      </c>
      <c r="J52" s="91">
        <f t="shared" si="24"/>
        <v>0</v>
      </c>
      <c r="K52" s="91">
        <f t="shared" si="24"/>
        <v>0</v>
      </c>
      <c r="L52" s="91">
        <f t="shared" si="24"/>
        <v>25574</v>
      </c>
      <c r="M52" s="91">
        <f t="shared" si="24"/>
        <v>30686</v>
      </c>
      <c r="N52" s="91">
        <f t="shared" si="24"/>
        <v>38354</v>
      </c>
      <c r="O52" s="91">
        <f t="shared" si="24"/>
        <v>0</v>
      </c>
      <c r="P52" s="91">
        <f t="shared" si="24"/>
        <v>38354</v>
      </c>
      <c r="Q52" s="54"/>
    </row>
    <row r="53" spans="2:18" ht="103.5" customHeight="1" x14ac:dyDescent="0.25">
      <c r="B53" s="27"/>
      <c r="C53" s="146"/>
      <c r="D53" s="147"/>
      <c r="E53" s="147"/>
      <c r="F53" s="148"/>
      <c r="G53" s="11" t="s">
        <v>22</v>
      </c>
      <c r="H53" s="3"/>
      <c r="I53" s="3"/>
      <c r="J53" s="3"/>
      <c r="K53" s="4"/>
      <c r="L53" s="4">
        <v>25574</v>
      </c>
      <c r="M53" s="4">
        <v>30686</v>
      </c>
      <c r="N53" s="4">
        <v>38354</v>
      </c>
      <c r="O53" s="4"/>
      <c r="P53" s="8">
        <v>38354</v>
      </c>
      <c r="Q53" s="29"/>
    </row>
    <row r="54" spans="2:18" ht="102" customHeight="1" x14ac:dyDescent="0.25">
      <c r="B54" s="89"/>
      <c r="C54" s="150" t="s">
        <v>64</v>
      </c>
      <c r="D54" s="150"/>
      <c r="E54" s="150"/>
      <c r="F54" s="150"/>
      <c r="G54" s="94"/>
      <c r="H54" s="92">
        <v>0</v>
      </c>
      <c r="I54" s="92">
        <v>0</v>
      </c>
      <c r="J54" s="92">
        <v>0</v>
      </c>
      <c r="K54" s="92">
        <v>0</v>
      </c>
      <c r="L54" s="92">
        <v>0</v>
      </c>
      <c r="M54" s="92">
        <v>0</v>
      </c>
      <c r="N54" s="92"/>
      <c r="O54" s="92"/>
      <c r="P54" s="92">
        <v>0</v>
      </c>
      <c r="Q54" s="54"/>
    </row>
    <row r="55" spans="2:18" ht="50.25" customHeight="1" x14ac:dyDescent="0.25">
      <c r="B55" s="89"/>
      <c r="C55" s="171" t="s">
        <v>34</v>
      </c>
      <c r="D55" s="171"/>
      <c r="E55" s="171"/>
      <c r="F55" s="171"/>
      <c r="G55" s="90"/>
      <c r="H55" s="91">
        <v>0</v>
      </c>
      <c r="I55" s="91">
        <v>0</v>
      </c>
      <c r="J55" s="91">
        <v>0</v>
      </c>
      <c r="K55" s="92">
        <v>0</v>
      </c>
      <c r="L55" s="92">
        <v>0</v>
      </c>
      <c r="M55" s="92">
        <v>0</v>
      </c>
      <c r="N55" s="92"/>
      <c r="O55" s="92">
        <v>0</v>
      </c>
      <c r="P55" s="92">
        <v>0</v>
      </c>
      <c r="Q55" s="54"/>
    </row>
    <row r="56" spans="2:18" ht="101.25" customHeight="1" x14ac:dyDescent="0.25">
      <c r="B56" s="7"/>
      <c r="C56" s="150" t="s">
        <v>35</v>
      </c>
      <c r="D56" s="150"/>
      <c r="E56" s="150"/>
      <c r="F56" s="150"/>
      <c r="G56" s="90"/>
      <c r="H56" s="91">
        <v>0</v>
      </c>
      <c r="I56" s="91">
        <v>0</v>
      </c>
      <c r="J56" s="91">
        <v>0</v>
      </c>
      <c r="K56" s="91">
        <v>0</v>
      </c>
      <c r="L56" s="91">
        <v>0</v>
      </c>
      <c r="M56" s="91">
        <v>0</v>
      </c>
      <c r="N56" s="91">
        <v>0</v>
      </c>
      <c r="O56" s="91">
        <v>0</v>
      </c>
      <c r="P56" s="91">
        <v>0</v>
      </c>
      <c r="Q56" s="54"/>
    </row>
    <row r="57" spans="2:18" ht="87.75" customHeight="1" x14ac:dyDescent="0.25">
      <c r="B57" s="7"/>
      <c r="C57" s="150" t="s">
        <v>36</v>
      </c>
      <c r="D57" s="150"/>
      <c r="E57" s="150"/>
      <c r="F57" s="150"/>
      <c r="G57" s="90"/>
      <c r="H57" s="91">
        <v>0</v>
      </c>
      <c r="I57" s="91">
        <v>0</v>
      </c>
      <c r="J57" s="91">
        <v>0</v>
      </c>
      <c r="K57" s="92">
        <v>0</v>
      </c>
      <c r="L57" s="92">
        <v>0</v>
      </c>
      <c r="M57" s="92">
        <v>0</v>
      </c>
      <c r="N57" s="92"/>
      <c r="O57" s="92">
        <v>0</v>
      </c>
      <c r="P57" s="92">
        <v>0</v>
      </c>
      <c r="Q57" s="54"/>
    </row>
    <row r="58" spans="2:18" ht="150" customHeight="1" x14ac:dyDescent="0.25">
      <c r="B58" s="7"/>
      <c r="C58" s="171" t="s">
        <v>37</v>
      </c>
      <c r="D58" s="171"/>
      <c r="E58" s="171"/>
      <c r="F58" s="171"/>
      <c r="G58" s="90"/>
      <c r="H58" s="91">
        <f>H59</f>
        <v>0</v>
      </c>
      <c r="I58" s="91">
        <f t="shared" ref="I58:P58" si="25">I59</f>
        <v>0</v>
      </c>
      <c r="J58" s="91">
        <f t="shared" si="25"/>
        <v>0</v>
      </c>
      <c r="K58" s="91">
        <f t="shared" si="25"/>
        <v>0</v>
      </c>
      <c r="L58" s="91">
        <f t="shared" si="25"/>
        <v>610581</v>
      </c>
      <c r="M58" s="91">
        <f t="shared" si="25"/>
        <v>1221161</v>
      </c>
      <c r="N58" s="91">
        <f t="shared" si="25"/>
        <v>1831741</v>
      </c>
      <c r="O58" s="91">
        <f t="shared" si="25"/>
        <v>0</v>
      </c>
      <c r="P58" s="91">
        <f t="shared" si="25"/>
        <v>1831741</v>
      </c>
      <c r="Q58" s="97"/>
      <c r="R58" s="2"/>
    </row>
    <row r="59" spans="2:18" x14ac:dyDescent="0.25">
      <c r="B59" s="27"/>
      <c r="C59" s="163" t="s">
        <v>14</v>
      </c>
      <c r="D59" s="163"/>
      <c r="E59" s="163"/>
      <c r="F59" s="163"/>
      <c r="G59" s="90"/>
      <c r="H59" s="91">
        <f>H60+H61+H62</f>
        <v>0</v>
      </c>
      <c r="I59" s="91">
        <f t="shared" ref="I59:P59" si="26">I60+I61+I62</f>
        <v>0</v>
      </c>
      <c r="J59" s="91">
        <f t="shared" si="26"/>
        <v>0</v>
      </c>
      <c r="K59" s="91">
        <f t="shared" si="26"/>
        <v>0</v>
      </c>
      <c r="L59" s="91">
        <f t="shared" si="26"/>
        <v>610581</v>
      </c>
      <c r="M59" s="91">
        <f t="shared" si="26"/>
        <v>1221161</v>
      </c>
      <c r="N59" s="91">
        <f t="shared" si="26"/>
        <v>1831741</v>
      </c>
      <c r="O59" s="91">
        <f t="shared" si="26"/>
        <v>0</v>
      </c>
      <c r="P59" s="91">
        <f t="shared" si="26"/>
        <v>1831741</v>
      </c>
      <c r="Q59" s="54"/>
    </row>
    <row r="60" spans="2:18" ht="78.75" x14ac:dyDescent="0.25">
      <c r="B60" s="27"/>
      <c r="C60" s="146"/>
      <c r="D60" s="147"/>
      <c r="E60" s="147"/>
      <c r="F60" s="148"/>
      <c r="G60" s="11" t="s">
        <v>22</v>
      </c>
      <c r="H60" s="26"/>
      <c r="I60" s="26"/>
      <c r="J60" s="26"/>
      <c r="K60" s="4"/>
      <c r="L60" s="4">
        <v>391860</v>
      </c>
      <c r="M60" s="4">
        <v>783720</v>
      </c>
      <c r="N60" s="4">
        <v>1175579</v>
      </c>
      <c r="O60" s="6"/>
      <c r="P60" s="8">
        <v>1175579</v>
      </c>
      <c r="Q60" s="29"/>
    </row>
    <row r="61" spans="2:18" ht="78.75" x14ac:dyDescent="0.25">
      <c r="B61" s="27"/>
      <c r="C61" s="146"/>
      <c r="D61" s="147"/>
      <c r="E61" s="147"/>
      <c r="F61" s="148"/>
      <c r="G61" s="11" t="s">
        <v>19</v>
      </c>
      <c r="H61" s="26"/>
      <c r="I61" s="26"/>
      <c r="J61" s="26"/>
      <c r="K61" s="4"/>
      <c r="L61" s="4">
        <v>2166</v>
      </c>
      <c r="M61" s="4">
        <v>4331</v>
      </c>
      <c r="N61" s="8">
        <v>6497</v>
      </c>
      <c r="O61" s="6"/>
      <c r="P61" s="8">
        <v>6497</v>
      </c>
      <c r="Q61" s="29"/>
    </row>
    <row r="62" spans="2:18" ht="63.75" thickBot="1" x14ac:dyDescent="0.3">
      <c r="B62" s="27"/>
      <c r="C62" s="146"/>
      <c r="D62" s="147"/>
      <c r="E62" s="147"/>
      <c r="F62" s="148"/>
      <c r="G62" s="11" t="s">
        <v>23</v>
      </c>
      <c r="H62" s="26"/>
      <c r="I62" s="26"/>
      <c r="J62" s="26"/>
      <c r="K62" s="4"/>
      <c r="L62" s="4">
        <v>216555</v>
      </c>
      <c r="M62" s="6">
        <v>433110</v>
      </c>
      <c r="N62" s="96">
        <v>649665</v>
      </c>
      <c r="O62" s="6"/>
      <c r="P62" s="6">
        <v>649665</v>
      </c>
      <c r="Q62" s="29"/>
    </row>
    <row r="63" spans="2:18" ht="81" customHeight="1" x14ac:dyDescent="0.25">
      <c r="B63" s="89"/>
      <c r="C63" s="150" t="s">
        <v>38</v>
      </c>
      <c r="D63" s="150"/>
      <c r="E63" s="150"/>
      <c r="F63" s="150"/>
      <c r="G63" s="90"/>
      <c r="H63" s="92">
        <v>0</v>
      </c>
      <c r="I63" s="92">
        <v>0</v>
      </c>
      <c r="J63" s="92">
        <v>0</v>
      </c>
      <c r="K63" s="92">
        <v>0</v>
      </c>
      <c r="L63" s="92">
        <v>0</v>
      </c>
      <c r="M63" s="92">
        <v>0</v>
      </c>
      <c r="N63" s="92"/>
      <c r="O63" s="92">
        <v>0</v>
      </c>
      <c r="P63" s="92">
        <v>0</v>
      </c>
      <c r="Q63" s="54"/>
    </row>
    <row r="64" spans="2:18" ht="86.25" customHeight="1" x14ac:dyDescent="0.25">
      <c r="B64" s="93"/>
      <c r="C64" s="171" t="s">
        <v>77</v>
      </c>
      <c r="D64" s="171"/>
      <c r="E64" s="171"/>
      <c r="F64" s="171"/>
      <c r="G64" s="90"/>
      <c r="H64" s="91">
        <f>H65</f>
        <v>0</v>
      </c>
      <c r="I64" s="91">
        <f t="shared" ref="I64:Q65" si="27">I65</f>
        <v>0</v>
      </c>
      <c r="J64" s="91">
        <f t="shared" si="27"/>
        <v>0</v>
      </c>
      <c r="K64" s="91">
        <f t="shared" si="27"/>
        <v>0</v>
      </c>
      <c r="L64" s="91">
        <f t="shared" si="27"/>
        <v>0</v>
      </c>
      <c r="M64" s="91">
        <f t="shared" si="27"/>
        <v>0</v>
      </c>
      <c r="N64" s="91">
        <f t="shared" si="27"/>
        <v>30000</v>
      </c>
      <c r="O64" s="91">
        <f t="shared" si="27"/>
        <v>0</v>
      </c>
      <c r="P64" s="91">
        <f t="shared" si="27"/>
        <v>5100</v>
      </c>
      <c r="Q64" s="91">
        <f t="shared" si="27"/>
        <v>0</v>
      </c>
    </row>
    <row r="65" spans="2:17" ht="19.5" customHeight="1" x14ac:dyDescent="0.25">
      <c r="B65" s="93"/>
      <c r="C65" s="163" t="s">
        <v>14</v>
      </c>
      <c r="D65" s="163"/>
      <c r="E65" s="163"/>
      <c r="F65" s="163"/>
      <c r="G65" s="90"/>
      <c r="H65" s="91">
        <f>H66</f>
        <v>0</v>
      </c>
      <c r="I65" s="91">
        <f t="shared" si="27"/>
        <v>0</v>
      </c>
      <c r="J65" s="91">
        <f t="shared" si="27"/>
        <v>0</v>
      </c>
      <c r="K65" s="91">
        <f t="shared" si="27"/>
        <v>0</v>
      </c>
      <c r="L65" s="91">
        <f t="shared" si="27"/>
        <v>0</v>
      </c>
      <c r="M65" s="91">
        <f t="shared" si="27"/>
        <v>0</v>
      </c>
      <c r="N65" s="91">
        <f t="shared" si="27"/>
        <v>30000</v>
      </c>
      <c r="O65" s="91">
        <f t="shared" si="27"/>
        <v>0</v>
      </c>
      <c r="P65" s="91">
        <f t="shared" si="27"/>
        <v>5100</v>
      </c>
      <c r="Q65" s="91">
        <f t="shared" si="27"/>
        <v>0</v>
      </c>
    </row>
    <row r="66" spans="2:17" ht="86.25" customHeight="1" x14ac:dyDescent="0.25">
      <c r="B66" s="36"/>
      <c r="C66" s="146"/>
      <c r="D66" s="147"/>
      <c r="E66" s="147"/>
      <c r="F66" s="148"/>
      <c r="G66" s="11" t="s">
        <v>19</v>
      </c>
      <c r="H66" s="26"/>
      <c r="I66" s="26"/>
      <c r="J66" s="26"/>
      <c r="K66" s="4"/>
      <c r="L66" s="5">
        <v>0</v>
      </c>
      <c r="M66" s="5">
        <v>0</v>
      </c>
      <c r="N66" s="5">
        <v>30000</v>
      </c>
      <c r="O66" s="4"/>
      <c r="P66" s="5">
        <v>5100</v>
      </c>
      <c r="Q66" s="17"/>
    </row>
    <row r="67" spans="2:17" ht="115.5" customHeight="1" x14ac:dyDescent="0.25">
      <c r="B67" s="89"/>
      <c r="C67" s="193" t="s">
        <v>39</v>
      </c>
      <c r="D67" s="193"/>
      <c r="E67" s="193"/>
      <c r="F67" s="193"/>
      <c r="G67" s="90"/>
      <c r="H67" s="91"/>
      <c r="I67" s="91"/>
      <c r="J67" s="91"/>
      <c r="K67" s="92">
        <v>0</v>
      </c>
      <c r="L67" s="92">
        <v>0</v>
      </c>
      <c r="M67" s="92">
        <v>0</v>
      </c>
      <c r="N67" s="92"/>
      <c r="O67" s="92"/>
      <c r="P67" s="92"/>
      <c r="Q67" s="54"/>
    </row>
    <row r="68" spans="2:17" ht="117.75" customHeight="1" x14ac:dyDescent="0.25">
      <c r="B68" s="93"/>
      <c r="C68" s="171" t="s">
        <v>86</v>
      </c>
      <c r="D68" s="171"/>
      <c r="E68" s="171"/>
      <c r="F68" s="171"/>
      <c r="G68" s="90"/>
      <c r="H68" s="91">
        <f>H69</f>
        <v>0</v>
      </c>
      <c r="I68" s="91">
        <f t="shared" ref="I68:P68" si="28">I69</f>
        <v>0</v>
      </c>
      <c r="J68" s="91">
        <f t="shared" si="28"/>
        <v>0</v>
      </c>
      <c r="K68" s="91">
        <f t="shared" si="28"/>
        <v>0</v>
      </c>
      <c r="L68" s="91">
        <f t="shared" si="28"/>
        <v>0</v>
      </c>
      <c r="M68" s="91">
        <f t="shared" si="28"/>
        <v>0</v>
      </c>
      <c r="N68" s="91">
        <f t="shared" si="28"/>
        <v>1020000</v>
      </c>
      <c r="O68" s="91">
        <f t="shared" si="28"/>
        <v>1500000</v>
      </c>
      <c r="P68" s="91">
        <f t="shared" si="28"/>
        <v>427400</v>
      </c>
      <c r="Q68" s="54"/>
    </row>
    <row r="69" spans="2:17" ht="18.75" customHeight="1" x14ac:dyDescent="0.25">
      <c r="B69" s="93"/>
      <c r="C69" s="163" t="s">
        <v>14</v>
      </c>
      <c r="D69" s="163"/>
      <c r="E69" s="163"/>
      <c r="F69" s="163"/>
      <c r="G69" s="90"/>
      <c r="H69" s="91">
        <f>H70+H71</f>
        <v>0</v>
      </c>
      <c r="I69" s="91">
        <f t="shared" ref="I69:P69" si="29">I70+I71</f>
        <v>0</v>
      </c>
      <c r="J69" s="91">
        <f t="shared" si="29"/>
        <v>0</v>
      </c>
      <c r="K69" s="91">
        <f t="shared" si="29"/>
        <v>0</v>
      </c>
      <c r="L69" s="91">
        <f t="shared" si="29"/>
        <v>0</v>
      </c>
      <c r="M69" s="91">
        <f t="shared" si="29"/>
        <v>0</v>
      </c>
      <c r="N69" s="91">
        <f t="shared" si="29"/>
        <v>1020000</v>
      </c>
      <c r="O69" s="91">
        <f t="shared" si="29"/>
        <v>1500000</v>
      </c>
      <c r="P69" s="91">
        <f t="shared" si="29"/>
        <v>427400</v>
      </c>
      <c r="Q69" s="54"/>
    </row>
    <row r="70" spans="2:17" ht="85.5" customHeight="1" x14ac:dyDescent="0.25">
      <c r="B70" s="36"/>
      <c r="C70" s="146"/>
      <c r="D70" s="147"/>
      <c r="E70" s="147"/>
      <c r="F70" s="148"/>
      <c r="G70" s="11" t="s">
        <v>19</v>
      </c>
      <c r="H70" s="26"/>
      <c r="I70" s="26"/>
      <c r="J70" s="26"/>
      <c r="K70" s="4"/>
      <c r="L70" s="4"/>
      <c r="M70" s="4"/>
      <c r="N70" s="4">
        <v>1000000</v>
      </c>
      <c r="O70" s="8">
        <v>1500000</v>
      </c>
      <c r="P70" s="4">
        <v>425000</v>
      </c>
      <c r="Q70" s="29"/>
    </row>
    <row r="71" spans="2:17" ht="53.25" customHeight="1" x14ac:dyDescent="0.25">
      <c r="B71" s="36"/>
      <c r="C71" s="146"/>
      <c r="D71" s="147"/>
      <c r="E71" s="147"/>
      <c r="F71" s="148"/>
      <c r="G71" s="11" t="s">
        <v>18</v>
      </c>
      <c r="H71" s="26"/>
      <c r="I71" s="26"/>
      <c r="J71" s="26"/>
      <c r="K71" s="4"/>
      <c r="L71" s="4"/>
      <c r="M71" s="4"/>
      <c r="N71" s="3">
        <v>20000</v>
      </c>
      <c r="P71" s="4">
        <v>2400</v>
      </c>
      <c r="Q71" s="29"/>
    </row>
    <row r="72" spans="2:17" ht="177.75" customHeight="1" x14ac:dyDescent="0.25">
      <c r="B72" s="89"/>
      <c r="C72" s="171" t="s">
        <v>40</v>
      </c>
      <c r="D72" s="171"/>
      <c r="E72" s="171"/>
      <c r="F72" s="171"/>
      <c r="G72" s="94"/>
      <c r="H72" s="92"/>
      <c r="I72" s="92"/>
      <c r="J72" s="92"/>
      <c r="K72" s="92">
        <v>0</v>
      </c>
      <c r="L72" s="92">
        <v>0</v>
      </c>
      <c r="M72" s="92">
        <v>0</v>
      </c>
      <c r="N72" s="92"/>
      <c r="O72" s="92"/>
      <c r="P72" s="92"/>
      <c r="Q72" s="54"/>
    </row>
    <row r="73" spans="2:17" ht="51.75" customHeight="1" x14ac:dyDescent="0.25">
      <c r="B73" s="94"/>
      <c r="C73" s="171" t="s">
        <v>41</v>
      </c>
      <c r="D73" s="171"/>
      <c r="E73" s="171"/>
      <c r="F73" s="171"/>
      <c r="G73" s="90"/>
      <c r="H73" s="91"/>
      <c r="I73" s="91"/>
      <c r="J73" s="91"/>
      <c r="K73" s="92">
        <v>0</v>
      </c>
      <c r="L73" s="92">
        <v>0</v>
      </c>
      <c r="M73" s="92">
        <v>0</v>
      </c>
      <c r="N73" s="92"/>
      <c r="O73" s="92"/>
      <c r="P73" s="92"/>
      <c r="Q73" s="54"/>
    </row>
    <row r="74" spans="2:17" ht="99.75" customHeight="1" x14ac:dyDescent="0.25">
      <c r="B74" s="94"/>
      <c r="C74" s="186" t="s">
        <v>78</v>
      </c>
      <c r="D74" s="186"/>
      <c r="E74" s="186"/>
      <c r="F74" s="186"/>
      <c r="G74" s="94"/>
      <c r="H74" s="92"/>
      <c r="I74" s="92"/>
      <c r="J74" s="92"/>
      <c r="K74" s="92">
        <v>0</v>
      </c>
      <c r="L74" s="92">
        <v>0</v>
      </c>
      <c r="M74" s="92">
        <v>0</v>
      </c>
      <c r="N74" s="92"/>
      <c r="O74" s="92"/>
      <c r="P74" s="92"/>
      <c r="Q74" s="54"/>
    </row>
    <row r="75" spans="2:17" ht="51" customHeight="1" x14ac:dyDescent="0.25">
      <c r="B75" s="94"/>
      <c r="C75" s="186" t="s">
        <v>67</v>
      </c>
      <c r="D75" s="186"/>
      <c r="E75" s="186"/>
      <c r="F75" s="186"/>
      <c r="G75" s="94"/>
      <c r="H75" s="92">
        <f>H76</f>
        <v>1499506</v>
      </c>
      <c r="I75" s="92">
        <f t="shared" ref="I75:P76" si="30">I76</f>
        <v>0</v>
      </c>
      <c r="J75" s="92">
        <f t="shared" si="30"/>
        <v>0</v>
      </c>
      <c r="K75" s="92">
        <f t="shared" si="30"/>
        <v>0</v>
      </c>
      <c r="L75" s="92">
        <f t="shared" si="30"/>
        <v>1499506</v>
      </c>
      <c r="M75" s="92">
        <f t="shared" si="30"/>
        <v>1499506</v>
      </c>
      <c r="N75" s="92">
        <f t="shared" si="30"/>
        <v>1499506</v>
      </c>
      <c r="O75" s="92">
        <f t="shared" si="30"/>
        <v>0</v>
      </c>
      <c r="P75" s="92">
        <f t="shared" si="30"/>
        <v>1499506</v>
      </c>
      <c r="Q75" s="54"/>
    </row>
    <row r="76" spans="2:17" ht="19.5" customHeight="1" x14ac:dyDescent="0.25">
      <c r="B76" s="94"/>
      <c r="C76" s="163" t="s">
        <v>14</v>
      </c>
      <c r="D76" s="163"/>
      <c r="E76" s="163"/>
      <c r="F76" s="163"/>
      <c r="G76" s="94"/>
      <c r="H76" s="92">
        <f>H77</f>
        <v>1499506</v>
      </c>
      <c r="I76" s="92">
        <f t="shared" si="30"/>
        <v>0</v>
      </c>
      <c r="J76" s="92">
        <f t="shared" si="30"/>
        <v>0</v>
      </c>
      <c r="K76" s="92">
        <f t="shared" si="30"/>
        <v>0</v>
      </c>
      <c r="L76" s="92">
        <f t="shared" si="30"/>
        <v>1499506</v>
      </c>
      <c r="M76" s="92">
        <f t="shared" si="30"/>
        <v>1499506</v>
      </c>
      <c r="N76" s="92">
        <f t="shared" si="30"/>
        <v>1499506</v>
      </c>
      <c r="O76" s="92">
        <f t="shared" si="30"/>
        <v>0</v>
      </c>
      <c r="P76" s="92">
        <f t="shared" si="30"/>
        <v>1499506</v>
      </c>
      <c r="Q76" s="54"/>
    </row>
    <row r="77" spans="2:17" ht="66" customHeight="1" x14ac:dyDescent="0.25">
      <c r="B77" s="9"/>
      <c r="C77" s="146"/>
      <c r="D77" s="147"/>
      <c r="E77" s="147"/>
      <c r="F77" s="148"/>
      <c r="G77" s="11" t="s">
        <v>21</v>
      </c>
      <c r="H77" s="5">
        <v>1499506</v>
      </c>
      <c r="I77" s="4"/>
      <c r="J77" s="4"/>
      <c r="K77" s="4"/>
      <c r="L77" s="5">
        <v>1499506</v>
      </c>
      <c r="M77" s="5">
        <v>1499506</v>
      </c>
      <c r="N77" s="5">
        <v>1499506</v>
      </c>
      <c r="O77" s="5"/>
      <c r="P77" s="5">
        <v>1499506</v>
      </c>
      <c r="Q77" s="29"/>
    </row>
    <row r="78" spans="2:17" ht="63.75" customHeight="1" x14ac:dyDescent="0.25">
      <c r="B78" s="94"/>
      <c r="C78" s="186" t="s">
        <v>68</v>
      </c>
      <c r="D78" s="186"/>
      <c r="E78" s="186"/>
      <c r="F78" s="186"/>
      <c r="G78" s="90"/>
      <c r="H78" s="91">
        <f>H79</f>
        <v>2982843</v>
      </c>
      <c r="I78" s="91">
        <f t="shared" ref="I78:P79" si="31">I79</f>
        <v>0</v>
      </c>
      <c r="J78" s="91">
        <f t="shared" si="31"/>
        <v>0</v>
      </c>
      <c r="K78" s="91">
        <f t="shared" si="31"/>
        <v>0</v>
      </c>
      <c r="L78" s="91">
        <f t="shared" si="31"/>
        <v>2982843</v>
      </c>
      <c r="M78" s="91">
        <f t="shared" si="31"/>
        <v>2982843</v>
      </c>
      <c r="N78" s="91">
        <f t="shared" si="31"/>
        <v>2982843</v>
      </c>
      <c r="O78" s="91">
        <f t="shared" si="31"/>
        <v>0</v>
      </c>
      <c r="P78" s="91">
        <f t="shared" si="31"/>
        <v>2982843</v>
      </c>
      <c r="Q78" s="98"/>
    </row>
    <row r="79" spans="2:17" ht="24" customHeight="1" x14ac:dyDescent="0.25">
      <c r="B79" s="94"/>
      <c r="C79" s="163" t="s">
        <v>14</v>
      </c>
      <c r="D79" s="163"/>
      <c r="E79" s="163"/>
      <c r="F79" s="163"/>
      <c r="G79" s="90"/>
      <c r="H79" s="91">
        <f>H80</f>
        <v>2982843</v>
      </c>
      <c r="I79" s="91">
        <f t="shared" si="31"/>
        <v>0</v>
      </c>
      <c r="J79" s="91">
        <f t="shared" si="31"/>
        <v>0</v>
      </c>
      <c r="K79" s="91">
        <f t="shared" si="31"/>
        <v>0</v>
      </c>
      <c r="L79" s="91">
        <f t="shared" si="31"/>
        <v>2982843</v>
      </c>
      <c r="M79" s="91">
        <f t="shared" si="31"/>
        <v>2982843</v>
      </c>
      <c r="N79" s="91">
        <f t="shared" si="31"/>
        <v>2982843</v>
      </c>
      <c r="O79" s="91">
        <f t="shared" si="31"/>
        <v>0</v>
      </c>
      <c r="P79" s="91">
        <f t="shared" si="31"/>
        <v>2982843</v>
      </c>
      <c r="Q79" s="98"/>
    </row>
    <row r="80" spans="2:17" ht="66.75" customHeight="1" x14ac:dyDescent="0.25">
      <c r="B80" s="9"/>
      <c r="C80" s="168"/>
      <c r="D80" s="169"/>
      <c r="E80" s="169"/>
      <c r="F80" s="170"/>
      <c r="G80" s="11" t="s">
        <v>21</v>
      </c>
      <c r="H80" s="5">
        <v>2982843</v>
      </c>
      <c r="I80" s="26"/>
      <c r="J80" s="26"/>
      <c r="K80" s="26">
        <v>0</v>
      </c>
      <c r="L80" s="5">
        <v>2982843</v>
      </c>
      <c r="M80" s="5">
        <v>2982843</v>
      </c>
      <c r="N80" s="5">
        <v>2982843</v>
      </c>
      <c r="O80" s="5"/>
      <c r="P80" s="5">
        <v>2982843</v>
      </c>
      <c r="Q80" s="17"/>
    </row>
    <row r="81" spans="1:17" ht="85.5" customHeight="1" x14ac:dyDescent="0.25">
      <c r="B81" s="9"/>
      <c r="C81" s="171" t="s">
        <v>71</v>
      </c>
      <c r="D81" s="171"/>
      <c r="E81" s="171"/>
      <c r="F81" s="171"/>
      <c r="G81" s="94"/>
      <c r="H81" s="92">
        <f>H82</f>
        <v>7779911</v>
      </c>
      <c r="I81" s="92">
        <f t="shared" ref="I81:Q81" si="32">I82</f>
        <v>0</v>
      </c>
      <c r="J81" s="92">
        <f t="shared" si="32"/>
        <v>0</v>
      </c>
      <c r="K81" s="92">
        <f t="shared" si="32"/>
        <v>0</v>
      </c>
      <c r="L81" s="92">
        <f t="shared" si="32"/>
        <v>10084921</v>
      </c>
      <c r="M81" s="92">
        <f t="shared" si="32"/>
        <v>10096701</v>
      </c>
      <c r="N81" s="92">
        <f t="shared" si="32"/>
        <v>9539789</v>
      </c>
      <c r="O81" s="92">
        <f t="shared" si="32"/>
        <v>0</v>
      </c>
      <c r="P81" s="92">
        <f t="shared" si="32"/>
        <v>10247463</v>
      </c>
      <c r="Q81" s="92">
        <f t="shared" si="32"/>
        <v>0</v>
      </c>
    </row>
    <row r="82" spans="1:17" x14ac:dyDescent="0.25">
      <c r="B82" s="9"/>
      <c r="C82" s="163" t="s">
        <v>14</v>
      </c>
      <c r="D82" s="163"/>
      <c r="E82" s="163"/>
      <c r="F82" s="163"/>
      <c r="G82" s="94"/>
      <c r="H82" s="92">
        <f>H83+H84+H85</f>
        <v>7779911</v>
      </c>
      <c r="I82" s="92">
        <f t="shared" ref="I82:Q82" si="33">I83+I84+I85</f>
        <v>0</v>
      </c>
      <c r="J82" s="92">
        <f t="shared" si="33"/>
        <v>0</v>
      </c>
      <c r="K82" s="92">
        <f t="shared" si="33"/>
        <v>0</v>
      </c>
      <c r="L82" s="92">
        <f t="shared" si="33"/>
        <v>10084921</v>
      </c>
      <c r="M82" s="92">
        <f t="shared" si="33"/>
        <v>10096701</v>
      </c>
      <c r="N82" s="92">
        <f t="shared" si="33"/>
        <v>9539789</v>
      </c>
      <c r="O82" s="92">
        <f t="shared" si="33"/>
        <v>0</v>
      </c>
      <c r="P82" s="92">
        <f t="shared" si="33"/>
        <v>10247463</v>
      </c>
      <c r="Q82" s="92">
        <f t="shared" si="33"/>
        <v>0</v>
      </c>
    </row>
    <row r="83" spans="1:17" ht="63" x14ac:dyDescent="0.25">
      <c r="B83" s="119"/>
      <c r="C83" s="181"/>
      <c r="D83" s="182"/>
      <c r="E83" s="182"/>
      <c r="F83" s="183"/>
      <c r="G83" s="112" t="s">
        <v>21</v>
      </c>
      <c r="H83" s="8">
        <v>1178058</v>
      </c>
      <c r="I83" s="8"/>
      <c r="J83" s="8"/>
      <c r="K83" s="8"/>
      <c r="L83" s="8">
        <v>1413670</v>
      </c>
      <c r="M83" s="8">
        <v>1425450</v>
      </c>
      <c r="N83" s="8">
        <v>1567995</v>
      </c>
      <c r="O83" s="8"/>
      <c r="P83" s="8">
        <v>1724795</v>
      </c>
      <c r="Q83" s="120"/>
    </row>
    <row r="84" spans="1:17" ht="63" x14ac:dyDescent="0.25">
      <c r="B84" s="119"/>
      <c r="C84" s="121"/>
      <c r="D84" s="122"/>
      <c r="E84" s="122"/>
      <c r="F84" s="123"/>
      <c r="G84" s="112" t="s">
        <v>17</v>
      </c>
      <c r="H84" s="8">
        <v>2463058</v>
      </c>
      <c r="I84" s="8"/>
      <c r="J84" s="8"/>
      <c r="K84" s="8"/>
      <c r="L84" s="8">
        <v>2463058</v>
      </c>
      <c r="M84" s="8">
        <v>2463058</v>
      </c>
      <c r="N84" s="8">
        <v>2463058</v>
      </c>
      <c r="O84" s="8"/>
      <c r="P84" s="8">
        <v>2463058</v>
      </c>
      <c r="Q84" s="120"/>
    </row>
    <row r="85" spans="1:17" ht="63" x14ac:dyDescent="0.25">
      <c r="B85" s="119"/>
      <c r="C85" s="121"/>
      <c r="D85" s="122"/>
      <c r="E85" s="122"/>
      <c r="F85" s="123"/>
      <c r="G85" s="112" t="s">
        <v>23</v>
      </c>
      <c r="H85" s="8">
        <v>4138795</v>
      </c>
      <c r="I85" s="8"/>
      <c r="J85" s="8"/>
      <c r="K85" s="8"/>
      <c r="L85" s="8">
        <v>6208193</v>
      </c>
      <c r="M85" s="8">
        <v>6208193</v>
      </c>
      <c r="N85" s="8">
        <v>5508736</v>
      </c>
      <c r="O85" s="8"/>
      <c r="P85" s="8">
        <v>6059610</v>
      </c>
      <c r="Q85" s="120"/>
    </row>
    <row r="86" spans="1:17" ht="81.75" customHeight="1" x14ac:dyDescent="0.25">
      <c r="A86" s="63"/>
      <c r="B86" s="94"/>
      <c r="C86" s="171" t="s">
        <v>42</v>
      </c>
      <c r="D86" s="171"/>
      <c r="E86" s="171"/>
      <c r="F86" s="171"/>
      <c r="G86" s="54"/>
      <c r="H86" s="99">
        <f>H87</f>
        <v>0</v>
      </c>
      <c r="I86" s="99">
        <f t="shared" ref="I86:Q87" si="34">I87</f>
        <v>0</v>
      </c>
      <c r="J86" s="99">
        <f t="shared" si="34"/>
        <v>0</v>
      </c>
      <c r="K86" s="99">
        <f t="shared" si="34"/>
        <v>0</v>
      </c>
      <c r="L86" s="99">
        <f t="shared" si="34"/>
        <v>0</v>
      </c>
      <c r="M86" s="99">
        <f t="shared" si="34"/>
        <v>440000</v>
      </c>
      <c r="N86" s="99">
        <f t="shared" si="34"/>
        <v>770000</v>
      </c>
      <c r="O86" s="99">
        <f t="shared" si="34"/>
        <v>0</v>
      </c>
      <c r="P86" s="99">
        <f t="shared" si="34"/>
        <v>1100000</v>
      </c>
      <c r="Q86" s="99">
        <f t="shared" si="34"/>
        <v>0</v>
      </c>
    </row>
    <row r="87" spans="1:17" ht="21.75" customHeight="1" x14ac:dyDescent="0.25">
      <c r="A87" s="63"/>
      <c r="B87" s="94"/>
      <c r="C87" s="163" t="s">
        <v>14</v>
      </c>
      <c r="D87" s="163"/>
      <c r="E87" s="163"/>
      <c r="F87" s="163"/>
      <c r="G87" s="54"/>
      <c r="H87" s="99">
        <f>H88</f>
        <v>0</v>
      </c>
      <c r="I87" s="99">
        <f t="shared" si="34"/>
        <v>0</v>
      </c>
      <c r="J87" s="99">
        <f t="shared" si="34"/>
        <v>0</v>
      </c>
      <c r="K87" s="99">
        <f t="shared" si="34"/>
        <v>0</v>
      </c>
      <c r="L87" s="99">
        <f t="shared" si="34"/>
        <v>0</v>
      </c>
      <c r="M87" s="99">
        <f t="shared" si="34"/>
        <v>440000</v>
      </c>
      <c r="N87" s="99">
        <f t="shared" si="34"/>
        <v>770000</v>
      </c>
      <c r="O87" s="99">
        <f t="shared" si="34"/>
        <v>0</v>
      </c>
      <c r="P87" s="99">
        <f t="shared" si="34"/>
        <v>1100000</v>
      </c>
      <c r="Q87" s="99">
        <f t="shared" si="34"/>
        <v>0</v>
      </c>
    </row>
    <row r="88" spans="1:17" ht="87" customHeight="1" x14ac:dyDescent="0.25">
      <c r="B88" s="9"/>
      <c r="C88" s="146"/>
      <c r="D88" s="147"/>
      <c r="E88" s="147"/>
      <c r="F88" s="148"/>
      <c r="G88" s="28" t="s">
        <v>22</v>
      </c>
      <c r="H88" s="38"/>
      <c r="I88" s="38"/>
      <c r="J88" s="38"/>
      <c r="K88" s="4"/>
      <c r="L88" s="4"/>
      <c r="M88" s="4">
        <v>440000</v>
      </c>
      <c r="N88" s="4">
        <v>770000</v>
      </c>
      <c r="O88" s="4"/>
      <c r="P88" s="26">
        <v>1100000</v>
      </c>
      <c r="Q88" s="29"/>
    </row>
    <row r="89" spans="1:17" ht="258.75" customHeight="1" x14ac:dyDescent="0.25">
      <c r="B89" s="94"/>
      <c r="C89" s="171" t="s">
        <v>79</v>
      </c>
      <c r="D89" s="171"/>
      <c r="E89" s="171"/>
      <c r="F89" s="171"/>
      <c r="G89" s="90"/>
      <c r="H89" s="91"/>
      <c r="I89" s="91"/>
      <c r="J89" s="91"/>
      <c r="K89" s="92">
        <v>0</v>
      </c>
      <c r="L89" s="92">
        <v>0</v>
      </c>
      <c r="M89" s="92">
        <v>0</v>
      </c>
      <c r="N89" s="92"/>
      <c r="O89" s="92"/>
      <c r="P89" s="92"/>
      <c r="Q89" s="54"/>
    </row>
    <row r="90" spans="1:17" ht="67.5" customHeight="1" x14ac:dyDescent="0.25">
      <c r="B90" s="9"/>
      <c r="C90" s="171" t="s">
        <v>80</v>
      </c>
      <c r="D90" s="171"/>
      <c r="E90" s="171"/>
      <c r="F90" s="171"/>
      <c r="G90" s="94"/>
      <c r="H90" s="92">
        <f>H91</f>
        <v>0</v>
      </c>
      <c r="I90" s="92">
        <f t="shared" ref="I90:Q91" si="35">I91</f>
        <v>0</v>
      </c>
      <c r="J90" s="92">
        <f t="shared" si="35"/>
        <v>0</v>
      </c>
      <c r="K90" s="92">
        <f t="shared" si="35"/>
        <v>0</v>
      </c>
      <c r="L90" s="92">
        <f t="shared" si="35"/>
        <v>0</v>
      </c>
      <c r="M90" s="92">
        <f t="shared" si="35"/>
        <v>439176</v>
      </c>
      <c r="N90" s="92">
        <f t="shared" si="35"/>
        <v>640171</v>
      </c>
      <c r="O90" s="92">
        <f t="shared" si="35"/>
        <v>0</v>
      </c>
      <c r="P90" s="92">
        <f t="shared" si="35"/>
        <v>775642</v>
      </c>
      <c r="Q90" s="92">
        <f t="shared" si="35"/>
        <v>0</v>
      </c>
    </row>
    <row r="91" spans="1:17" ht="21" customHeight="1" x14ac:dyDescent="0.25">
      <c r="B91" s="9"/>
      <c r="C91" s="163" t="s">
        <v>14</v>
      </c>
      <c r="D91" s="163"/>
      <c r="E91" s="163"/>
      <c r="F91" s="163"/>
      <c r="G91" s="94"/>
      <c r="H91" s="92">
        <f>H92</f>
        <v>0</v>
      </c>
      <c r="I91" s="92">
        <f t="shared" si="35"/>
        <v>0</v>
      </c>
      <c r="J91" s="92">
        <f t="shared" si="35"/>
        <v>0</v>
      </c>
      <c r="K91" s="92">
        <f t="shared" si="35"/>
        <v>0</v>
      </c>
      <c r="L91" s="92">
        <f t="shared" si="35"/>
        <v>0</v>
      </c>
      <c r="M91" s="92">
        <f t="shared" si="35"/>
        <v>439176</v>
      </c>
      <c r="N91" s="92">
        <f t="shared" si="35"/>
        <v>640171</v>
      </c>
      <c r="O91" s="92">
        <f t="shared" si="35"/>
        <v>0</v>
      </c>
      <c r="P91" s="92">
        <f t="shared" si="35"/>
        <v>775642</v>
      </c>
      <c r="Q91" s="92">
        <f t="shared" si="35"/>
        <v>0</v>
      </c>
    </row>
    <row r="92" spans="1:17" ht="66" customHeight="1" x14ac:dyDescent="0.25">
      <c r="B92" s="9"/>
      <c r="C92" s="189"/>
      <c r="D92" s="190"/>
      <c r="E92" s="190"/>
      <c r="F92" s="191"/>
      <c r="G92" s="100" t="s">
        <v>17</v>
      </c>
      <c r="H92" s="101"/>
      <c r="I92" s="101"/>
      <c r="J92" s="101"/>
      <c r="K92" s="101"/>
      <c r="L92" s="102"/>
      <c r="M92" s="102">
        <v>439176</v>
      </c>
      <c r="N92" s="102">
        <v>640171</v>
      </c>
      <c r="O92" s="102"/>
      <c r="P92" s="102">
        <v>775642</v>
      </c>
      <c r="Q92" s="103"/>
    </row>
    <row r="93" spans="1:17" ht="98.25" customHeight="1" x14ac:dyDescent="0.25">
      <c r="B93" s="94"/>
      <c r="C93" s="171" t="s">
        <v>43</v>
      </c>
      <c r="D93" s="171"/>
      <c r="E93" s="171"/>
      <c r="F93" s="171"/>
      <c r="G93" s="94"/>
      <c r="H93" s="92"/>
      <c r="I93" s="92"/>
      <c r="J93" s="92"/>
      <c r="K93" s="92">
        <v>0</v>
      </c>
      <c r="L93" s="92">
        <v>0</v>
      </c>
      <c r="M93" s="92">
        <v>0</v>
      </c>
      <c r="N93" s="92"/>
      <c r="O93" s="92"/>
      <c r="P93" s="92"/>
      <c r="Q93" s="54"/>
    </row>
    <row r="94" spans="1:17" ht="82.5" customHeight="1" x14ac:dyDescent="0.25">
      <c r="B94" s="94"/>
      <c r="C94" s="171" t="s">
        <v>44</v>
      </c>
      <c r="D94" s="171"/>
      <c r="E94" s="171"/>
      <c r="F94" s="171"/>
      <c r="G94" s="94"/>
      <c r="H94" s="92"/>
      <c r="I94" s="92"/>
      <c r="J94" s="92"/>
      <c r="K94" s="92">
        <v>0</v>
      </c>
      <c r="L94" s="92">
        <v>0</v>
      </c>
      <c r="M94" s="92">
        <v>0</v>
      </c>
      <c r="N94" s="92"/>
      <c r="O94" s="92"/>
      <c r="P94" s="92"/>
      <c r="Q94" s="54"/>
    </row>
    <row r="95" spans="1:17" ht="48" customHeight="1" x14ac:dyDescent="0.25">
      <c r="B95" s="9"/>
      <c r="C95" s="195" t="s">
        <v>45</v>
      </c>
      <c r="D95" s="195"/>
      <c r="E95" s="195"/>
      <c r="F95" s="195"/>
      <c r="G95" s="9"/>
      <c r="H95" s="92">
        <f>H96</f>
        <v>0</v>
      </c>
      <c r="I95" s="92">
        <f t="shared" ref="I95:Q96" si="36">I96</f>
        <v>0</v>
      </c>
      <c r="J95" s="92">
        <f t="shared" si="36"/>
        <v>0</v>
      </c>
      <c r="K95" s="92">
        <f t="shared" si="36"/>
        <v>0</v>
      </c>
      <c r="L95" s="92">
        <f t="shared" si="36"/>
        <v>0</v>
      </c>
      <c r="M95" s="92">
        <f t="shared" si="36"/>
        <v>300000</v>
      </c>
      <c r="N95" s="92">
        <f t="shared" si="36"/>
        <v>450000</v>
      </c>
      <c r="O95" s="92">
        <f t="shared" si="36"/>
        <v>0</v>
      </c>
      <c r="P95" s="92">
        <f t="shared" si="36"/>
        <v>750000</v>
      </c>
      <c r="Q95" s="92">
        <f t="shared" si="36"/>
        <v>0</v>
      </c>
    </row>
    <row r="96" spans="1:17" ht="21" customHeight="1" x14ac:dyDescent="0.25">
      <c r="B96" s="9"/>
      <c r="C96" s="184" t="s">
        <v>14</v>
      </c>
      <c r="D96" s="184"/>
      <c r="E96" s="184"/>
      <c r="F96" s="184"/>
      <c r="G96" s="9"/>
      <c r="H96" s="92">
        <f>H97</f>
        <v>0</v>
      </c>
      <c r="I96" s="92">
        <f t="shared" si="36"/>
        <v>0</v>
      </c>
      <c r="J96" s="92">
        <f t="shared" si="36"/>
        <v>0</v>
      </c>
      <c r="K96" s="92">
        <f t="shared" si="36"/>
        <v>0</v>
      </c>
      <c r="L96" s="92">
        <f t="shared" si="36"/>
        <v>0</v>
      </c>
      <c r="M96" s="92">
        <f t="shared" si="36"/>
        <v>300000</v>
      </c>
      <c r="N96" s="92">
        <f t="shared" si="36"/>
        <v>450000</v>
      </c>
      <c r="O96" s="92">
        <f t="shared" si="36"/>
        <v>0</v>
      </c>
      <c r="P96" s="92">
        <f t="shared" si="36"/>
        <v>750000</v>
      </c>
      <c r="Q96" s="92">
        <f t="shared" si="36"/>
        <v>0</v>
      </c>
    </row>
    <row r="97" spans="2:17" ht="64.5" customHeight="1" x14ac:dyDescent="0.25">
      <c r="B97" s="9"/>
      <c r="C97" s="146"/>
      <c r="D97" s="147"/>
      <c r="E97" s="147"/>
      <c r="F97" s="148"/>
      <c r="G97" s="11" t="s">
        <v>17</v>
      </c>
      <c r="H97" s="4"/>
      <c r="I97" s="4"/>
      <c r="J97" s="4"/>
      <c r="K97" s="4"/>
      <c r="L97" s="31"/>
      <c r="M97" s="31">
        <v>300000</v>
      </c>
      <c r="N97" s="31">
        <v>450000</v>
      </c>
      <c r="O97" s="31"/>
      <c r="P97" s="31">
        <v>750000</v>
      </c>
      <c r="Q97" s="29"/>
    </row>
    <row r="98" spans="2:17" ht="100.5" customHeight="1" x14ac:dyDescent="0.25">
      <c r="B98" s="94"/>
      <c r="C98" s="171" t="s">
        <v>46</v>
      </c>
      <c r="D98" s="171"/>
      <c r="E98" s="171"/>
      <c r="F98" s="171"/>
      <c r="G98" s="105"/>
      <c r="H98" s="106">
        <f>H99</f>
        <v>0</v>
      </c>
      <c r="I98" s="106">
        <f t="shared" ref="I98:P99" si="37">I99</f>
        <v>0</v>
      </c>
      <c r="J98" s="106">
        <f t="shared" si="37"/>
        <v>0</v>
      </c>
      <c r="K98" s="106">
        <f t="shared" si="37"/>
        <v>0</v>
      </c>
      <c r="L98" s="106">
        <f t="shared" si="37"/>
        <v>2211428</v>
      </c>
      <c r="M98" s="106">
        <f t="shared" si="37"/>
        <v>10000</v>
      </c>
      <c r="N98" s="106">
        <f t="shared" si="37"/>
        <v>0</v>
      </c>
      <c r="O98" s="106">
        <f t="shared" si="37"/>
        <v>0</v>
      </c>
      <c r="P98" s="106">
        <f t="shared" si="37"/>
        <v>0</v>
      </c>
      <c r="Q98" s="54"/>
    </row>
    <row r="99" spans="2:17" ht="19.5" customHeight="1" x14ac:dyDescent="0.25">
      <c r="B99" s="94"/>
      <c r="C99" s="163" t="s">
        <v>14</v>
      </c>
      <c r="D99" s="163"/>
      <c r="E99" s="163"/>
      <c r="F99" s="163"/>
      <c r="G99" s="105"/>
      <c r="H99" s="106">
        <f>H100</f>
        <v>0</v>
      </c>
      <c r="I99" s="106">
        <f t="shared" si="37"/>
        <v>0</v>
      </c>
      <c r="J99" s="106">
        <f t="shared" si="37"/>
        <v>0</v>
      </c>
      <c r="K99" s="106">
        <f t="shared" si="37"/>
        <v>0</v>
      </c>
      <c r="L99" s="106">
        <f t="shared" si="37"/>
        <v>2211428</v>
      </c>
      <c r="M99" s="106">
        <f t="shared" si="37"/>
        <v>10000</v>
      </c>
      <c r="N99" s="106">
        <f t="shared" si="37"/>
        <v>0</v>
      </c>
      <c r="O99" s="106">
        <f t="shared" si="37"/>
        <v>0</v>
      </c>
      <c r="P99" s="106">
        <f t="shared" si="37"/>
        <v>0</v>
      </c>
      <c r="Q99" s="54"/>
    </row>
    <row r="100" spans="2:17" ht="83.25" customHeight="1" x14ac:dyDescent="0.25">
      <c r="B100" s="9"/>
      <c r="C100" s="146"/>
      <c r="D100" s="147"/>
      <c r="E100" s="147"/>
      <c r="F100" s="148"/>
      <c r="G100" s="19" t="s">
        <v>21</v>
      </c>
      <c r="H100" s="20"/>
      <c r="I100" s="20"/>
      <c r="J100" s="20"/>
      <c r="K100" s="32"/>
      <c r="L100" s="32">
        <v>2211428</v>
      </c>
      <c r="M100" s="32">
        <v>10000</v>
      </c>
      <c r="N100" s="32"/>
      <c r="O100" s="32"/>
      <c r="P100" s="32"/>
      <c r="Q100" s="14"/>
    </row>
    <row r="101" spans="2:17" ht="99.75" customHeight="1" x14ac:dyDescent="0.25">
      <c r="B101" s="94"/>
      <c r="C101" s="171" t="s">
        <v>47</v>
      </c>
      <c r="D101" s="171"/>
      <c r="E101" s="171"/>
      <c r="F101" s="171"/>
      <c r="G101" s="105"/>
      <c r="H101" s="106">
        <f>H102</f>
        <v>0</v>
      </c>
      <c r="I101" s="106">
        <f t="shared" ref="I101:P102" si="38">I102</f>
        <v>0</v>
      </c>
      <c r="J101" s="106">
        <f t="shared" si="38"/>
        <v>0</v>
      </c>
      <c r="K101" s="106">
        <f t="shared" si="38"/>
        <v>0</v>
      </c>
      <c r="L101" s="106">
        <f t="shared" si="38"/>
        <v>900000</v>
      </c>
      <c r="M101" s="106">
        <f t="shared" si="38"/>
        <v>135000</v>
      </c>
      <c r="N101" s="106">
        <f t="shared" si="38"/>
        <v>135000</v>
      </c>
      <c r="O101" s="106">
        <f t="shared" si="38"/>
        <v>0</v>
      </c>
      <c r="P101" s="106">
        <f t="shared" si="38"/>
        <v>135000</v>
      </c>
      <c r="Q101" s="107"/>
    </row>
    <row r="102" spans="2:17" ht="24" customHeight="1" x14ac:dyDescent="0.25">
      <c r="B102" s="94"/>
      <c r="C102" s="163" t="s">
        <v>14</v>
      </c>
      <c r="D102" s="163"/>
      <c r="E102" s="163"/>
      <c r="F102" s="163"/>
      <c r="G102" s="105"/>
      <c r="H102" s="106">
        <f>H103</f>
        <v>0</v>
      </c>
      <c r="I102" s="106">
        <f t="shared" si="38"/>
        <v>0</v>
      </c>
      <c r="J102" s="106">
        <f t="shared" si="38"/>
        <v>0</v>
      </c>
      <c r="K102" s="106">
        <f t="shared" si="38"/>
        <v>0</v>
      </c>
      <c r="L102" s="106">
        <f t="shared" si="38"/>
        <v>900000</v>
      </c>
      <c r="M102" s="106">
        <f t="shared" si="38"/>
        <v>135000</v>
      </c>
      <c r="N102" s="106">
        <f t="shared" si="38"/>
        <v>135000</v>
      </c>
      <c r="O102" s="106">
        <f t="shared" si="38"/>
        <v>0</v>
      </c>
      <c r="P102" s="106">
        <f t="shared" si="38"/>
        <v>135000</v>
      </c>
      <c r="Q102" s="107"/>
    </row>
    <row r="103" spans="2:17" ht="80.25" customHeight="1" x14ac:dyDescent="0.25">
      <c r="B103" s="9"/>
      <c r="C103" s="146"/>
      <c r="D103" s="147"/>
      <c r="E103" s="147"/>
      <c r="F103" s="148"/>
      <c r="G103" s="19" t="s">
        <v>21</v>
      </c>
      <c r="H103" s="20"/>
      <c r="I103" s="20"/>
      <c r="J103" s="20"/>
      <c r="K103" s="32"/>
      <c r="L103" s="32">
        <v>900000</v>
      </c>
      <c r="M103" s="32">
        <v>135000</v>
      </c>
      <c r="N103" s="32">
        <v>135000</v>
      </c>
      <c r="O103" s="32"/>
      <c r="P103" s="32">
        <v>135000</v>
      </c>
      <c r="Q103" s="33"/>
    </row>
    <row r="104" spans="2:17" ht="37.5" customHeight="1" x14ac:dyDescent="0.25">
      <c r="B104" s="94"/>
      <c r="C104" s="171" t="s">
        <v>48</v>
      </c>
      <c r="D104" s="171"/>
      <c r="E104" s="171"/>
      <c r="F104" s="171"/>
      <c r="G104" s="105"/>
      <c r="H104" s="106">
        <f>H105</f>
        <v>0</v>
      </c>
      <c r="I104" s="106">
        <f t="shared" ref="I104:P105" si="39">I105</f>
        <v>0</v>
      </c>
      <c r="J104" s="106">
        <f t="shared" si="39"/>
        <v>0</v>
      </c>
      <c r="K104" s="106">
        <f t="shared" si="39"/>
        <v>0</v>
      </c>
      <c r="L104" s="106">
        <f t="shared" si="39"/>
        <v>1779355</v>
      </c>
      <c r="M104" s="106">
        <f t="shared" si="39"/>
        <v>1814942</v>
      </c>
      <c r="N104" s="106">
        <f t="shared" si="39"/>
        <v>1851241</v>
      </c>
      <c r="O104" s="106">
        <f t="shared" si="39"/>
        <v>0</v>
      </c>
      <c r="P104" s="106">
        <f t="shared" si="39"/>
        <v>1888266</v>
      </c>
      <c r="Q104" s="98"/>
    </row>
    <row r="105" spans="2:17" ht="18.75" customHeight="1" x14ac:dyDescent="0.25">
      <c r="B105" s="94"/>
      <c r="C105" s="171" t="s">
        <v>14</v>
      </c>
      <c r="D105" s="171"/>
      <c r="E105" s="171"/>
      <c r="F105" s="171"/>
      <c r="G105" s="105"/>
      <c r="H105" s="106">
        <f>H106</f>
        <v>0</v>
      </c>
      <c r="I105" s="106">
        <f t="shared" si="39"/>
        <v>0</v>
      </c>
      <c r="J105" s="106">
        <f t="shared" si="39"/>
        <v>0</v>
      </c>
      <c r="K105" s="106">
        <f t="shared" si="39"/>
        <v>0</v>
      </c>
      <c r="L105" s="106">
        <f t="shared" si="39"/>
        <v>1779355</v>
      </c>
      <c r="M105" s="106">
        <f t="shared" si="39"/>
        <v>1814942</v>
      </c>
      <c r="N105" s="106">
        <f t="shared" si="39"/>
        <v>1851241</v>
      </c>
      <c r="O105" s="106">
        <f t="shared" si="39"/>
        <v>0</v>
      </c>
      <c r="P105" s="106">
        <f t="shared" si="39"/>
        <v>1888266</v>
      </c>
      <c r="Q105" s="98"/>
    </row>
    <row r="106" spans="2:17" ht="66" customHeight="1" x14ac:dyDescent="0.25">
      <c r="B106" s="9"/>
      <c r="C106" s="146"/>
      <c r="D106" s="147"/>
      <c r="E106" s="147"/>
      <c r="F106" s="148"/>
      <c r="G106" s="11" t="s">
        <v>21</v>
      </c>
      <c r="H106" s="20"/>
      <c r="I106" s="20"/>
      <c r="J106" s="20"/>
      <c r="K106" s="32"/>
      <c r="L106" s="32">
        <v>1779355</v>
      </c>
      <c r="M106" s="32">
        <v>1814942</v>
      </c>
      <c r="N106" s="32">
        <v>1851241</v>
      </c>
      <c r="O106" s="32"/>
      <c r="P106" s="32">
        <v>1888266</v>
      </c>
      <c r="Q106" s="17"/>
    </row>
    <row r="107" spans="2:17" ht="70.5" customHeight="1" x14ac:dyDescent="0.25">
      <c r="B107" s="90"/>
      <c r="C107" s="171" t="s">
        <v>49</v>
      </c>
      <c r="D107" s="171"/>
      <c r="E107" s="171"/>
      <c r="F107" s="171"/>
      <c r="G107" s="90"/>
      <c r="H107" s="91"/>
      <c r="I107" s="91"/>
      <c r="J107" s="91"/>
      <c r="K107" s="92"/>
      <c r="L107" s="92">
        <v>0</v>
      </c>
      <c r="M107" s="92">
        <v>0</v>
      </c>
      <c r="N107" s="92"/>
      <c r="O107" s="92"/>
      <c r="P107" s="92"/>
      <c r="Q107" s="54"/>
    </row>
    <row r="108" spans="2:17" ht="225" customHeight="1" x14ac:dyDescent="0.25">
      <c r="B108" s="9"/>
      <c r="C108" s="150" t="s">
        <v>50</v>
      </c>
      <c r="D108" s="186"/>
      <c r="E108" s="186"/>
      <c r="F108" s="186"/>
      <c r="G108" s="90"/>
      <c r="H108" s="91"/>
      <c r="I108" s="91"/>
      <c r="J108" s="91"/>
      <c r="K108" s="92">
        <v>0</v>
      </c>
      <c r="L108" s="92">
        <v>0</v>
      </c>
      <c r="M108" s="92">
        <v>0</v>
      </c>
      <c r="N108" s="92"/>
      <c r="O108" s="92"/>
      <c r="P108" s="92"/>
      <c r="Q108" s="54"/>
    </row>
    <row r="109" spans="2:17" ht="64.5" customHeight="1" x14ac:dyDescent="0.25">
      <c r="B109" s="94"/>
      <c r="C109" s="186" t="s">
        <v>51</v>
      </c>
      <c r="D109" s="186"/>
      <c r="E109" s="186"/>
      <c r="F109" s="186"/>
      <c r="G109" s="94"/>
      <c r="H109" s="92"/>
      <c r="I109" s="92"/>
      <c r="J109" s="92"/>
      <c r="K109" s="92">
        <v>0</v>
      </c>
      <c r="L109" s="92">
        <v>0</v>
      </c>
      <c r="M109" s="92">
        <v>0</v>
      </c>
      <c r="N109" s="92"/>
      <c r="O109" s="92"/>
      <c r="P109" s="92"/>
      <c r="Q109" s="54"/>
    </row>
    <row r="110" spans="2:17" ht="120" customHeight="1" x14ac:dyDescent="0.25">
      <c r="B110" s="94"/>
      <c r="C110" s="150" t="s">
        <v>52</v>
      </c>
      <c r="D110" s="186"/>
      <c r="E110" s="186"/>
      <c r="F110" s="186"/>
      <c r="G110" s="94"/>
      <c r="H110" s="92"/>
      <c r="I110" s="92"/>
      <c r="J110" s="92"/>
      <c r="K110" s="92">
        <v>0</v>
      </c>
      <c r="L110" s="92">
        <v>0</v>
      </c>
      <c r="M110" s="92">
        <v>0</v>
      </c>
      <c r="N110" s="92"/>
      <c r="O110" s="92"/>
      <c r="P110" s="92"/>
      <c r="Q110" s="54"/>
    </row>
    <row r="111" spans="2:17" ht="118.5" customHeight="1" x14ac:dyDescent="0.25">
      <c r="B111" s="94"/>
      <c r="C111" s="187" t="s">
        <v>87</v>
      </c>
      <c r="D111" s="188"/>
      <c r="E111" s="188"/>
      <c r="F111" s="188"/>
      <c r="G111" s="94"/>
      <c r="H111" s="92">
        <f>H112</f>
        <v>0</v>
      </c>
      <c r="I111" s="92">
        <f t="shared" ref="I111:P112" si="40">I112</f>
        <v>4000000</v>
      </c>
      <c r="J111" s="92">
        <f t="shared" si="40"/>
        <v>4000000</v>
      </c>
      <c r="K111" s="92">
        <f t="shared" si="40"/>
        <v>0</v>
      </c>
      <c r="L111" s="92">
        <f t="shared" si="40"/>
        <v>0</v>
      </c>
      <c r="M111" s="92">
        <f t="shared" si="40"/>
        <v>0</v>
      </c>
      <c r="N111" s="92">
        <f t="shared" si="40"/>
        <v>0</v>
      </c>
      <c r="O111" s="92">
        <f t="shared" si="40"/>
        <v>0</v>
      </c>
      <c r="P111" s="92">
        <f t="shared" si="40"/>
        <v>0</v>
      </c>
      <c r="Q111" s="54"/>
    </row>
    <row r="112" spans="2:17" ht="21" customHeight="1" x14ac:dyDescent="0.25">
      <c r="B112" s="94"/>
      <c r="C112" s="163" t="s">
        <v>14</v>
      </c>
      <c r="D112" s="163"/>
      <c r="E112" s="163"/>
      <c r="F112" s="163"/>
      <c r="G112" s="94"/>
      <c r="H112" s="92">
        <f>H113</f>
        <v>0</v>
      </c>
      <c r="I112" s="92">
        <f>I113+I114</f>
        <v>4000000</v>
      </c>
      <c r="J112" s="92">
        <f>J113+J114</f>
        <v>4000000</v>
      </c>
      <c r="K112" s="92">
        <f t="shared" si="40"/>
        <v>0</v>
      </c>
      <c r="L112" s="92">
        <f t="shared" si="40"/>
        <v>0</v>
      </c>
      <c r="M112" s="92">
        <f t="shared" si="40"/>
        <v>0</v>
      </c>
      <c r="N112" s="92">
        <f t="shared" si="40"/>
        <v>0</v>
      </c>
      <c r="O112" s="92">
        <f t="shared" si="40"/>
        <v>0</v>
      </c>
      <c r="P112" s="92">
        <f t="shared" si="40"/>
        <v>0</v>
      </c>
      <c r="Q112" s="54"/>
    </row>
    <row r="113" spans="2:17" ht="80.25" customHeight="1" x14ac:dyDescent="0.25">
      <c r="B113" s="9"/>
      <c r="C113" s="192"/>
      <c r="D113" s="169"/>
      <c r="E113" s="169"/>
      <c r="F113" s="170"/>
      <c r="G113" s="46" t="s">
        <v>23</v>
      </c>
      <c r="H113" s="4"/>
      <c r="I113" s="5">
        <v>2700000</v>
      </c>
      <c r="J113" s="5">
        <v>2700000</v>
      </c>
      <c r="K113" s="4"/>
      <c r="L113" s="4"/>
      <c r="M113" s="4"/>
      <c r="N113" s="4"/>
      <c r="O113" s="4"/>
      <c r="P113" s="4"/>
      <c r="Q113" s="29"/>
    </row>
    <row r="114" spans="2:17" ht="80.25" customHeight="1" x14ac:dyDescent="0.25">
      <c r="B114" s="9"/>
      <c r="C114" s="135"/>
      <c r="D114" s="133"/>
      <c r="E114" s="133"/>
      <c r="F114" s="134"/>
      <c r="G114" s="46" t="s">
        <v>17</v>
      </c>
      <c r="H114" s="4"/>
      <c r="I114" s="5">
        <v>1300000</v>
      </c>
      <c r="J114" s="5">
        <v>1300000</v>
      </c>
      <c r="K114" s="4"/>
      <c r="L114" s="4"/>
      <c r="M114" s="4"/>
      <c r="N114" s="4"/>
      <c r="O114" s="4"/>
      <c r="P114" s="4"/>
      <c r="Q114" s="49"/>
    </row>
    <row r="115" spans="2:17" ht="130.5" customHeight="1" x14ac:dyDescent="0.25">
      <c r="B115" s="94"/>
      <c r="C115" s="150" t="s">
        <v>53</v>
      </c>
      <c r="D115" s="186"/>
      <c r="E115" s="186"/>
      <c r="F115" s="186"/>
      <c r="G115" s="94"/>
      <c r="H115" s="92">
        <f>H116</f>
        <v>0</v>
      </c>
      <c r="I115" s="92">
        <f t="shared" ref="I115:P116" si="41">I116</f>
        <v>0</v>
      </c>
      <c r="J115" s="92">
        <f t="shared" si="41"/>
        <v>0</v>
      </c>
      <c r="K115" s="92">
        <f t="shared" si="41"/>
        <v>0</v>
      </c>
      <c r="L115" s="92">
        <f t="shared" si="41"/>
        <v>570407</v>
      </c>
      <c r="M115" s="92">
        <f t="shared" si="41"/>
        <v>570407</v>
      </c>
      <c r="N115" s="92">
        <f t="shared" si="41"/>
        <v>570407</v>
      </c>
      <c r="O115" s="92">
        <f t="shared" si="41"/>
        <v>0</v>
      </c>
      <c r="P115" s="92">
        <f t="shared" si="41"/>
        <v>570407</v>
      </c>
      <c r="Q115" s="98"/>
    </row>
    <row r="116" spans="2:17" ht="29.25" customHeight="1" x14ac:dyDescent="0.25">
      <c r="B116" s="94"/>
      <c r="C116" s="163" t="s">
        <v>14</v>
      </c>
      <c r="D116" s="163"/>
      <c r="E116" s="163"/>
      <c r="F116" s="163"/>
      <c r="G116" s="94"/>
      <c r="H116" s="92">
        <f>H117</f>
        <v>0</v>
      </c>
      <c r="I116" s="92">
        <f t="shared" si="41"/>
        <v>0</v>
      </c>
      <c r="J116" s="92">
        <f t="shared" si="41"/>
        <v>0</v>
      </c>
      <c r="K116" s="92">
        <f t="shared" si="41"/>
        <v>0</v>
      </c>
      <c r="L116" s="92">
        <f t="shared" si="41"/>
        <v>570407</v>
      </c>
      <c r="M116" s="92">
        <f t="shared" si="41"/>
        <v>570407</v>
      </c>
      <c r="N116" s="92">
        <f t="shared" si="41"/>
        <v>570407</v>
      </c>
      <c r="O116" s="92">
        <f t="shared" si="41"/>
        <v>0</v>
      </c>
      <c r="P116" s="92">
        <f t="shared" si="41"/>
        <v>570407</v>
      </c>
      <c r="Q116" s="98"/>
    </row>
    <row r="117" spans="2:17" ht="81" customHeight="1" x14ac:dyDescent="0.25">
      <c r="B117" s="9"/>
      <c r="C117" s="146"/>
      <c r="D117" s="147"/>
      <c r="E117" s="147"/>
      <c r="F117" s="148"/>
      <c r="G117" s="136" t="s">
        <v>22</v>
      </c>
      <c r="H117" s="5"/>
      <c r="I117" s="5"/>
      <c r="J117" s="5"/>
      <c r="K117" s="5"/>
      <c r="L117" s="5">
        <v>570407</v>
      </c>
      <c r="M117" s="5">
        <v>570407</v>
      </c>
      <c r="N117" s="5">
        <v>570407</v>
      </c>
      <c r="O117" s="4"/>
      <c r="P117" s="4">
        <v>570407</v>
      </c>
      <c r="Q117" s="17"/>
    </row>
    <row r="118" spans="2:17" ht="81" customHeight="1" x14ac:dyDescent="0.25">
      <c r="B118" s="94"/>
      <c r="C118" s="137" t="s">
        <v>75</v>
      </c>
      <c r="D118" s="138"/>
      <c r="E118" s="138"/>
      <c r="F118" s="139"/>
      <c r="G118" s="117"/>
      <c r="H118" s="92"/>
      <c r="I118" s="92"/>
      <c r="J118" s="92"/>
      <c r="K118" s="92"/>
      <c r="L118" s="92"/>
      <c r="M118" s="92"/>
      <c r="N118" s="92"/>
      <c r="O118" s="92"/>
      <c r="P118" s="92"/>
      <c r="Q118" s="98"/>
    </row>
    <row r="119" spans="2:17" ht="118.5" customHeight="1" x14ac:dyDescent="0.25">
      <c r="B119" s="94"/>
      <c r="C119" s="150" t="s">
        <v>72</v>
      </c>
      <c r="D119" s="186"/>
      <c r="E119" s="186"/>
      <c r="F119" s="186"/>
      <c r="G119" s="90"/>
      <c r="H119" s="91">
        <f>H120</f>
        <v>0</v>
      </c>
      <c r="I119" s="91">
        <f t="shared" ref="I119:P120" si="42">I120</f>
        <v>0</v>
      </c>
      <c r="J119" s="91">
        <f t="shared" si="42"/>
        <v>0</v>
      </c>
      <c r="K119" s="91">
        <f t="shared" si="42"/>
        <v>0</v>
      </c>
      <c r="L119" s="91">
        <f t="shared" si="42"/>
        <v>6922800</v>
      </c>
      <c r="M119" s="91">
        <f t="shared" si="42"/>
        <v>552400</v>
      </c>
      <c r="N119" s="91">
        <f t="shared" si="42"/>
        <v>552400</v>
      </c>
      <c r="O119" s="91">
        <f t="shared" si="42"/>
        <v>0</v>
      </c>
      <c r="P119" s="91">
        <f t="shared" si="42"/>
        <v>552400</v>
      </c>
      <c r="Q119" s="98"/>
    </row>
    <row r="120" spans="2:17" ht="18" customHeight="1" x14ac:dyDescent="0.25">
      <c r="B120" s="94"/>
      <c r="C120" s="163" t="s">
        <v>14</v>
      </c>
      <c r="D120" s="163"/>
      <c r="E120" s="163"/>
      <c r="F120" s="163"/>
      <c r="G120" s="90"/>
      <c r="H120" s="91">
        <f>H121</f>
        <v>0</v>
      </c>
      <c r="I120" s="91">
        <f t="shared" si="42"/>
        <v>0</v>
      </c>
      <c r="J120" s="91">
        <f t="shared" si="42"/>
        <v>0</v>
      </c>
      <c r="K120" s="91">
        <f t="shared" si="42"/>
        <v>0</v>
      </c>
      <c r="L120" s="91">
        <f t="shared" si="42"/>
        <v>6922800</v>
      </c>
      <c r="M120" s="91">
        <f t="shared" si="42"/>
        <v>552400</v>
      </c>
      <c r="N120" s="91">
        <f t="shared" si="42"/>
        <v>552400</v>
      </c>
      <c r="O120" s="91">
        <f t="shared" si="42"/>
        <v>0</v>
      </c>
      <c r="P120" s="91">
        <f t="shared" si="42"/>
        <v>552400</v>
      </c>
      <c r="Q120" s="98"/>
    </row>
    <row r="121" spans="2:17" ht="97.5" customHeight="1" x14ac:dyDescent="0.25">
      <c r="B121" s="9"/>
      <c r="C121" s="165"/>
      <c r="D121" s="169"/>
      <c r="E121" s="169"/>
      <c r="F121" s="170"/>
      <c r="G121" s="41" t="s">
        <v>54</v>
      </c>
      <c r="H121" s="26"/>
      <c r="I121" s="26"/>
      <c r="J121" s="26"/>
      <c r="K121" s="34"/>
      <c r="L121" s="4">
        <v>6922800</v>
      </c>
      <c r="M121" s="5">
        <v>552400</v>
      </c>
      <c r="N121" s="5">
        <v>552400</v>
      </c>
      <c r="O121" s="5"/>
      <c r="P121" s="5">
        <v>552400</v>
      </c>
      <c r="Q121" s="14"/>
    </row>
    <row r="122" spans="2:17" ht="114" customHeight="1" x14ac:dyDescent="0.25">
      <c r="B122" s="94"/>
      <c r="C122" s="187" t="s">
        <v>73</v>
      </c>
      <c r="D122" s="188"/>
      <c r="E122" s="188"/>
      <c r="F122" s="188"/>
      <c r="G122" s="94"/>
      <c r="H122" s="92">
        <f>H123</f>
        <v>0</v>
      </c>
      <c r="I122" s="92">
        <f t="shared" ref="I122:P123" si="43">I123</f>
        <v>0</v>
      </c>
      <c r="J122" s="92">
        <f t="shared" si="43"/>
        <v>0</v>
      </c>
      <c r="K122" s="92">
        <f t="shared" si="43"/>
        <v>0</v>
      </c>
      <c r="L122" s="92">
        <f t="shared" si="43"/>
        <v>14583357</v>
      </c>
      <c r="M122" s="92">
        <f t="shared" si="43"/>
        <v>14583357</v>
      </c>
      <c r="N122" s="92">
        <f t="shared" si="43"/>
        <v>14583357</v>
      </c>
      <c r="O122" s="92">
        <f t="shared" si="43"/>
        <v>0</v>
      </c>
      <c r="P122" s="92">
        <f t="shared" si="43"/>
        <v>14583357</v>
      </c>
      <c r="Q122" s="104"/>
    </row>
    <row r="123" spans="2:17" ht="19.5" customHeight="1" x14ac:dyDescent="0.25">
      <c r="B123" s="94"/>
      <c r="C123" s="163" t="s">
        <v>14</v>
      </c>
      <c r="D123" s="163"/>
      <c r="E123" s="163"/>
      <c r="F123" s="163"/>
      <c r="G123" s="94"/>
      <c r="H123" s="92">
        <f>H124</f>
        <v>0</v>
      </c>
      <c r="I123" s="92">
        <f t="shared" si="43"/>
        <v>0</v>
      </c>
      <c r="J123" s="92">
        <f t="shared" si="43"/>
        <v>0</v>
      </c>
      <c r="K123" s="92">
        <f t="shared" si="43"/>
        <v>0</v>
      </c>
      <c r="L123" s="92">
        <f t="shared" si="43"/>
        <v>14583357</v>
      </c>
      <c r="M123" s="92">
        <f t="shared" si="43"/>
        <v>14583357</v>
      </c>
      <c r="N123" s="92">
        <f t="shared" si="43"/>
        <v>14583357</v>
      </c>
      <c r="O123" s="92">
        <f t="shared" si="43"/>
        <v>0</v>
      </c>
      <c r="P123" s="92">
        <f t="shared" si="43"/>
        <v>14583357</v>
      </c>
      <c r="Q123" s="98"/>
    </row>
    <row r="124" spans="2:17" ht="79.5" customHeight="1" x14ac:dyDescent="0.25">
      <c r="B124" s="9"/>
      <c r="C124" s="146"/>
      <c r="D124" s="147"/>
      <c r="E124" s="147"/>
      <c r="F124" s="148"/>
      <c r="G124" s="11" t="s">
        <v>23</v>
      </c>
      <c r="H124" s="4"/>
      <c r="I124" s="4"/>
      <c r="J124" s="4"/>
      <c r="K124" s="4"/>
      <c r="L124" s="5">
        <v>14583357</v>
      </c>
      <c r="M124" s="5">
        <v>14583357</v>
      </c>
      <c r="N124" s="5">
        <v>14583357</v>
      </c>
      <c r="O124" s="5"/>
      <c r="P124" s="5">
        <v>14583357</v>
      </c>
      <c r="Q124" s="17"/>
    </row>
    <row r="125" spans="2:17" ht="79.5" customHeight="1" x14ac:dyDescent="0.25">
      <c r="B125" s="94"/>
      <c r="C125" s="140" t="s">
        <v>74</v>
      </c>
      <c r="D125" s="201"/>
      <c r="E125" s="201"/>
      <c r="F125" s="202"/>
      <c r="G125" s="90"/>
      <c r="H125" s="92">
        <v>0</v>
      </c>
      <c r="I125" s="92">
        <v>0</v>
      </c>
      <c r="J125" s="92">
        <v>0</v>
      </c>
      <c r="K125" s="92">
        <v>0</v>
      </c>
      <c r="L125" s="95">
        <v>0</v>
      </c>
      <c r="M125" s="95">
        <v>0</v>
      </c>
      <c r="N125" s="95"/>
      <c r="O125" s="95">
        <v>0</v>
      </c>
      <c r="P125" s="95">
        <v>0</v>
      </c>
      <c r="Q125" s="98"/>
    </row>
    <row r="126" spans="2:17" ht="67.5" customHeight="1" x14ac:dyDescent="0.25">
      <c r="B126" s="11"/>
      <c r="C126" s="150" t="s">
        <v>55</v>
      </c>
      <c r="D126" s="193"/>
      <c r="E126" s="193"/>
      <c r="F126" s="193"/>
      <c r="G126" s="108"/>
      <c r="H126" s="109">
        <f>H127</f>
        <v>0</v>
      </c>
      <c r="I126" s="109">
        <f t="shared" ref="I126:P126" si="44">I127</f>
        <v>0</v>
      </c>
      <c r="J126" s="109">
        <f t="shared" si="44"/>
        <v>0</v>
      </c>
      <c r="K126" s="109">
        <f t="shared" si="44"/>
        <v>0</v>
      </c>
      <c r="L126" s="109">
        <f>L127</f>
        <v>582209</v>
      </c>
      <c r="M126" s="109">
        <f t="shared" si="44"/>
        <v>788073</v>
      </c>
      <c r="N126" s="109">
        <f t="shared" si="44"/>
        <v>2952857</v>
      </c>
      <c r="O126" s="109">
        <f t="shared" si="44"/>
        <v>0</v>
      </c>
      <c r="P126" s="109">
        <f t="shared" si="44"/>
        <v>2952857</v>
      </c>
      <c r="Q126" s="54"/>
    </row>
    <row r="127" spans="2:17" x14ac:dyDescent="0.25">
      <c r="B127" s="47"/>
      <c r="C127" s="140" t="s">
        <v>14</v>
      </c>
      <c r="D127" s="141"/>
      <c r="E127" s="141"/>
      <c r="F127" s="142"/>
      <c r="G127" s="108"/>
      <c r="H127" s="109">
        <f>H129+H128</f>
        <v>0</v>
      </c>
      <c r="I127" s="109">
        <f t="shared" ref="I127:P127" si="45">I129+I128</f>
        <v>0</v>
      </c>
      <c r="J127" s="109">
        <f t="shared" si="45"/>
        <v>0</v>
      </c>
      <c r="K127" s="109">
        <f t="shared" si="45"/>
        <v>0</v>
      </c>
      <c r="L127" s="109">
        <f t="shared" si="45"/>
        <v>582209</v>
      </c>
      <c r="M127" s="109">
        <f t="shared" si="45"/>
        <v>788073</v>
      </c>
      <c r="N127" s="109">
        <f t="shared" si="45"/>
        <v>2952857</v>
      </c>
      <c r="O127" s="109">
        <f t="shared" si="45"/>
        <v>0</v>
      </c>
      <c r="P127" s="109">
        <f t="shared" si="45"/>
        <v>2952857</v>
      </c>
      <c r="Q127" s="54"/>
    </row>
    <row r="128" spans="2:17" ht="63" x14ac:dyDescent="0.25">
      <c r="B128" s="130"/>
      <c r="C128" s="143"/>
      <c r="D128" s="144"/>
      <c r="E128" s="144"/>
      <c r="F128" s="145"/>
      <c r="G128" s="52" t="s">
        <v>21</v>
      </c>
      <c r="H128" s="39"/>
      <c r="I128" s="39"/>
      <c r="J128" s="39"/>
      <c r="K128" s="39"/>
      <c r="L128" s="39">
        <v>33797</v>
      </c>
      <c r="M128" s="39">
        <v>332277</v>
      </c>
      <c r="N128" s="39">
        <v>690841</v>
      </c>
      <c r="O128" s="39"/>
      <c r="P128" s="39">
        <v>690841</v>
      </c>
      <c r="Q128" s="28"/>
    </row>
    <row r="129" spans="2:17" ht="63" x14ac:dyDescent="0.25">
      <c r="B129" s="47"/>
      <c r="C129" s="48"/>
      <c r="D129" s="50"/>
      <c r="E129" s="50"/>
      <c r="F129" s="51"/>
      <c r="G129" s="52" t="s">
        <v>54</v>
      </c>
      <c r="H129" s="39"/>
      <c r="I129" s="39"/>
      <c r="J129" s="39"/>
      <c r="K129" s="4"/>
      <c r="L129" s="4">
        <v>548412</v>
      </c>
      <c r="M129" s="4">
        <v>455796</v>
      </c>
      <c r="N129" s="4">
        <v>2262016</v>
      </c>
      <c r="O129" s="5"/>
      <c r="P129" s="4">
        <v>2262016</v>
      </c>
      <c r="Q129" s="49"/>
    </row>
    <row r="130" spans="2:17" ht="90.75" customHeight="1" x14ac:dyDescent="0.25">
      <c r="B130" s="40"/>
      <c r="C130" s="175" t="s">
        <v>56</v>
      </c>
      <c r="D130" s="176"/>
      <c r="E130" s="176"/>
      <c r="F130" s="177"/>
      <c r="G130" s="108"/>
      <c r="H130" s="109">
        <f>H131</f>
        <v>52160</v>
      </c>
      <c r="I130" s="109">
        <f t="shared" ref="I130:P131" si="46">I131</f>
        <v>104320</v>
      </c>
      <c r="J130" s="109">
        <f t="shared" si="46"/>
        <v>104320</v>
      </c>
      <c r="K130" s="109">
        <f t="shared" si="46"/>
        <v>0</v>
      </c>
      <c r="L130" s="109">
        <f t="shared" si="46"/>
        <v>0</v>
      </c>
      <c r="M130" s="109">
        <f t="shared" si="46"/>
        <v>0</v>
      </c>
      <c r="N130" s="109">
        <f t="shared" si="46"/>
        <v>0</v>
      </c>
      <c r="O130" s="109">
        <f t="shared" si="46"/>
        <v>0</v>
      </c>
      <c r="P130" s="109">
        <f t="shared" si="46"/>
        <v>0</v>
      </c>
      <c r="Q130" s="54"/>
    </row>
    <row r="131" spans="2:17" x14ac:dyDescent="0.25">
      <c r="B131" s="47"/>
      <c r="C131" s="140" t="s">
        <v>14</v>
      </c>
      <c r="D131" s="141"/>
      <c r="E131" s="141"/>
      <c r="F131" s="142"/>
      <c r="G131" s="108"/>
      <c r="H131" s="109">
        <f>H132</f>
        <v>52160</v>
      </c>
      <c r="I131" s="109">
        <f t="shared" si="46"/>
        <v>104320</v>
      </c>
      <c r="J131" s="109">
        <f t="shared" si="46"/>
        <v>104320</v>
      </c>
      <c r="K131" s="109">
        <f t="shared" si="46"/>
        <v>0</v>
      </c>
      <c r="L131" s="109">
        <f t="shared" si="46"/>
        <v>0</v>
      </c>
      <c r="M131" s="109">
        <f t="shared" si="46"/>
        <v>0</v>
      </c>
      <c r="N131" s="109">
        <f t="shared" si="46"/>
        <v>0</v>
      </c>
      <c r="O131" s="109">
        <f t="shared" si="46"/>
        <v>0</v>
      </c>
      <c r="P131" s="109">
        <f t="shared" si="46"/>
        <v>0</v>
      </c>
      <c r="Q131" s="54"/>
    </row>
    <row r="132" spans="2:17" ht="90.75" customHeight="1" x14ac:dyDescent="0.25">
      <c r="B132" s="47"/>
      <c r="C132" s="48"/>
      <c r="D132" s="50"/>
      <c r="E132" s="50"/>
      <c r="F132" s="51"/>
      <c r="G132" s="124" t="s">
        <v>16</v>
      </c>
      <c r="H132" s="39">
        <v>52160</v>
      </c>
      <c r="I132" s="39">
        <v>104320</v>
      </c>
      <c r="J132" s="39">
        <v>104320</v>
      </c>
      <c r="K132" s="4"/>
      <c r="L132" s="4"/>
      <c r="M132" s="4"/>
      <c r="N132" s="4"/>
      <c r="O132" s="4"/>
      <c r="P132" s="4"/>
      <c r="Q132" s="49"/>
    </row>
    <row r="133" spans="2:17" ht="82.5" customHeight="1" x14ac:dyDescent="0.25">
      <c r="B133" s="9"/>
      <c r="C133" s="150" t="s">
        <v>57</v>
      </c>
      <c r="D133" s="193"/>
      <c r="E133" s="193"/>
      <c r="F133" s="193"/>
      <c r="G133" s="94"/>
      <c r="H133" s="92">
        <f>H134</f>
        <v>0</v>
      </c>
      <c r="I133" s="92">
        <f t="shared" ref="I133:P134" si="47">I134</f>
        <v>0</v>
      </c>
      <c r="J133" s="92">
        <f t="shared" si="47"/>
        <v>0</v>
      </c>
      <c r="K133" s="92">
        <f t="shared" si="47"/>
        <v>0</v>
      </c>
      <c r="L133" s="92">
        <f t="shared" si="47"/>
        <v>2031361</v>
      </c>
      <c r="M133" s="92">
        <f t="shared" si="47"/>
        <v>2031361</v>
      </c>
      <c r="N133" s="92">
        <f t="shared" si="47"/>
        <v>2031361</v>
      </c>
      <c r="O133" s="92">
        <f t="shared" si="47"/>
        <v>0</v>
      </c>
      <c r="P133" s="92">
        <f t="shared" si="47"/>
        <v>2031361</v>
      </c>
      <c r="Q133" s="54"/>
    </row>
    <row r="134" spans="2:17" ht="21" customHeight="1" thickBot="1" x14ac:dyDescent="0.3">
      <c r="B134" s="9"/>
      <c r="C134" s="140" t="s">
        <v>14</v>
      </c>
      <c r="D134" s="141"/>
      <c r="E134" s="141"/>
      <c r="F134" s="142"/>
      <c r="G134" s="94"/>
      <c r="H134" s="92">
        <f>H135</f>
        <v>0</v>
      </c>
      <c r="I134" s="92">
        <f t="shared" si="47"/>
        <v>0</v>
      </c>
      <c r="J134" s="92">
        <f t="shared" si="47"/>
        <v>0</v>
      </c>
      <c r="K134" s="92">
        <f t="shared" si="47"/>
        <v>0</v>
      </c>
      <c r="L134" s="92">
        <f t="shared" si="47"/>
        <v>2031361</v>
      </c>
      <c r="M134" s="92">
        <f t="shared" si="47"/>
        <v>2031361</v>
      </c>
      <c r="N134" s="92">
        <f t="shared" si="47"/>
        <v>2031361</v>
      </c>
      <c r="O134" s="92">
        <f t="shared" si="47"/>
        <v>0</v>
      </c>
      <c r="P134" s="92">
        <f t="shared" si="47"/>
        <v>2031361</v>
      </c>
      <c r="Q134" s="54"/>
    </row>
    <row r="135" spans="2:17" ht="67.5" customHeight="1" thickBot="1" x14ac:dyDescent="0.3">
      <c r="B135" s="9"/>
      <c r="C135" s="165"/>
      <c r="D135" s="166"/>
      <c r="E135" s="166"/>
      <c r="F135" s="167"/>
      <c r="G135" s="11" t="s">
        <v>17</v>
      </c>
      <c r="H135" s="4"/>
      <c r="I135" s="4"/>
      <c r="J135" s="4"/>
      <c r="K135" s="4"/>
      <c r="L135" s="126">
        <v>2031361</v>
      </c>
      <c r="M135" s="126">
        <v>2031361</v>
      </c>
      <c r="N135" s="126">
        <v>2031361</v>
      </c>
      <c r="O135" s="4"/>
      <c r="P135" s="126">
        <v>2031361</v>
      </c>
      <c r="Q135" s="29"/>
    </row>
    <row r="136" spans="2:17" ht="37.5" customHeight="1" x14ac:dyDescent="0.25">
      <c r="B136" s="13"/>
      <c r="C136" s="199" t="s">
        <v>58</v>
      </c>
      <c r="D136" s="200"/>
      <c r="E136" s="200"/>
      <c r="F136" s="200"/>
      <c r="G136" s="94"/>
      <c r="H136" s="92"/>
      <c r="I136" s="92"/>
      <c r="J136" s="92"/>
      <c r="K136" s="92">
        <v>0</v>
      </c>
      <c r="L136" s="92">
        <v>0</v>
      </c>
      <c r="M136" s="92">
        <v>0</v>
      </c>
      <c r="N136" s="92"/>
      <c r="O136" s="92"/>
      <c r="P136" s="92"/>
      <c r="Q136" s="54"/>
    </row>
    <row r="137" spans="2:17" ht="50.25" customHeight="1" x14ac:dyDescent="0.25">
      <c r="B137" s="9"/>
      <c r="C137" s="199" t="s">
        <v>59</v>
      </c>
      <c r="D137" s="200"/>
      <c r="E137" s="200"/>
      <c r="F137" s="200"/>
      <c r="G137" s="110"/>
      <c r="H137" s="111"/>
      <c r="I137" s="111"/>
      <c r="J137" s="111"/>
      <c r="K137" s="111"/>
      <c r="L137" s="111"/>
      <c r="M137" s="111"/>
      <c r="N137" s="111"/>
      <c r="O137" s="111"/>
      <c r="P137" s="111"/>
      <c r="Q137" s="54"/>
    </row>
    <row r="138" spans="2:17" ht="66.75" customHeight="1" x14ac:dyDescent="0.25">
      <c r="B138" s="9"/>
      <c r="C138" s="187" t="s">
        <v>60</v>
      </c>
      <c r="D138" s="200"/>
      <c r="E138" s="200"/>
      <c r="F138" s="200"/>
      <c r="G138" s="105"/>
      <c r="H138" s="106">
        <f>H139</f>
        <v>294800</v>
      </c>
      <c r="I138" s="106">
        <f t="shared" ref="I138:J138" si="48">I139</f>
        <v>589600</v>
      </c>
      <c r="J138" s="106">
        <f t="shared" si="48"/>
        <v>589600</v>
      </c>
      <c r="K138" s="106">
        <v>0</v>
      </c>
      <c r="L138" s="106">
        <v>0</v>
      </c>
      <c r="M138" s="106">
        <v>0</v>
      </c>
      <c r="N138" s="106"/>
      <c r="O138" s="106"/>
      <c r="P138" s="106"/>
      <c r="Q138" s="54"/>
    </row>
    <row r="139" spans="2:17" x14ac:dyDescent="0.25">
      <c r="B139" s="9"/>
      <c r="C139" s="140" t="s">
        <v>14</v>
      </c>
      <c r="D139" s="141"/>
      <c r="E139" s="141"/>
      <c r="F139" s="142"/>
      <c r="G139" s="105"/>
      <c r="H139" s="106">
        <f>H140</f>
        <v>294800</v>
      </c>
      <c r="I139" s="106">
        <f t="shared" ref="I139:J139" si="49">I140</f>
        <v>589600</v>
      </c>
      <c r="J139" s="106">
        <f t="shared" si="49"/>
        <v>589600</v>
      </c>
      <c r="K139" s="106"/>
      <c r="L139" s="106"/>
      <c r="M139" s="106"/>
      <c r="N139" s="106"/>
      <c r="O139" s="106"/>
      <c r="P139" s="106"/>
      <c r="Q139" s="118"/>
    </row>
    <row r="140" spans="2:17" ht="63" x14ac:dyDescent="0.25">
      <c r="B140" s="119"/>
      <c r="C140" s="143"/>
      <c r="D140" s="144"/>
      <c r="E140" s="144"/>
      <c r="F140" s="145"/>
      <c r="G140" s="124" t="s">
        <v>16</v>
      </c>
      <c r="H140" s="125">
        <v>294800</v>
      </c>
      <c r="I140" s="125">
        <v>589600</v>
      </c>
      <c r="J140" s="125">
        <v>589600</v>
      </c>
      <c r="K140" s="125"/>
      <c r="L140" s="125"/>
      <c r="M140" s="125"/>
      <c r="N140" s="125"/>
      <c r="O140" s="125"/>
      <c r="P140" s="125"/>
      <c r="Q140" s="28"/>
    </row>
    <row r="141" spans="2:17" ht="99" customHeight="1" x14ac:dyDescent="0.25">
      <c r="B141" s="9"/>
      <c r="C141" s="187" t="s">
        <v>61</v>
      </c>
      <c r="D141" s="200"/>
      <c r="E141" s="200"/>
      <c r="F141" s="200"/>
      <c r="G141" s="94"/>
      <c r="H141" s="92"/>
      <c r="I141" s="92"/>
      <c r="J141" s="92"/>
      <c r="K141" s="92">
        <v>0</v>
      </c>
      <c r="L141" s="92">
        <v>0</v>
      </c>
      <c r="M141" s="92">
        <v>0</v>
      </c>
      <c r="N141" s="92"/>
      <c r="O141" s="92"/>
      <c r="P141" s="92"/>
      <c r="Q141" s="54"/>
    </row>
    <row r="142" spans="2:17" ht="15.75" customHeight="1" x14ac:dyDescent="0.25">
      <c r="B142" s="196" t="s">
        <v>69</v>
      </c>
      <c r="C142" s="197"/>
      <c r="D142" s="197"/>
      <c r="E142" s="197"/>
      <c r="F142" s="197"/>
      <c r="G142" s="197"/>
      <c r="H142" s="197"/>
      <c r="I142" s="197"/>
      <c r="J142" s="197"/>
      <c r="K142" s="197"/>
      <c r="L142" s="197"/>
      <c r="M142" s="197"/>
      <c r="N142" s="197"/>
      <c r="O142" s="197"/>
      <c r="P142" s="197"/>
      <c r="Q142" s="197"/>
    </row>
    <row r="143" spans="2:17" ht="29.25" customHeight="1" x14ac:dyDescent="0.25">
      <c r="B143" s="198" t="s">
        <v>70</v>
      </c>
      <c r="C143" s="198"/>
      <c r="D143" s="198"/>
      <c r="E143" s="198"/>
      <c r="F143" s="198"/>
      <c r="G143" s="198"/>
      <c r="H143" s="198"/>
      <c r="I143" s="198"/>
      <c r="J143" s="198"/>
      <c r="K143" s="198"/>
      <c r="L143" s="198"/>
      <c r="M143" s="198"/>
      <c r="N143" s="198"/>
      <c r="O143" s="198"/>
      <c r="P143" s="198"/>
      <c r="Q143" s="198"/>
    </row>
    <row r="144" spans="2:17" x14ac:dyDescent="0.25">
      <c r="L144" s="53"/>
      <c r="M144" s="53"/>
      <c r="P144" s="53"/>
    </row>
  </sheetData>
  <customSheetViews>
    <customSheetView guid="{BC187337-5DE7-48FA-A7E9-7359FCED48A6}" scale="80" printArea="1">
      <pane ySplit="8" topLeftCell="A84" activePane="bottomLeft" state="frozen"/>
      <selection pane="bottomLeft" activeCell="F87" sqref="F87:G87"/>
      <pageMargins left="0.70866141732283472" right="0.70866141732283472" top="0.74803149606299213" bottom="0.74803149606299213" header="0.31496062992125984" footer="0.31496062992125984"/>
      <pageSetup paperSize="9" scale="45" orientation="landscape" r:id="rId1"/>
      <headerFooter differentFirst="1">
        <oddHeader>&amp;C&amp;P</oddHeader>
      </headerFooter>
    </customSheetView>
  </customSheetViews>
  <mergeCells count="139">
    <mergeCell ref="C128:F128"/>
    <mergeCell ref="C97:F97"/>
    <mergeCell ref="C95:F95"/>
    <mergeCell ref="C93:F93"/>
    <mergeCell ref="C94:F94"/>
    <mergeCell ref="C131:F131"/>
    <mergeCell ref="B142:Q142"/>
    <mergeCell ref="B143:Q143"/>
    <mergeCell ref="C127:F127"/>
    <mergeCell ref="C121:F121"/>
    <mergeCell ref="C108:F108"/>
    <mergeCell ref="C98:F98"/>
    <mergeCell ref="C104:F104"/>
    <mergeCell ref="C119:F119"/>
    <mergeCell ref="C123:F123"/>
    <mergeCell ref="C126:F126"/>
    <mergeCell ref="C133:F133"/>
    <mergeCell ref="C134:F134"/>
    <mergeCell ref="C136:F136"/>
    <mergeCell ref="C137:F137"/>
    <mergeCell ref="C141:F141"/>
    <mergeCell ref="C138:F138"/>
    <mergeCell ref="C125:F125"/>
    <mergeCell ref="C100:F100"/>
    <mergeCell ref="C103:F103"/>
    <mergeCell ref="C106:F106"/>
    <mergeCell ref="C113:F113"/>
    <mergeCell ref="C117:F117"/>
    <mergeCell ref="O6:O7"/>
    <mergeCell ref="P6:P7"/>
    <mergeCell ref="C12:F12"/>
    <mergeCell ref="C28:F28"/>
    <mergeCell ref="C67:F67"/>
    <mergeCell ref="C68:F68"/>
    <mergeCell ref="C69:F69"/>
    <mergeCell ref="C75:F75"/>
    <mergeCell ref="C78:F78"/>
    <mergeCell ref="C34:F34"/>
    <mergeCell ref="C57:F57"/>
    <mergeCell ref="H5:J6"/>
    <mergeCell ref="C19:F19"/>
    <mergeCell ref="C21:F21"/>
    <mergeCell ref="C29:F29"/>
    <mergeCell ref="C45:F45"/>
    <mergeCell ref="C31:F31"/>
    <mergeCell ref="C8:F8"/>
    <mergeCell ref="C9:F9"/>
    <mergeCell ref="C10:F10"/>
    <mergeCell ref="C13:F13"/>
    <mergeCell ref="C17:F17"/>
    <mergeCell ref="C20:F20"/>
    <mergeCell ref="C54:F54"/>
    <mergeCell ref="C72:F72"/>
    <mergeCell ref="C115:F115"/>
    <mergeCell ref="C122:F122"/>
    <mergeCell ref="C110:F110"/>
    <mergeCell ref="C101:F101"/>
    <mergeCell ref="C96:F96"/>
    <mergeCell ref="C99:F99"/>
    <mergeCell ref="C102:F102"/>
    <mergeCell ref="C105:F105"/>
    <mergeCell ref="C107:F107"/>
    <mergeCell ref="C111:F111"/>
    <mergeCell ref="C112:F112"/>
    <mergeCell ref="C116:F116"/>
    <mergeCell ref="C120:F120"/>
    <mergeCell ref="C109:F109"/>
    <mergeCell ref="C73:F73"/>
    <mergeCell ref="C74:F74"/>
    <mergeCell ref="C76:F76"/>
    <mergeCell ref="C79:F79"/>
    <mergeCell ref="C92:F92"/>
    <mergeCell ref="C81:F81"/>
    <mergeCell ref="C86:F86"/>
    <mergeCell ref="C87:F87"/>
    <mergeCell ref="C89:F89"/>
    <mergeCell ref="C91:F91"/>
    <mergeCell ref="C55:F55"/>
    <mergeCell ref="C59:F59"/>
    <mergeCell ref="C58:F58"/>
    <mergeCell ref="C64:F64"/>
    <mergeCell ref="C65:F65"/>
    <mergeCell ref="C70:F70"/>
    <mergeCell ref="C71:F71"/>
    <mergeCell ref="C63:F63"/>
    <mergeCell ref="C60:F60"/>
    <mergeCell ref="C61:F61"/>
    <mergeCell ref="C62:F62"/>
    <mergeCell ref="C66:F66"/>
    <mergeCell ref="C82:F82"/>
    <mergeCell ref="C83:F83"/>
    <mergeCell ref="C46:F46"/>
    <mergeCell ref="C48:F48"/>
    <mergeCell ref="G5:G7"/>
    <mergeCell ref="C124:F124"/>
    <mergeCell ref="C135:F135"/>
    <mergeCell ref="C77:F77"/>
    <mergeCell ref="C80:F80"/>
    <mergeCell ref="C88:F88"/>
    <mergeCell ref="C90:F90"/>
    <mergeCell ref="C30:F30"/>
    <mergeCell ref="C33:F33"/>
    <mergeCell ref="C41:F41"/>
    <mergeCell ref="C43:F43"/>
    <mergeCell ref="C44:F44"/>
    <mergeCell ref="C47:F47"/>
    <mergeCell ref="C50:F50"/>
    <mergeCell ref="C53:F53"/>
    <mergeCell ref="C23:F23"/>
    <mergeCell ref="C130:F130"/>
    <mergeCell ref="C27:F27"/>
    <mergeCell ref="C38:F38"/>
    <mergeCell ref="C49:F49"/>
    <mergeCell ref="C51:F51"/>
    <mergeCell ref="C52:F52"/>
    <mergeCell ref="C118:F118"/>
    <mergeCell ref="C139:F139"/>
    <mergeCell ref="C140:F140"/>
    <mergeCell ref="C39:F39"/>
    <mergeCell ref="B3:P3"/>
    <mergeCell ref="C56:F56"/>
    <mergeCell ref="Q5:Q7"/>
    <mergeCell ref="C15:F15"/>
    <mergeCell ref="C16:F16"/>
    <mergeCell ref="C22:F22"/>
    <mergeCell ref="C24:F24"/>
    <mergeCell ref="C25:F25"/>
    <mergeCell ref="C26:F26"/>
    <mergeCell ref="K5:P5"/>
    <mergeCell ref="B5:B7"/>
    <mergeCell ref="C5:F7"/>
    <mergeCell ref="C18:F18"/>
    <mergeCell ref="C14:F14"/>
    <mergeCell ref="C11:F11"/>
    <mergeCell ref="C32:F32"/>
    <mergeCell ref="C35:F35"/>
    <mergeCell ref="C36:F36"/>
    <mergeCell ref="C37:F37"/>
    <mergeCell ref="C42:F42"/>
  </mergeCells>
  <pageMargins left="0.70866141732283472" right="0.70866141732283472" top="0.74803149606299213" bottom="0.74803149606299213" header="0.31496062992125984" footer="0.31496062992125984"/>
  <pageSetup paperSize="9" scale="55" orientation="landscape" r:id="rId2"/>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Sheet1!_ftn1</vt:lpstr>
      <vt:lpstr>Sheet1!_ftnref1</vt:lpstr>
      <vt:lpstr>Sheet1!Print_Area</vt:lpstr>
    </vt:vector>
  </TitlesOfParts>
  <Company>Veselības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Veselības aprūpes pakalpojumu onkoloģijas jomā uzlabošanas plāns 2017.-2020.gadam</dc:title>
  <dc:subject>Plāna pielikums</dc:subject>
  <dc:creator>Anda Strazdina</dc:creator>
  <dc:description>Strazdina, 67876042 _x000d_
Anda.Strazdina@vm.gov.lv</dc:description>
  <cp:lastModifiedBy>astrazdina</cp:lastModifiedBy>
  <cp:lastPrinted>2017-04-11T11:18:21Z</cp:lastPrinted>
  <dcterms:created xsi:type="dcterms:W3CDTF">2016-11-03T07:26:23Z</dcterms:created>
  <dcterms:modified xsi:type="dcterms:W3CDTF">2017-05-15T10:42:10Z</dcterms:modified>
</cp:coreProperties>
</file>