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80" windowWidth="16920" windowHeight="12825" activeTab="0"/>
  </bookViews>
  <sheets>
    <sheet name="1. pielikums" sheetId="1" r:id="rId1"/>
  </sheets>
  <definedNames/>
  <calcPr fullCalcOnLoad="1"/>
</workbook>
</file>

<file path=xl/sharedStrings.xml><?xml version="1.0" encoding="utf-8"?>
<sst xmlns="http://schemas.openxmlformats.org/spreadsheetml/2006/main" count="104" uniqueCount="86">
  <si>
    <t>Rezerves kopēšanas programmatūra</t>
  </si>
  <si>
    <t>Antivīrusa programmatūras licences (servera puses)</t>
  </si>
  <si>
    <t>Izmaiņas, problēmu risināšana AP darbībā</t>
  </si>
  <si>
    <t>Infrastruktūras atjaunināšana (reizi 5 gados) - 2 produkcijas serveru nomaiņa vecos pārbīdot uz testa serveru statusu)</t>
  </si>
  <si>
    <t>Infrastruktūras atjaunināšana (reizi 5 gados) - 1 produkcijas servera nomaiņa veco pārbīdot uz testa serveru statusu</t>
  </si>
  <si>
    <t>VSAA pasta izdevumu un papīra ekonomija</t>
  </si>
  <si>
    <t>Pozīcija</t>
  </si>
  <si>
    <t>Gads</t>
  </si>
  <si>
    <t>IT</t>
  </si>
  <si>
    <t>Licences NAA</t>
  </si>
  <si>
    <t>Izmaiņas NAA</t>
  </si>
  <si>
    <t>MSDN Subscription</t>
  </si>
  <si>
    <t>Biznesa analītiķis (Biznesa analītiķis (19.4.amatu saime, III līmenis, 10.algu grupa)</t>
  </si>
  <si>
    <t>Biznesa analītiķis (19.4.amatu saime, III līmenis, 10.algu grupa)</t>
  </si>
  <si>
    <t>Rezerves kopēšanas programmatūra (4 serveri)</t>
  </si>
  <si>
    <t>BizTalk Server 2016 Enterprise Edition (8CPU)</t>
  </si>
  <si>
    <t>SQL Server 2014 Enterprise Edition (8CPU)</t>
  </si>
  <si>
    <t>Rezerves kopēšanas programmatūra (1 gab.)</t>
  </si>
  <si>
    <t>1.1.Personāls</t>
  </si>
  <si>
    <t>NVD pasta izdevumu ekonomija</t>
  </si>
  <si>
    <t>1.1.</t>
  </si>
  <si>
    <t>1.2.</t>
  </si>
  <si>
    <t>1.3.</t>
  </si>
  <si>
    <t>1.4.</t>
  </si>
  <si>
    <t>1.1.1.</t>
  </si>
  <si>
    <t>1.2.2.</t>
  </si>
  <si>
    <t>1.3.1.</t>
  </si>
  <si>
    <t>1.3.2.</t>
  </si>
  <si>
    <t>1.3.3.</t>
  </si>
  <si>
    <t>1.3.4.</t>
  </si>
  <si>
    <t>1.1.1.2.</t>
  </si>
  <si>
    <t>1.1.1.3.</t>
  </si>
  <si>
    <t>1.1.1.4.</t>
  </si>
  <si>
    <t>1.1.1.5.</t>
  </si>
  <si>
    <t>1.1.1.6.</t>
  </si>
  <si>
    <t>2.1.</t>
  </si>
  <si>
    <t>2.1.1.</t>
  </si>
  <si>
    <t>2.1.2.</t>
  </si>
  <si>
    <t>2.2.</t>
  </si>
  <si>
    <t>2.3.</t>
  </si>
  <si>
    <t>2.4.</t>
  </si>
  <si>
    <t>3.</t>
  </si>
  <si>
    <t>2.</t>
  </si>
  <si>
    <t>1.</t>
  </si>
  <si>
    <t>Valsts sociālās apdrošīnāšanas aģentūra (VSAA)</t>
  </si>
  <si>
    <t>Saimniecība</t>
  </si>
  <si>
    <t>Kopā VSAA NAA:</t>
  </si>
  <si>
    <t>Nacionālās aplikācijas aizstājējs (NAA)</t>
  </si>
  <si>
    <t>Kopā projektā "LatEESSI"</t>
  </si>
  <si>
    <t>Nr. p.k.</t>
  </si>
  <si>
    <t>Personāls:</t>
  </si>
  <si>
    <t>Nacionālā piekļuves punkta vadītājs - Informācijas sistēmas uzturētājs (19.3.amatu saime, IV līmenis, 14.algu grupa)</t>
  </si>
  <si>
    <t>Saimniecība:</t>
  </si>
  <si>
    <t>IT:</t>
  </si>
  <si>
    <t>1.3.1.1.</t>
  </si>
  <si>
    <t>1.3.1.2.</t>
  </si>
  <si>
    <t>1.3.1.3.</t>
  </si>
  <si>
    <t>1.3.1.4.</t>
  </si>
  <si>
    <t>1.3.1.5.</t>
  </si>
  <si>
    <t>Nacionālās aplikācijas aizstājējs (NAA):</t>
  </si>
  <si>
    <t>Licences NAA:</t>
  </si>
  <si>
    <t>Kopā VSAA:</t>
  </si>
  <si>
    <t>Kopā VSAA (Access Point):</t>
  </si>
  <si>
    <t>1.1.1.1.</t>
  </si>
  <si>
    <t>Divu darba vietu uzturēšanas izdevumi NVD</t>
  </si>
  <si>
    <t>Divu amata vietu atlīdzībai NVD</t>
  </si>
  <si>
    <t>Četru amata vietu atlīdzībai VSAA</t>
  </si>
  <si>
    <t>Trīs darba vietu uzturēšanas izdevumi VSAA (gadā)</t>
  </si>
  <si>
    <r>
      <t>Licences (</t>
    </r>
    <r>
      <rPr>
        <i/>
        <sz val="10"/>
        <rFont val="Arial"/>
        <family val="1"/>
      </rPr>
      <t>Access Point</t>
    </r>
    <r>
      <rPr>
        <sz val="10"/>
        <rFont val="Arial"/>
        <family val="1"/>
      </rPr>
      <t>)</t>
    </r>
  </si>
  <si>
    <t>Informatīvā ziņojuma
“Par valsts budžeta saistību uzņemšanos Eiropas Savienības finanšu instrumenta “Eiropas infrastruktūras savienošanas instruments” 2017. gada darba programmas ietvaros līdzfinansētā projekta īstenošanai”
1. pielikums</t>
  </si>
  <si>
    <r>
      <t>Piekļuves punkts (</t>
    </r>
    <r>
      <rPr>
        <b/>
        <i/>
        <sz val="10"/>
        <rFont val="Arial"/>
        <family val="1"/>
      </rPr>
      <t>Access Point</t>
    </r>
    <r>
      <rPr>
        <b/>
        <sz val="10"/>
        <rFont val="Arial"/>
        <family val="1"/>
      </rPr>
      <t>):</t>
    </r>
  </si>
  <si>
    <t>Projekta "LatEESSI" rezultātu uzturēšanas izmaksas (nepieciešamais finansējums)</t>
  </si>
  <si>
    <t xml:space="preserve">2019 </t>
  </si>
  <si>
    <t>2020</t>
  </si>
  <si>
    <t>2021</t>
  </si>
  <si>
    <t>2022</t>
  </si>
  <si>
    <t>2023</t>
  </si>
  <si>
    <t>Drošības pārvaldnieks (19.3.amatu saime, III B līmenis, 13.algu grupa)</t>
  </si>
  <si>
    <t>Sistēmu analītiķis (19.3.amatu saime, II A līmenis, 11.algu grupa)</t>
  </si>
  <si>
    <t>Kopā NVD:</t>
  </si>
  <si>
    <t>VSAA restrukturizēti 4 pakalpojuma lietveža amati (18.3. saime II līmenis; 7.algu grupa)</t>
  </si>
  <si>
    <t>NVD restrukturizēti 2 grāmatvežu amati  (14. saime II līmenis; 8.algu grupa)</t>
  </si>
  <si>
    <t>Nacionālais veselības dienests (NVD)</t>
  </si>
  <si>
    <t>Vjačeslavs Makarovs
Tālr.: 67782958
Vjaceslavs.Makarovs@lm.gov.lv</t>
  </si>
  <si>
    <t xml:space="preserve">Ministra vietā – 
Ministru prezidenta biedrs,
Ekonomikas ministrs                             
</t>
  </si>
  <si>
    <t>A. Ašeradens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</si>
</sst>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00"/>
    <numFmt numFmtId="186" formatCode="0.0"/>
    <numFmt numFmtId="187" formatCode="[$-426]dddd\,\ yyyy&quot;. gada &quot;d\.\ mmmm"/>
    <numFmt numFmtId="188" formatCode="_-* #,##0_-;\-* #,##0_-;_-* &quot;-&quot;??_-;_-@_-"/>
    <numFmt numFmtId="189" formatCode="0.00000"/>
    <numFmt numFmtId="190" formatCode="#,##0.0"/>
    <numFmt numFmtId="191" formatCode="_-* #,##0.0_-;\-* #,##0.0_-;_-* &quot;-&quot;??_-;_-@_-"/>
    <numFmt numFmtId="192" formatCode="#,##0.00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0"/>
      <name val="Arial"/>
      <family val="1"/>
    </font>
    <font>
      <b/>
      <sz val="12"/>
      <name val="Times New Roman"/>
      <family val="1"/>
    </font>
    <font>
      <b/>
      <i/>
      <sz val="10"/>
      <name val="Arial"/>
      <family val="1"/>
    </font>
    <font>
      <b/>
      <sz val="10"/>
      <name val="Arial"/>
      <family val="1"/>
    </font>
    <font>
      <b/>
      <i/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>
        <color indexed="60"/>
      </top>
      <bottom style="thin"/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NumberFormat="1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4" fontId="14" fillId="33" borderId="1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7" fillId="34" borderId="10" xfId="0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2" fontId="6" fillId="0" borderId="10" xfId="58" applyNumberFormat="1" applyFont="1" applyBorder="1" applyAlignment="1">
      <alignment horizontal="center" vertical="center"/>
      <protection/>
    </xf>
    <xf numFmtId="49" fontId="20" fillId="35" borderId="10" xfId="0" applyNumberFormat="1" applyFont="1" applyFill="1" applyBorder="1" applyAlignment="1">
      <alignment horizontal="center" vertical="center" wrapText="1"/>
    </xf>
    <xf numFmtId="49" fontId="6" fillId="10" borderId="12" xfId="0" applyNumberFormat="1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49" fontId="6" fillId="10" borderId="10" xfId="0" applyNumberFormat="1" applyFont="1" applyFill="1" applyBorder="1" applyAlignment="1">
      <alignment horizontal="left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left" vertical="center" wrapText="1"/>
    </xf>
    <xf numFmtId="4" fontId="4" fillId="10" borderId="10" xfId="0" applyNumberFormat="1" applyFont="1" applyFill="1" applyBorder="1" applyAlignment="1">
      <alignment horizontal="center" vertical="center" wrapText="1"/>
    </xf>
    <xf numFmtId="49" fontId="10" fillId="9" borderId="10" xfId="0" applyNumberFormat="1" applyFont="1" applyFill="1" applyBorder="1" applyAlignment="1">
      <alignment wrapText="1"/>
    </xf>
    <xf numFmtId="49" fontId="6" fillId="9" borderId="10" xfId="0" applyNumberFormat="1" applyFont="1" applyFill="1" applyBorder="1" applyAlignment="1">
      <alignment wrapText="1"/>
    </xf>
    <xf numFmtId="0" fontId="6" fillId="9" borderId="10" xfId="0" applyFont="1" applyFill="1" applyBorder="1" applyAlignment="1">
      <alignment horizontal="left" vertical="center" wrapText="1"/>
    </xf>
    <xf numFmtId="4" fontId="4" fillId="9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wrapText="1"/>
    </xf>
    <xf numFmtId="0" fontId="16" fillId="36" borderId="10" xfId="0" applyFont="1" applyFill="1" applyBorder="1" applyAlignment="1">
      <alignment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10" fillId="9" borderId="17" xfId="0" applyFont="1" applyFill="1" applyBorder="1" applyAlignment="1">
      <alignment horizontal="left" vertical="center" wrapText="1"/>
    </xf>
    <xf numFmtId="0" fontId="10" fillId="9" borderId="18" xfId="0" applyFont="1" applyFill="1" applyBorder="1" applyAlignment="1">
      <alignment horizontal="left" vertical="center" wrapText="1"/>
    </xf>
    <xf numFmtId="0" fontId="10" fillId="9" borderId="11" xfId="0" applyFont="1" applyFill="1" applyBorder="1" applyAlignment="1">
      <alignment horizontal="left" vertical="center" wrapText="1"/>
    </xf>
    <xf numFmtId="0" fontId="8" fillId="15" borderId="17" xfId="0" applyFont="1" applyFill="1" applyBorder="1" applyAlignment="1">
      <alignment horizontal="left" vertical="center" wrapText="1"/>
    </xf>
    <xf numFmtId="0" fontId="8" fillId="15" borderId="18" xfId="0" applyFont="1" applyFill="1" applyBorder="1" applyAlignment="1">
      <alignment horizontal="left" vertical="center" wrapText="1"/>
    </xf>
    <xf numFmtId="0" fontId="8" fillId="15" borderId="11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21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8" fillId="16" borderId="17" xfId="0" applyFont="1" applyFill="1" applyBorder="1" applyAlignment="1">
      <alignment horizontal="left" vertical="center" wrapText="1"/>
    </xf>
    <xf numFmtId="0" fontId="8" fillId="16" borderId="18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40">
      <selection activeCell="A62" sqref="A62:IV62"/>
    </sheetView>
  </sheetViews>
  <sheetFormatPr defaultColWidth="10.8515625" defaultRowHeight="12.75"/>
  <cols>
    <col min="1" max="1" width="7.28125" style="1" customWidth="1"/>
    <col min="2" max="2" width="43.140625" style="1" customWidth="1"/>
    <col min="3" max="7" width="11.7109375" style="1" customWidth="1"/>
    <col min="8" max="9" width="10.8515625" style="1" customWidth="1"/>
    <col min="10" max="10" width="11.421875" style="1" bestFit="1" customWidth="1"/>
    <col min="11" max="16384" width="10.8515625" style="1" customWidth="1"/>
  </cols>
  <sheetData>
    <row r="1" spans="1:7" ht="61.5" customHeight="1">
      <c r="A1" s="71" t="s">
        <v>69</v>
      </c>
      <c r="B1" s="71"/>
      <c r="C1" s="71"/>
      <c r="D1" s="71"/>
      <c r="E1" s="71"/>
      <c r="F1" s="71"/>
      <c r="G1" s="71"/>
    </row>
    <row r="2" spans="1:7" ht="26.25" customHeight="1">
      <c r="A2" s="72" t="s">
        <v>71</v>
      </c>
      <c r="B2" s="72"/>
      <c r="C2" s="72"/>
      <c r="D2" s="72"/>
      <c r="E2" s="72"/>
      <c r="F2" s="72"/>
      <c r="G2" s="72"/>
    </row>
    <row r="3" ht="15">
      <c r="G3" s="24"/>
    </row>
    <row r="4" spans="1:7" ht="15">
      <c r="A4" s="73" t="s">
        <v>49</v>
      </c>
      <c r="B4" s="73" t="s">
        <v>6</v>
      </c>
      <c r="C4" s="75" t="s">
        <v>7</v>
      </c>
      <c r="D4" s="75"/>
      <c r="E4" s="75"/>
      <c r="F4" s="75"/>
      <c r="G4" s="75"/>
    </row>
    <row r="5" spans="1:7" ht="15">
      <c r="A5" s="74"/>
      <c r="B5" s="74"/>
      <c r="C5" s="26" t="s">
        <v>72</v>
      </c>
      <c r="D5" s="26" t="s">
        <v>73</v>
      </c>
      <c r="E5" s="26" t="s">
        <v>74</v>
      </c>
      <c r="F5" s="26" t="s">
        <v>75</v>
      </c>
      <c r="G5" s="26" t="s">
        <v>76</v>
      </c>
    </row>
    <row r="6" spans="1:7" ht="20.25" customHeight="1">
      <c r="A6" s="68" t="s">
        <v>44</v>
      </c>
      <c r="B6" s="69"/>
      <c r="C6" s="69"/>
      <c r="D6" s="69"/>
      <c r="E6" s="69"/>
      <c r="F6" s="69"/>
      <c r="G6" s="70"/>
    </row>
    <row r="7" spans="1:7" ht="19.5" thickBot="1">
      <c r="A7" s="27" t="s">
        <v>43</v>
      </c>
      <c r="B7" s="65" t="s">
        <v>70</v>
      </c>
      <c r="C7" s="65"/>
      <c r="D7" s="65"/>
      <c r="E7" s="65"/>
      <c r="F7" s="65"/>
      <c r="G7" s="66"/>
    </row>
    <row r="8" spans="1:7" ht="15.75" thickTop="1">
      <c r="A8" s="28" t="s">
        <v>20</v>
      </c>
      <c r="B8" s="61" t="s">
        <v>50</v>
      </c>
      <c r="C8" s="62"/>
      <c r="D8" s="62"/>
      <c r="E8" s="62"/>
      <c r="F8" s="62"/>
      <c r="G8" s="63"/>
    </row>
    <row r="9" spans="1:7" ht="15">
      <c r="A9" s="2" t="s">
        <v>24</v>
      </c>
      <c r="B9" s="3" t="s">
        <v>66</v>
      </c>
      <c r="C9" s="4">
        <f>SUM(C10:C14)</f>
        <v>33072.740000000005</v>
      </c>
      <c r="D9" s="4">
        <f>SUM(D10:D14)</f>
        <v>50761.28999999999</v>
      </c>
      <c r="E9" s="4">
        <f>SUM(E10:E14)</f>
        <v>50761.28999999999</v>
      </c>
      <c r="F9" s="4">
        <f>SUM(F10:F14)</f>
        <v>50761.28999999999</v>
      </c>
      <c r="G9" s="4">
        <f>SUM(G10:G14)</f>
        <v>50761.28999999999</v>
      </c>
    </row>
    <row r="10" spans="1:7" ht="45">
      <c r="A10" s="5" t="s">
        <v>30</v>
      </c>
      <c r="B10" s="6" t="s">
        <v>51</v>
      </c>
      <c r="C10" s="7">
        <v>18149.56</v>
      </c>
      <c r="D10" s="7">
        <v>36299.11</v>
      </c>
      <c r="E10" s="7">
        <v>36299.11</v>
      </c>
      <c r="F10" s="7">
        <v>36299.11</v>
      </c>
      <c r="G10" s="7">
        <v>36299.11</v>
      </c>
    </row>
    <row r="11" spans="1:7" ht="30">
      <c r="A11" s="5" t="s">
        <v>31</v>
      </c>
      <c r="B11" s="6" t="s">
        <v>77</v>
      </c>
      <c r="C11" s="7">
        <v>15384.2</v>
      </c>
      <c r="D11" s="7">
        <v>15384.2</v>
      </c>
      <c r="E11" s="7">
        <v>15384.2</v>
      </c>
      <c r="F11" s="7">
        <v>15384.2</v>
      </c>
      <c r="G11" s="7">
        <v>15384.2</v>
      </c>
    </row>
    <row r="12" spans="1:7" ht="30">
      <c r="A12" s="5" t="s">
        <v>32</v>
      </c>
      <c r="B12" s="6" t="s">
        <v>78</v>
      </c>
      <c r="C12" s="7">
        <v>11120.6</v>
      </c>
      <c r="D12" s="7">
        <v>22241.2</v>
      </c>
      <c r="E12" s="7">
        <v>22241.2</v>
      </c>
      <c r="F12" s="7">
        <v>22241.2</v>
      </c>
      <c r="G12" s="7">
        <v>22241.2</v>
      </c>
    </row>
    <row r="13" spans="1:7" ht="30">
      <c r="A13" s="5" t="s">
        <v>33</v>
      </c>
      <c r="B13" s="6" t="s">
        <v>12</v>
      </c>
      <c r="C13" s="7">
        <v>10363.51</v>
      </c>
      <c r="D13" s="7">
        <v>20727.03</v>
      </c>
      <c r="E13" s="7">
        <v>20727.03</v>
      </c>
      <c r="F13" s="7">
        <v>20727.03</v>
      </c>
      <c r="G13" s="7">
        <v>20727.03</v>
      </c>
    </row>
    <row r="14" spans="1:7" ht="30">
      <c r="A14" s="8" t="s">
        <v>34</v>
      </c>
      <c r="B14" s="44" t="s">
        <v>80</v>
      </c>
      <c r="C14" s="23">
        <v>-21945.13</v>
      </c>
      <c r="D14" s="23">
        <v>-43890.25</v>
      </c>
      <c r="E14" s="23">
        <v>-43890.25</v>
      </c>
      <c r="F14" s="23">
        <v>-43890.25</v>
      </c>
      <c r="G14" s="23">
        <v>-43890.25</v>
      </c>
    </row>
    <row r="15" spans="1:7" ht="12.75" customHeight="1">
      <c r="A15" s="29" t="s">
        <v>21</v>
      </c>
      <c r="B15" s="54" t="s">
        <v>52</v>
      </c>
      <c r="C15" s="54"/>
      <c r="D15" s="54"/>
      <c r="E15" s="54"/>
      <c r="F15" s="54"/>
      <c r="G15" s="54"/>
    </row>
    <row r="16" spans="1:7" ht="28.5">
      <c r="A16" s="8" t="s">
        <v>25</v>
      </c>
      <c r="B16" s="17" t="s">
        <v>67</v>
      </c>
      <c r="C16" s="25">
        <v>3780</v>
      </c>
      <c r="D16" s="25">
        <v>7560</v>
      </c>
      <c r="E16" s="25">
        <v>7560</v>
      </c>
      <c r="F16" s="25">
        <v>7560</v>
      </c>
      <c r="G16" s="25">
        <v>7560</v>
      </c>
    </row>
    <row r="17" spans="1:7" ht="15">
      <c r="A17" s="29" t="s">
        <v>22</v>
      </c>
      <c r="B17" s="54" t="s">
        <v>53</v>
      </c>
      <c r="C17" s="54"/>
      <c r="D17" s="54"/>
      <c r="E17" s="54"/>
      <c r="F17" s="54"/>
      <c r="G17" s="54"/>
    </row>
    <row r="18" spans="1:7" ht="15">
      <c r="A18" s="5" t="s">
        <v>26</v>
      </c>
      <c r="B18" s="3" t="s">
        <v>68</v>
      </c>
      <c r="C18" s="4">
        <f>SUM(C19:C23)</f>
        <v>0</v>
      </c>
      <c r="D18" s="4">
        <f>SUM(D19:D23)</f>
        <v>12100</v>
      </c>
      <c r="E18" s="4">
        <f>SUM(E19:E23)</f>
        <v>12100</v>
      </c>
      <c r="F18" s="4">
        <f>SUM(F19:F23)</f>
        <v>205100</v>
      </c>
      <c r="G18" s="4">
        <f>SUM(G19:G23)</f>
        <v>12100</v>
      </c>
    </row>
    <row r="19" spans="1:7" ht="15">
      <c r="A19" s="5" t="s">
        <v>54</v>
      </c>
      <c r="B19" s="6" t="s">
        <v>16</v>
      </c>
      <c r="C19" s="7">
        <v>0</v>
      </c>
      <c r="D19" s="7">
        <v>0</v>
      </c>
      <c r="E19" s="7">
        <v>0</v>
      </c>
      <c r="F19" s="7">
        <v>110000</v>
      </c>
      <c r="G19" s="7">
        <v>0</v>
      </c>
    </row>
    <row r="20" spans="1:7" ht="15">
      <c r="A20" s="5" t="s">
        <v>55</v>
      </c>
      <c r="B20" s="6" t="s">
        <v>15</v>
      </c>
      <c r="C20" s="7">
        <v>0</v>
      </c>
      <c r="D20" s="7">
        <v>0</v>
      </c>
      <c r="E20" s="7">
        <v>0</v>
      </c>
      <c r="F20" s="7">
        <v>83000</v>
      </c>
      <c r="G20" s="7">
        <v>0</v>
      </c>
    </row>
    <row r="21" spans="1:7" ht="15">
      <c r="A21" s="5" t="s">
        <v>56</v>
      </c>
      <c r="B21" s="6" t="s">
        <v>11</v>
      </c>
      <c r="C21" s="7">
        <v>0</v>
      </c>
      <c r="D21" s="7">
        <v>1000</v>
      </c>
      <c r="E21" s="7">
        <v>1000</v>
      </c>
      <c r="F21" s="7">
        <v>1000</v>
      </c>
      <c r="G21" s="7">
        <v>1000</v>
      </c>
    </row>
    <row r="22" spans="1:7" ht="15">
      <c r="A22" s="5" t="s">
        <v>57</v>
      </c>
      <c r="B22" s="6" t="s">
        <v>14</v>
      </c>
      <c r="C22" s="7">
        <v>0</v>
      </c>
      <c r="D22" s="7">
        <v>11000</v>
      </c>
      <c r="E22" s="7">
        <v>11000</v>
      </c>
      <c r="F22" s="7">
        <v>11000</v>
      </c>
      <c r="G22" s="7">
        <v>11000</v>
      </c>
    </row>
    <row r="23" spans="1:7" ht="30">
      <c r="A23" s="5" t="s">
        <v>58</v>
      </c>
      <c r="B23" s="6" t="s">
        <v>1</v>
      </c>
      <c r="C23" s="7">
        <v>0</v>
      </c>
      <c r="D23" s="7">
        <v>100</v>
      </c>
      <c r="E23" s="7">
        <v>100</v>
      </c>
      <c r="F23" s="7">
        <v>100</v>
      </c>
      <c r="G23" s="7">
        <v>100</v>
      </c>
    </row>
    <row r="24" spans="1:7" ht="15">
      <c r="A24" s="5" t="s">
        <v>27</v>
      </c>
      <c r="B24" s="3" t="s">
        <v>2</v>
      </c>
      <c r="C24" s="4">
        <v>0</v>
      </c>
      <c r="D24" s="4">
        <v>20000</v>
      </c>
      <c r="E24" s="4">
        <v>20000</v>
      </c>
      <c r="F24" s="4">
        <v>20000</v>
      </c>
      <c r="G24" s="4">
        <v>20000</v>
      </c>
    </row>
    <row r="25" spans="1:7" ht="43.5" thickBot="1">
      <c r="A25" s="8" t="s">
        <v>28</v>
      </c>
      <c r="B25" s="9" t="s">
        <v>3</v>
      </c>
      <c r="C25" s="10">
        <v>0</v>
      </c>
      <c r="D25" s="10">
        <v>0</v>
      </c>
      <c r="E25" s="10">
        <v>0</v>
      </c>
      <c r="F25" s="10">
        <v>0</v>
      </c>
      <c r="G25" s="10">
        <v>60000</v>
      </c>
    </row>
    <row r="26" spans="1:7" ht="15.75" thickTop="1">
      <c r="A26" s="11" t="s">
        <v>23</v>
      </c>
      <c r="B26" s="12" t="s">
        <v>62</v>
      </c>
      <c r="C26" s="13">
        <f>ROUND(SUM(C9,C16,C18,C24,C25),0)</f>
        <v>36853</v>
      </c>
      <c r="D26" s="13">
        <f>ROUND(SUM(D9,D16,D18,D24,D25),0)</f>
        <v>90421</v>
      </c>
      <c r="E26" s="13">
        <f>ROUND(SUM(E9,E16,E18,E24,E25),0)</f>
        <v>90421</v>
      </c>
      <c r="F26" s="13">
        <f>ROUND(SUM(F9,F16,F18,F24,F25),0)</f>
        <v>283421</v>
      </c>
      <c r="G26" s="13">
        <f>ROUND(SUM(G9,G16,G18,G24,G25),0)</f>
        <v>150421</v>
      </c>
    </row>
    <row r="27" spans="1:7" ht="15">
      <c r="A27" s="51"/>
      <c r="B27" s="52"/>
      <c r="C27" s="52"/>
      <c r="D27" s="52"/>
      <c r="E27" s="52"/>
      <c r="F27" s="52"/>
      <c r="G27" s="53"/>
    </row>
    <row r="28" spans="1:7" ht="15.75" customHeight="1">
      <c r="A28" s="31" t="s">
        <v>42</v>
      </c>
      <c r="B28" s="64" t="s">
        <v>59</v>
      </c>
      <c r="C28" s="64"/>
      <c r="D28" s="64"/>
      <c r="E28" s="64"/>
      <c r="F28" s="64"/>
      <c r="G28" s="64"/>
    </row>
    <row r="29" spans="1:7" ht="15">
      <c r="A29" s="29" t="s">
        <v>35</v>
      </c>
      <c r="B29" s="29" t="s">
        <v>60</v>
      </c>
      <c r="C29" s="32">
        <f>SUM(C30:C31)</f>
        <v>0</v>
      </c>
      <c r="D29" s="32">
        <f>SUM(D30:D31)</f>
        <v>9900</v>
      </c>
      <c r="E29" s="32">
        <f>SUM(E30:E31)</f>
        <v>9900</v>
      </c>
      <c r="F29" s="32">
        <f>SUM(F30:F31)</f>
        <v>9900</v>
      </c>
      <c r="G29" s="32">
        <f>SUM(G30:G31)</f>
        <v>9900</v>
      </c>
    </row>
    <row r="30" spans="1:7" ht="30">
      <c r="A30" s="5" t="s">
        <v>36</v>
      </c>
      <c r="B30" s="14" t="s">
        <v>1</v>
      </c>
      <c r="C30" s="7">
        <v>0</v>
      </c>
      <c r="D30" s="7">
        <v>100</v>
      </c>
      <c r="E30" s="7">
        <v>100</v>
      </c>
      <c r="F30" s="7">
        <v>100</v>
      </c>
      <c r="G30" s="7">
        <v>100</v>
      </c>
    </row>
    <row r="31" spans="1:7" ht="15">
      <c r="A31" s="5" t="s">
        <v>37</v>
      </c>
      <c r="B31" s="14" t="s">
        <v>0</v>
      </c>
      <c r="C31" s="7">
        <v>0</v>
      </c>
      <c r="D31" s="7">
        <v>9800</v>
      </c>
      <c r="E31" s="7">
        <v>9800</v>
      </c>
      <c r="F31" s="7">
        <v>9800</v>
      </c>
      <c r="G31" s="7">
        <v>9800</v>
      </c>
    </row>
    <row r="32" spans="1:7" ht="15">
      <c r="A32" s="29" t="s">
        <v>38</v>
      </c>
      <c r="B32" s="29" t="s">
        <v>10</v>
      </c>
      <c r="C32" s="32">
        <v>0</v>
      </c>
      <c r="D32" s="32">
        <v>48000</v>
      </c>
      <c r="E32" s="32">
        <v>48000</v>
      </c>
      <c r="F32" s="32">
        <v>48000</v>
      </c>
      <c r="G32" s="32">
        <v>48000</v>
      </c>
    </row>
    <row r="33" spans="1:7" ht="43.5" thickBot="1">
      <c r="A33" s="30" t="s">
        <v>39</v>
      </c>
      <c r="B33" s="30" t="s">
        <v>4</v>
      </c>
      <c r="C33" s="33">
        <v>0</v>
      </c>
      <c r="D33" s="33">
        <v>0</v>
      </c>
      <c r="E33" s="33">
        <v>0</v>
      </c>
      <c r="F33" s="33">
        <v>0</v>
      </c>
      <c r="G33" s="33">
        <v>20000</v>
      </c>
    </row>
    <row r="34" spans="1:7" ht="15.75" thickTop="1">
      <c r="A34" s="15" t="s">
        <v>40</v>
      </c>
      <c r="B34" s="12" t="s">
        <v>46</v>
      </c>
      <c r="C34" s="13">
        <f>ROUND(SUM(C29,C32,C33),0)</f>
        <v>0</v>
      </c>
      <c r="D34" s="13">
        <f>ROUND(SUM(D29,D32,D33),0)</f>
        <v>57900</v>
      </c>
      <c r="E34" s="13">
        <f>ROUND(SUM(E29,E32,E33),0)</f>
        <v>57900</v>
      </c>
      <c r="F34" s="13">
        <f>ROUND(SUM(F29,F32,F33),0)</f>
        <v>57900</v>
      </c>
      <c r="G34" s="13">
        <f>ROUND(SUM(G29,G32,G33),0)</f>
        <v>77900</v>
      </c>
    </row>
    <row r="35" spans="1:7" ht="15">
      <c r="A35" s="51"/>
      <c r="B35" s="52"/>
      <c r="C35" s="52"/>
      <c r="D35" s="52"/>
      <c r="E35" s="52"/>
      <c r="F35" s="52"/>
      <c r="G35" s="53"/>
    </row>
    <row r="36" spans="1:7" ht="37.5">
      <c r="A36" s="31" t="s">
        <v>41</v>
      </c>
      <c r="B36" s="34" t="s">
        <v>5</v>
      </c>
      <c r="C36" s="35">
        <v>-9320</v>
      </c>
      <c r="D36" s="35">
        <v>-18640</v>
      </c>
      <c r="E36" s="35">
        <v>-18640</v>
      </c>
      <c r="F36" s="35">
        <v>-18640</v>
      </c>
      <c r="G36" s="35">
        <v>-18640</v>
      </c>
    </row>
    <row r="37" spans="2:7" ht="15" customHeight="1">
      <c r="B37" s="41" t="s">
        <v>61</v>
      </c>
      <c r="C37" s="42">
        <f>ROUND(C26+C34+C36,0)</f>
        <v>27533</v>
      </c>
      <c r="D37" s="42">
        <f>ROUND(D26+D34+D36,0)</f>
        <v>129681</v>
      </c>
      <c r="E37" s="42">
        <f>ROUND(E26+E34+E36,0)</f>
        <v>129681</v>
      </c>
      <c r="F37" s="42">
        <f>ROUND(F26+F34+F36,0)</f>
        <v>322681</v>
      </c>
      <c r="G37" s="42">
        <f>ROUND(G26+G34+G36,0)</f>
        <v>209681</v>
      </c>
    </row>
    <row r="38" spans="2:7" ht="15">
      <c r="B38" s="67"/>
      <c r="C38" s="67"/>
      <c r="D38" s="67"/>
      <c r="E38" s="67"/>
      <c r="F38" s="67"/>
      <c r="G38" s="67"/>
    </row>
    <row r="39" spans="1:7" ht="18.75" customHeight="1">
      <c r="A39" s="58" t="s">
        <v>82</v>
      </c>
      <c r="B39" s="59"/>
      <c r="C39" s="59"/>
      <c r="D39" s="59"/>
      <c r="E39" s="59"/>
      <c r="F39" s="59"/>
      <c r="G39" s="60"/>
    </row>
    <row r="40" spans="1:7" ht="15.75">
      <c r="A40" s="36" t="s">
        <v>43</v>
      </c>
      <c r="B40" s="55" t="s">
        <v>47</v>
      </c>
      <c r="C40" s="56"/>
      <c r="D40" s="56"/>
      <c r="E40" s="56"/>
      <c r="F40" s="56"/>
      <c r="G40" s="57"/>
    </row>
    <row r="41" spans="1:7" ht="15">
      <c r="A41" s="40" t="s">
        <v>20</v>
      </c>
      <c r="B41" s="48" t="s">
        <v>18</v>
      </c>
      <c r="C41" s="49"/>
      <c r="D41" s="49"/>
      <c r="E41" s="49"/>
      <c r="F41" s="49"/>
      <c r="G41" s="50"/>
    </row>
    <row r="42" spans="1:7" ht="15">
      <c r="A42" s="16" t="s">
        <v>24</v>
      </c>
      <c r="B42" s="17" t="s">
        <v>65</v>
      </c>
      <c r="C42" s="4">
        <f>SUM(C43:C45)</f>
        <v>12571.970000000001</v>
      </c>
      <c r="D42" s="4">
        <f>SUM(D43:D45)</f>
        <v>25143.939999999995</v>
      </c>
      <c r="E42" s="4">
        <f>SUM(E43:E45)</f>
        <v>25143.939999999995</v>
      </c>
      <c r="F42" s="4">
        <f>SUM(F43:F45)</f>
        <v>25143.939999999995</v>
      </c>
      <c r="G42" s="4">
        <f>SUM(G43:G45)</f>
        <v>25143.939999999995</v>
      </c>
    </row>
    <row r="43" spans="1:7" ht="30">
      <c r="A43" s="16" t="s">
        <v>63</v>
      </c>
      <c r="B43" s="14" t="s">
        <v>78</v>
      </c>
      <c r="C43" s="45">
        <v>11120.6</v>
      </c>
      <c r="D43" s="45">
        <v>22241.2</v>
      </c>
      <c r="E43" s="45">
        <v>22241.2</v>
      </c>
      <c r="F43" s="45">
        <v>22241.2</v>
      </c>
      <c r="G43" s="45">
        <v>22241.2</v>
      </c>
    </row>
    <row r="44" spans="1:7" ht="30.75" customHeight="1">
      <c r="A44" s="16" t="s">
        <v>30</v>
      </c>
      <c r="B44" s="14" t="s">
        <v>13</v>
      </c>
      <c r="C44" s="45">
        <v>10363.51</v>
      </c>
      <c r="D44" s="45">
        <v>20727.03</v>
      </c>
      <c r="E44" s="45">
        <v>20727.03</v>
      </c>
      <c r="F44" s="45">
        <v>20727.03</v>
      </c>
      <c r="G44" s="45">
        <v>20727.03</v>
      </c>
    </row>
    <row r="45" spans="1:7" ht="30">
      <c r="A45" s="8" t="s">
        <v>31</v>
      </c>
      <c r="B45" s="44" t="s">
        <v>81</v>
      </c>
      <c r="C45" s="23">
        <v>-8912.14</v>
      </c>
      <c r="D45" s="23">
        <v>-17824.29</v>
      </c>
      <c r="E45" s="23">
        <v>-17824.29</v>
      </c>
      <c r="F45" s="23">
        <v>-17824.29</v>
      </c>
      <c r="G45" s="23">
        <v>-17824.29</v>
      </c>
    </row>
    <row r="46" spans="1:8" ht="15">
      <c r="A46" s="40" t="s">
        <v>21</v>
      </c>
      <c r="B46" s="48" t="s">
        <v>45</v>
      </c>
      <c r="C46" s="49"/>
      <c r="D46" s="49"/>
      <c r="E46" s="49"/>
      <c r="F46" s="49"/>
      <c r="G46" s="50"/>
      <c r="H46" s="18"/>
    </row>
    <row r="47" spans="1:7" ht="15">
      <c r="A47" s="16" t="s">
        <v>25</v>
      </c>
      <c r="B47" s="17" t="s">
        <v>64</v>
      </c>
      <c r="C47" s="4">
        <v>2520</v>
      </c>
      <c r="D47" s="4">
        <v>5040</v>
      </c>
      <c r="E47" s="4">
        <v>5040</v>
      </c>
      <c r="F47" s="4">
        <v>5040</v>
      </c>
      <c r="G47" s="4">
        <v>5040</v>
      </c>
    </row>
    <row r="48" spans="1:7" ht="15">
      <c r="A48" s="40" t="s">
        <v>22</v>
      </c>
      <c r="B48" s="48" t="s">
        <v>8</v>
      </c>
      <c r="C48" s="49"/>
      <c r="D48" s="49"/>
      <c r="E48" s="49"/>
      <c r="F48" s="49"/>
      <c r="G48" s="50"/>
    </row>
    <row r="49" spans="1:7" ht="15">
      <c r="A49" s="16" t="s">
        <v>26</v>
      </c>
      <c r="B49" s="17" t="s">
        <v>9</v>
      </c>
      <c r="C49" s="4">
        <f>SUM(C50:C51)</f>
        <v>0</v>
      </c>
      <c r="D49" s="4">
        <f>SUM(D50:D51)</f>
        <v>9900</v>
      </c>
      <c r="E49" s="4">
        <f>SUM(E50:E51)</f>
        <v>9900</v>
      </c>
      <c r="F49" s="4">
        <f>SUM(F50:F51)</f>
        <v>9900</v>
      </c>
      <c r="G49" s="4">
        <f>SUM(G50:G51)</f>
        <v>9900</v>
      </c>
    </row>
    <row r="50" spans="1:7" ht="30">
      <c r="A50" s="16" t="s">
        <v>54</v>
      </c>
      <c r="B50" s="14" t="s">
        <v>1</v>
      </c>
      <c r="C50" s="7">
        <v>0</v>
      </c>
      <c r="D50" s="7">
        <v>100</v>
      </c>
      <c r="E50" s="7">
        <v>100</v>
      </c>
      <c r="F50" s="7">
        <v>100</v>
      </c>
      <c r="G50" s="7">
        <v>100</v>
      </c>
    </row>
    <row r="51" spans="1:7" ht="15">
      <c r="A51" s="16" t="s">
        <v>55</v>
      </c>
      <c r="B51" s="14" t="s">
        <v>17</v>
      </c>
      <c r="C51" s="7"/>
      <c r="D51" s="7">
        <v>9800</v>
      </c>
      <c r="E51" s="7">
        <v>9800</v>
      </c>
      <c r="F51" s="7">
        <v>9800</v>
      </c>
      <c r="G51" s="7">
        <v>9800</v>
      </c>
    </row>
    <row r="52" spans="1:7" ht="15">
      <c r="A52" s="16" t="s">
        <v>27</v>
      </c>
      <c r="B52" s="17" t="s">
        <v>10</v>
      </c>
      <c r="C52" s="4">
        <v>0</v>
      </c>
      <c r="D52" s="4">
        <v>40000</v>
      </c>
      <c r="E52" s="4">
        <v>40000</v>
      </c>
      <c r="F52" s="4">
        <v>40000</v>
      </c>
      <c r="G52" s="4">
        <v>40000</v>
      </c>
    </row>
    <row r="53" spans="1:7" ht="42.75">
      <c r="A53" s="16" t="s">
        <v>29</v>
      </c>
      <c r="B53" s="17" t="s">
        <v>4</v>
      </c>
      <c r="C53" s="4">
        <v>0</v>
      </c>
      <c r="D53" s="4">
        <v>0</v>
      </c>
      <c r="E53" s="4">
        <v>0</v>
      </c>
      <c r="F53" s="7">
        <v>0</v>
      </c>
      <c r="G53" s="4">
        <v>20000</v>
      </c>
    </row>
    <row r="54" spans="1:7" ht="15">
      <c r="A54" s="37" t="s">
        <v>42</v>
      </c>
      <c r="B54" s="38" t="s">
        <v>19</v>
      </c>
      <c r="C54" s="39">
        <v>-1004</v>
      </c>
      <c r="D54" s="39">
        <v>-2009</v>
      </c>
      <c r="E54" s="39">
        <v>-2009</v>
      </c>
      <c r="F54" s="39">
        <v>-2009</v>
      </c>
      <c r="G54" s="39">
        <v>-2009</v>
      </c>
    </row>
    <row r="55" spans="1:7" ht="15.75">
      <c r="A55" s="19"/>
      <c r="B55" s="43" t="s">
        <v>79</v>
      </c>
      <c r="C55" s="42">
        <f>ROUND(C42+C47+C49+C52+C53+C54,0)</f>
        <v>14088</v>
      </c>
      <c r="D55" s="42">
        <f>ROUND(D42+D47+D49+D52+D53+D54,0)</f>
        <v>78075</v>
      </c>
      <c r="E55" s="42">
        <f>ROUND(E42+E47+E49+E52+E53+E54,0)</f>
        <v>78075</v>
      </c>
      <c r="F55" s="42">
        <f>ROUND(F42+F47+F49+F52+F53+F54,0)</f>
        <v>78075</v>
      </c>
      <c r="G55" s="42">
        <f>ROUND(G42+G47+G49+G52+G53+G54,0)</f>
        <v>98075</v>
      </c>
    </row>
    <row r="56" spans="1:7" ht="18.75">
      <c r="A56" s="20"/>
      <c r="B56" s="21" t="s">
        <v>48</v>
      </c>
      <c r="C56" s="22">
        <f>C37+C55</f>
        <v>41621</v>
      </c>
      <c r="D56" s="22">
        <f>D37+D55</f>
        <v>207756</v>
      </c>
      <c r="E56" s="22">
        <f>E37+E55</f>
        <v>207756</v>
      </c>
      <c r="F56" s="22">
        <f>F37+F55</f>
        <v>400756</v>
      </c>
      <c r="G56" s="22">
        <f>G37+G55</f>
        <v>307756</v>
      </c>
    </row>
    <row r="58" spans="2:7" ht="75">
      <c r="B58" s="47" t="s">
        <v>84</v>
      </c>
      <c r="C58" s="46"/>
      <c r="D58" s="46"/>
      <c r="E58" s="46"/>
      <c r="F58" s="76" t="s">
        <v>85</v>
      </c>
      <c r="G58" s="76"/>
    </row>
    <row r="62" spans="1:2" ht="48" customHeight="1">
      <c r="A62" s="77" t="s">
        <v>83</v>
      </c>
      <c r="B62" s="77"/>
    </row>
  </sheetData>
  <sheetProtection/>
  <mergeCells count="21">
    <mergeCell ref="F58:G58"/>
    <mergeCell ref="A62:B62"/>
    <mergeCell ref="B8:G8"/>
    <mergeCell ref="B28:G28"/>
    <mergeCell ref="B7:G7"/>
    <mergeCell ref="B38:G38"/>
    <mergeCell ref="A6:G6"/>
    <mergeCell ref="A1:G1"/>
    <mergeCell ref="A2:G2"/>
    <mergeCell ref="A4:A5"/>
    <mergeCell ref="C4:G4"/>
    <mergeCell ref="B4:B5"/>
    <mergeCell ref="B48:G48"/>
    <mergeCell ref="B46:G46"/>
    <mergeCell ref="A27:G27"/>
    <mergeCell ref="B15:G15"/>
    <mergeCell ref="B17:G17"/>
    <mergeCell ref="A35:G35"/>
    <mergeCell ref="B41:G41"/>
    <mergeCell ref="B40:G40"/>
    <mergeCell ref="A39:G39"/>
  </mergeCells>
  <printOptions/>
  <pageMargins left="0.25" right="0.25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Vjačeslavs Makarovs</dc:creator>
  <cp:keywords/>
  <dc:description/>
  <cp:lastModifiedBy>Vjaceslavs Makarovs</cp:lastModifiedBy>
  <cp:lastPrinted>2017-11-16T08:38:01Z</cp:lastPrinted>
  <dcterms:created xsi:type="dcterms:W3CDTF">2016-03-16T08:59:40Z</dcterms:created>
  <dcterms:modified xsi:type="dcterms:W3CDTF">2017-11-16T08:38:04Z</dcterms:modified>
  <cp:category/>
  <cp:version/>
  <cp:contentType/>
  <cp:contentStatus/>
</cp:coreProperties>
</file>