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ta.Svirksta\Documents\IZ_111\IZ\3_saskanosana\180118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definedNames>
    <definedName name="_xlnm.Print_Area" localSheetId="0">Sheet1!$A$1:$K$21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E17" i="1" l="1"/>
  <c r="C7" i="1"/>
  <c r="E7" i="1"/>
  <c r="E4" i="1"/>
  <c r="C14" i="1"/>
  <c r="J14" i="1"/>
  <c r="F18" i="1"/>
  <c r="G18" i="1"/>
  <c r="H18" i="1"/>
  <c r="I18" i="1"/>
  <c r="J18" i="1"/>
  <c r="E18" i="1"/>
  <c r="C9" i="2"/>
  <c r="J9" i="2" s="1"/>
  <c r="J11" i="2" s="1"/>
  <c r="I8" i="2"/>
  <c r="C8" i="2"/>
  <c r="H8" i="2" s="1"/>
  <c r="C7" i="2"/>
  <c r="C10" i="2" s="1"/>
  <c r="C5" i="2"/>
  <c r="I5" i="2" s="1"/>
  <c r="I11" i="2" s="1"/>
  <c r="C4" i="2"/>
  <c r="H4" i="2" s="1"/>
  <c r="E3" i="2"/>
  <c r="E11" i="2" s="1"/>
  <c r="C3" i="2"/>
  <c r="C6" i="2" s="1"/>
  <c r="C11" i="2" s="1"/>
  <c r="H5" i="2" l="1"/>
  <c r="H11" i="2" s="1"/>
  <c r="F7" i="2"/>
  <c r="F11" i="2" s="1"/>
  <c r="G4" i="2"/>
  <c r="G11" i="2" s="1"/>
  <c r="K11" i="2" l="1"/>
  <c r="C5" i="1"/>
  <c r="G5" i="1" s="1"/>
  <c r="C4" i="1"/>
  <c r="C9" i="1"/>
  <c r="H9" i="1" s="1"/>
  <c r="C8" i="1"/>
  <c r="C13" i="1"/>
  <c r="I13" i="1" s="1"/>
  <c r="C12" i="1"/>
  <c r="F12" i="1" s="1"/>
  <c r="F4" i="1" l="1"/>
  <c r="F17" i="1" s="1"/>
  <c r="C6" i="1"/>
  <c r="C10" i="1"/>
  <c r="I9" i="1"/>
  <c r="I17" i="1" s="1"/>
  <c r="C11" i="1"/>
  <c r="H13" i="1"/>
  <c r="H8" i="1" l="1"/>
  <c r="H17" i="1" s="1"/>
  <c r="G8" i="1"/>
  <c r="G17" i="1" s="1"/>
  <c r="C15" i="1"/>
  <c r="C17" i="1" s="1"/>
  <c r="J17" i="1" l="1"/>
</calcChain>
</file>

<file path=xl/comments1.xml><?xml version="1.0" encoding="utf-8"?>
<comments xmlns="http://schemas.openxmlformats.org/spreadsheetml/2006/main">
  <authors>
    <author>Inta Švirksta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86"/>
          </rPr>
          <t>Inta Švirksta:</t>
        </r>
        <r>
          <rPr>
            <sz val="9"/>
            <color indexed="81"/>
            <rFont val="Tahoma"/>
            <family val="2"/>
            <charset val="186"/>
          </rPr>
          <t xml:space="preserve">
no Nr.11.1.1.0/15/TP/004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186"/>
          </rPr>
          <t>Inta Švirksta:</t>
        </r>
        <r>
          <rPr>
            <sz val="9"/>
            <color indexed="81"/>
            <rFont val="Tahoma"/>
            <family val="2"/>
            <charset val="186"/>
          </rPr>
          <t xml:space="preserve">
no Nr.11.1.1.0/15/TP/004</t>
        </r>
      </text>
    </comment>
  </commentList>
</comments>
</file>

<file path=xl/comments2.xml><?xml version="1.0" encoding="utf-8"?>
<comments xmlns="http://schemas.openxmlformats.org/spreadsheetml/2006/main">
  <authors>
    <author>Inta Švirksta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86"/>
          </rPr>
          <t>Inta Švirksta:</t>
        </r>
        <r>
          <rPr>
            <sz val="9"/>
            <color indexed="81"/>
            <rFont val="Tahoma"/>
            <family val="2"/>
            <charset val="186"/>
          </rPr>
          <t xml:space="preserve">
no Nr.11.1.1.0/15/TP/004</t>
        </r>
      </text>
    </comment>
  </commentList>
</comments>
</file>

<file path=xl/sharedStrings.xml><?xml version="1.0" encoding="utf-8"?>
<sst xmlns="http://schemas.openxmlformats.org/spreadsheetml/2006/main" count="41" uniqueCount="20">
  <si>
    <t>1. kārta</t>
  </si>
  <si>
    <t>atlase</t>
  </si>
  <si>
    <t>vidusposms</t>
  </si>
  <si>
    <t>gala izvērtēšana</t>
  </si>
  <si>
    <t>projektu skaits</t>
  </si>
  <si>
    <t>2. kārta</t>
  </si>
  <si>
    <t>3. kārta</t>
  </si>
  <si>
    <t>KP VIS funkciju paplašināšanai</t>
  </si>
  <si>
    <t>kopā</t>
  </si>
  <si>
    <t>Vērtēšanas izmaksas</t>
  </si>
  <si>
    <r>
      <t xml:space="preserve">1.atlases kārtā kopsummā izmaksāti </t>
    </r>
    <r>
      <rPr>
        <b/>
        <sz val="11"/>
        <color rgb="FF1F497D"/>
        <rFont val="Calibri"/>
        <family val="2"/>
        <charset val="186"/>
        <scheme val="minor"/>
      </rPr>
      <t>132 412,50 EUR</t>
    </r>
    <r>
      <rPr>
        <sz val="11"/>
        <color rgb="FF1F497D"/>
        <rFont val="Calibri"/>
        <family val="2"/>
        <charset val="186"/>
        <scheme val="minor"/>
      </rPr>
      <t xml:space="preserve"> veikti no vienošanās Nr. 11.1.1.0/15/TP/004  “Eiropas Reģionālās attīstības fonda atbalsts Kohēzijas politikas fondu ieviešanai un vadībai Centrālajā finanšu un līgumu aģentūrā” līdzekļiem, tai skaitā 2016.gadā 120 375,00 EUR, 2017.gadā 12 037,50 EUR.</t>
    </r>
  </si>
  <si>
    <r>
      <t xml:space="preserve">2.atlases kārtā prognozējam līdzvērtīgu iesniegto PI, līdz ar to PI sākotnējai vērtēšanai </t>
    </r>
    <r>
      <rPr>
        <b/>
        <sz val="11"/>
        <color rgb="FF1F497D"/>
        <rFont val="Calibri"/>
        <family val="2"/>
        <charset val="186"/>
        <scheme val="minor"/>
      </rPr>
      <t>2018.gadā nepieciešami 135 000 eur + 13 500 iespējamām pārsūdzībām</t>
    </r>
  </si>
  <si>
    <t>Papildu nepieciešamais F</t>
  </si>
  <si>
    <t>2.kārta – apstiprināto Pi skaits lielā mērā atkarīgs no tā, vai un kā mainīsies pub/priv. Finansējuma nosacījumi – jo mazāka publiskā finansējuma intensitāte, jo vairāk projektu īstenošanā. Savukārt komersantu pētniecības projektu kopējās izmaksas zemākas, kas dod iespēju finansēt lielāku projektu skaitu</t>
  </si>
  <si>
    <t>Pieņēmumi - projektu vērtē 2 eksperti, vienas ekspertīzes izmaksas 225 EUR, 10% pārsūdzībām</t>
  </si>
  <si>
    <t>Indikatīvās projektu kvalitātes vērtēšanas izmaksas 1.1.1.1. pasākuma ietvaros</t>
  </si>
  <si>
    <t>Vērtēšanas izmaksas kopā</t>
  </si>
  <si>
    <t>Indikatīvās projektu kvalitātes vērtēšanas izmaksas 1.1.1.1. pasākuma ietvaros (XLS objekts)</t>
  </si>
  <si>
    <t>Projektu skaits</t>
  </si>
  <si>
    <t>Kopā pēc 2018. 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</si>
</sst>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rgb="FF1F497D"/>
      <name val="Calibri"/>
      <family val="2"/>
      <charset val="186"/>
      <scheme val="minor"/>
    </font>
    <font>
      <b/>
      <sz val="11"/>
      <color rgb="FF1F497D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1" fillId="0" borderId="5" xfId="0" applyNumberFormat="1" applyFont="1" applyBorder="1"/>
    <xf numFmtId="3" fontId="6" fillId="0" borderId="1" xfId="0" applyNumberFormat="1" applyFont="1" applyBorder="1"/>
    <xf numFmtId="3" fontId="6" fillId="2" borderId="1" xfId="0" applyNumberFormat="1" applyFont="1" applyFill="1" applyBorder="1"/>
    <xf numFmtId="4" fontId="1" fillId="0" borderId="1" xfId="0" applyNumberFormat="1" applyFont="1" applyBorder="1"/>
    <xf numFmtId="0" fontId="6" fillId="0" borderId="1" xfId="0" applyFont="1" applyBorder="1"/>
    <xf numFmtId="4" fontId="6" fillId="0" borderId="1" xfId="0" applyNumberFormat="1" applyFont="1" applyBorder="1"/>
    <xf numFmtId="3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0" borderId="1" xfId="0" applyFont="1" applyBorder="1"/>
    <xf numFmtId="3" fontId="10" fillId="0" borderId="1" xfId="0" applyNumberFormat="1" applyFont="1" applyBorder="1"/>
    <xf numFmtId="0" fontId="10" fillId="0" borderId="0" xfId="0" applyFont="1"/>
    <xf numFmtId="4" fontId="10" fillId="0" borderId="1" xfId="0" applyNumberFormat="1" applyFont="1" applyBorder="1"/>
    <xf numFmtId="3" fontId="11" fillId="0" borderId="5" xfId="0" applyNumberFormat="1" applyFont="1" applyBorder="1"/>
    <xf numFmtId="3" fontId="11" fillId="0" borderId="1" xfId="0" applyNumberFormat="1" applyFont="1" applyBorder="1"/>
    <xf numFmtId="3" fontId="9" fillId="0" borderId="1" xfId="0" applyNumberFormat="1" applyFont="1" applyBorder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5"/>
  <sheetViews>
    <sheetView tabSelected="1" zoomScaleNormal="100" workbookViewId="0">
      <selection activeCell="K18" sqref="K18"/>
    </sheetView>
  </sheetViews>
  <sheetFormatPr defaultRowHeight="15" x14ac:dyDescent="0.25"/>
  <cols>
    <col min="1" max="1" width="15.85546875" customWidth="1"/>
    <col min="2" max="2" width="16.140625" customWidth="1"/>
    <col min="3" max="3" width="14.5703125" customWidth="1"/>
    <col min="4" max="10" width="15.28515625" customWidth="1"/>
  </cols>
  <sheetData>
    <row r="1" spans="1:10" ht="30" customHeight="1" x14ac:dyDescent="0.25">
      <c r="A1" s="38" t="s">
        <v>15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40.5" customHeight="1" x14ac:dyDescent="0.25">
      <c r="A2" s="36" t="s">
        <v>14</v>
      </c>
      <c r="B2" s="37"/>
      <c r="C2" s="3" t="s">
        <v>9</v>
      </c>
      <c r="D2" s="3" t="s">
        <v>4</v>
      </c>
      <c r="E2" s="3">
        <v>2018</v>
      </c>
      <c r="F2" s="3">
        <v>2019</v>
      </c>
      <c r="G2" s="3">
        <v>2020</v>
      </c>
      <c r="H2" s="7">
        <v>2021</v>
      </c>
      <c r="I2" s="6">
        <v>2022</v>
      </c>
      <c r="J2" s="7">
        <v>2023</v>
      </c>
    </row>
    <row r="3" spans="1:10" ht="39.75" customHeight="1" x14ac:dyDescent="0.25">
      <c r="A3" s="41" t="s">
        <v>0</v>
      </c>
      <c r="B3" s="14" t="s">
        <v>1</v>
      </c>
      <c r="C3" s="15">
        <v>132412.5</v>
      </c>
      <c r="D3" s="11">
        <v>309</v>
      </c>
      <c r="E3" s="11"/>
      <c r="F3" s="16"/>
      <c r="G3" s="16"/>
      <c r="H3" s="16"/>
      <c r="I3" s="16"/>
      <c r="J3" s="16"/>
    </row>
    <row r="4" spans="1:10" x14ac:dyDescent="0.25">
      <c r="A4" s="42"/>
      <c r="B4" s="14" t="s">
        <v>2</v>
      </c>
      <c r="C4" s="11">
        <f>2*225*D4*1.1</f>
        <v>36630</v>
      </c>
      <c r="D4" s="11">
        <v>74</v>
      </c>
      <c r="E4" s="12">
        <f>0.5*C4</f>
        <v>18315</v>
      </c>
      <c r="F4" s="11">
        <f>0.5*C4</f>
        <v>18315</v>
      </c>
      <c r="G4" s="11"/>
      <c r="H4" s="11"/>
      <c r="I4" s="11"/>
      <c r="J4" s="11"/>
    </row>
    <row r="5" spans="1:10" x14ac:dyDescent="0.25">
      <c r="A5" s="42"/>
      <c r="B5" s="14" t="s">
        <v>3</v>
      </c>
      <c r="C5" s="11">
        <f>2*225*D5*1.1</f>
        <v>36630</v>
      </c>
      <c r="D5" s="14">
        <v>74</v>
      </c>
      <c r="E5" s="14"/>
      <c r="F5" s="14"/>
      <c r="G5" s="11">
        <f>C5</f>
        <v>36630</v>
      </c>
      <c r="H5" s="11"/>
      <c r="I5" s="11"/>
      <c r="J5" s="11"/>
    </row>
    <row r="6" spans="1:10" ht="33" customHeight="1" x14ac:dyDescent="0.25">
      <c r="A6" s="43"/>
      <c r="B6" s="17" t="s">
        <v>12</v>
      </c>
      <c r="C6" s="11">
        <f>C4+C5</f>
        <v>73260</v>
      </c>
      <c r="D6" s="14"/>
      <c r="E6" s="14"/>
      <c r="F6" s="14"/>
      <c r="G6" s="11"/>
      <c r="H6" s="11"/>
      <c r="I6" s="11"/>
      <c r="J6" s="11"/>
    </row>
    <row r="7" spans="1:10" x14ac:dyDescent="0.25">
      <c r="A7" s="35" t="s">
        <v>5</v>
      </c>
      <c r="B7" s="14" t="s">
        <v>1</v>
      </c>
      <c r="C7" s="11">
        <f>D7*2*225*1.1</f>
        <v>148500</v>
      </c>
      <c r="D7" s="14">
        <v>300</v>
      </c>
      <c r="E7" s="11">
        <f>C7</f>
        <v>148500</v>
      </c>
      <c r="F7" s="14"/>
      <c r="G7" s="14"/>
      <c r="H7" s="14"/>
      <c r="I7" s="14"/>
      <c r="J7" s="14"/>
    </row>
    <row r="8" spans="1:10" x14ac:dyDescent="0.25">
      <c r="A8" s="35"/>
      <c r="B8" s="14" t="s">
        <v>2</v>
      </c>
      <c r="C8" s="11">
        <f>2*225*D8*1.1</f>
        <v>39600</v>
      </c>
      <c r="D8" s="14">
        <v>80</v>
      </c>
      <c r="E8" s="14"/>
      <c r="F8" s="14"/>
      <c r="G8" s="11">
        <f>0.5*C8</f>
        <v>19800</v>
      </c>
      <c r="H8" s="11">
        <f>0.5*C8</f>
        <v>19800</v>
      </c>
      <c r="I8" s="11"/>
      <c r="J8" s="14"/>
    </row>
    <row r="9" spans="1:10" x14ac:dyDescent="0.25">
      <c r="A9" s="35"/>
      <c r="B9" s="14" t="s">
        <v>3</v>
      </c>
      <c r="C9" s="11">
        <f>2*225*D9*1.1</f>
        <v>39600</v>
      </c>
      <c r="D9" s="14">
        <v>80</v>
      </c>
      <c r="E9" s="14"/>
      <c r="F9" s="14"/>
      <c r="G9" s="14"/>
      <c r="H9" s="11">
        <f>0.5*C9</f>
        <v>19800</v>
      </c>
      <c r="I9" s="11">
        <f>0.5*C9</f>
        <v>19800</v>
      </c>
      <c r="J9" s="11"/>
    </row>
    <row r="10" spans="1:10" ht="45" x14ac:dyDescent="0.25">
      <c r="A10" s="18"/>
      <c r="B10" s="17" t="s">
        <v>12</v>
      </c>
      <c r="C10" s="11">
        <f>C9+C8</f>
        <v>79200</v>
      </c>
      <c r="D10" s="14"/>
      <c r="E10" s="14"/>
      <c r="F10" s="14"/>
      <c r="G10" s="14"/>
      <c r="H10" s="14"/>
      <c r="I10" s="14"/>
      <c r="J10" s="14"/>
    </row>
    <row r="11" spans="1:10" x14ac:dyDescent="0.25">
      <c r="A11" s="34" t="s">
        <v>8</v>
      </c>
      <c r="B11" s="34"/>
      <c r="C11" s="11">
        <f>SUM(C7:C9)</f>
        <v>227700</v>
      </c>
      <c r="D11" s="14"/>
      <c r="E11" s="11"/>
      <c r="F11" s="14"/>
      <c r="G11" s="14"/>
      <c r="H11" s="14"/>
      <c r="I11" s="14"/>
      <c r="J11" s="14"/>
    </row>
    <row r="12" spans="1:10" x14ac:dyDescent="0.25">
      <c r="A12" s="35" t="s">
        <v>6</v>
      </c>
      <c r="B12" s="14" t="s">
        <v>1</v>
      </c>
      <c r="C12" s="11">
        <f>2*225*D12*1.1</f>
        <v>123750.00000000001</v>
      </c>
      <c r="D12" s="14">
        <v>250</v>
      </c>
      <c r="E12" s="14"/>
      <c r="F12" s="11">
        <f>C12</f>
        <v>123750.00000000001</v>
      </c>
      <c r="G12" s="14"/>
      <c r="H12" s="14"/>
      <c r="I12" s="14"/>
      <c r="J12" s="14"/>
    </row>
    <row r="13" spans="1:10" x14ac:dyDescent="0.25">
      <c r="A13" s="35"/>
      <c r="B13" s="14" t="s">
        <v>2</v>
      </c>
      <c r="C13" s="11">
        <f>2*225*D13*1.1</f>
        <v>34650</v>
      </c>
      <c r="D13" s="14">
        <v>70</v>
      </c>
      <c r="E13" s="14"/>
      <c r="F13" s="14"/>
      <c r="G13" s="19"/>
      <c r="H13" s="11">
        <f>0.5*C13</f>
        <v>17325</v>
      </c>
      <c r="I13" s="11">
        <f>0.5*C13</f>
        <v>17325</v>
      </c>
      <c r="J13" s="14"/>
    </row>
    <row r="14" spans="1:10" x14ac:dyDescent="0.25">
      <c r="A14" s="35"/>
      <c r="B14" s="14" t="s">
        <v>3</v>
      </c>
      <c r="C14" s="11">
        <f>2*225*D14*1.1</f>
        <v>34650</v>
      </c>
      <c r="D14" s="14">
        <v>70</v>
      </c>
      <c r="E14" s="14"/>
      <c r="F14" s="14"/>
      <c r="G14" s="14"/>
      <c r="H14" s="14"/>
      <c r="I14" s="14"/>
      <c r="J14" s="11">
        <f>C14</f>
        <v>34650</v>
      </c>
    </row>
    <row r="15" spans="1:10" x14ac:dyDescent="0.25">
      <c r="A15" s="34" t="s">
        <v>8</v>
      </c>
      <c r="B15" s="34"/>
      <c r="C15" s="11">
        <f>SUM(C12:C14)</f>
        <v>193050</v>
      </c>
      <c r="D15" s="14"/>
      <c r="E15" s="14"/>
      <c r="F15" s="14"/>
      <c r="G15" s="14"/>
      <c r="H15" s="14"/>
      <c r="I15" s="14"/>
      <c r="J15" s="14"/>
    </row>
    <row r="16" spans="1:10" ht="30" x14ac:dyDescent="0.25">
      <c r="A16" s="4" t="s">
        <v>7</v>
      </c>
      <c r="B16" s="2"/>
      <c r="C16" s="2"/>
      <c r="D16" s="2"/>
      <c r="E16" s="2"/>
      <c r="F16" s="2"/>
      <c r="G16" s="2"/>
      <c r="H16" s="2"/>
      <c r="I16" s="2"/>
      <c r="J16" s="2"/>
    </row>
    <row r="17" spans="1:15" x14ac:dyDescent="0.25">
      <c r="A17" s="33" t="s">
        <v>16</v>
      </c>
      <c r="B17" s="33"/>
      <c r="C17" s="13">
        <f>C3+C4+C5+C11+C15</f>
        <v>626422.5</v>
      </c>
      <c r="D17" s="2"/>
      <c r="E17" s="10">
        <f>SUM(E3:E14)</f>
        <v>166815</v>
      </c>
      <c r="F17" s="10">
        <f t="shared" ref="F17:J17" si="0">SUM(F3:F14)</f>
        <v>142065</v>
      </c>
      <c r="G17" s="10">
        <f t="shared" si="0"/>
        <v>56430</v>
      </c>
      <c r="H17" s="10">
        <f t="shared" si="0"/>
        <v>56925</v>
      </c>
      <c r="I17" s="10">
        <f t="shared" si="0"/>
        <v>37125</v>
      </c>
      <c r="J17" s="10">
        <f t="shared" si="0"/>
        <v>34650</v>
      </c>
      <c r="K17" s="1">
        <f>SUM(F17:J17)</f>
        <v>327195</v>
      </c>
    </row>
    <row r="18" spans="1:15" x14ac:dyDescent="0.25">
      <c r="C18" s="5"/>
      <c r="E18" s="1">
        <f>Sheet2!E11</f>
        <v>148500</v>
      </c>
      <c r="F18" s="1">
        <f>Sheet2!F11</f>
        <v>123750.00000000001</v>
      </c>
      <c r="G18" s="1">
        <f>Sheet2!G11</f>
        <v>19800</v>
      </c>
      <c r="H18" s="1">
        <f>Sheet2!H11</f>
        <v>56925</v>
      </c>
      <c r="I18" s="1">
        <f>Sheet2!I11</f>
        <v>37125</v>
      </c>
      <c r="J18" s="1">
        <f>Sheet2!J11</f>
        <v>34650</v>
      </c>
    </row>
    <row r="19" spans="1:15" ht="33.75" customHeight="1" x14ac:dyDescent="0.25">
      <c r="B19" s="31" t="s">
        <v>10</v>
      </c>
      <c r="C19" s="32"/>
      <c r="D19" s="32"/>
      <c r="E19" s="32"/>
      <c r="F19" s="32"/>
      <c r="G19" s="32"/>
      <c r="H19" s="32"/>
      <c r="I19" s="32"/>
      <c r="J19" s="32"/>
      <c r="K19" s="32"/>
    </row>
    <row r="20" spans="1:15" x14ac:dyDescent="0.25">
      <c r="B20" s="31" t="s">
        <v>11</v>
      </c>
      <c r="C20" s="32"/>
      <c r="D20" s="32"/>
      <c r="E20" s="32"/>
      <c r="F20" s="32"/>
      <c r="G20" s="32"/>
      <c r="H20" s="32"/>
      <c r="I20" s="32"/>
      <c r="J20" s="32"/>
      <c r="K20" s="32"/>
    </row>
    <row r="21" spans="1:15" ht="30.75" customHeight="1" x14ac:dyDescent="0.25">
      <c r="B21" s="31" t="s">
        <v>13</v>
      </c>
      <c r="C21" s="32"/>
      <c r="D21" s="32"/>
      <c r="E21" s="32"/>
      <c r="F21" s="32"/>
      <c r="G21" s="32"/>
      <c r="H21" s="32"/>
      <c r="I21" s="32"/>
      <c r="J21" s="32"/>
      <c r="K21" s="32"/>
      <c r="L21" s="31"/>
      <c r="M21" s="32"/>
      <c r="N21" s="32"/>
      <c r="O21" s="32"/>
    </row>
    <row r="22" spans="1:15" x14ac:dyDescent="0.25">
      <c r="B22" s="8"/>
    </row>
    <row r="23" spans="1:15" x14ac:dyDescent="0.25">
      <c r="B23" s="8"/>
    </row>
    <row r="24" spans="1:15" x14ac:dyDescent="0.25">
      <c r="B24" s="8"/>
    </row>
    <row r="25" spans="1:15" x14ac:dyDescent="0.25">
      <c r="B25" s="9"/>
    </row>
  </sheetData>
  <mergeCells count="12">
    <mergeCell ref="A2:B2"/>
    <mergeCell ref="A1:J1"/>
    <mergeCell ref="B19:K19"/>
    <mergeCell ref="B20:K20"/>
    <mergeCell ref="B21:K21"/>
    <mergeCell ref="A3:A6"/>
    <mergeCell ref="L21:O21"/>
    <mergeCell ref="A17:B17"/>
    <mergeCell ref="A15:B15"/>
    <mergeCell ref="A7:A9"/>
    <mergeCell ref="A12:A14"/>
    <mergeCell ref="A11:B11"/>
  </mergeCells>
  <pageMargins left="0.7" right="0.7" top="0.75" bottom="0.75" header="0.3" footer="0.3"/>
  <pageSetup paperSize="9" scale="8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"/>
  <sheetViews>
    <sheetView workbookViewId="0">
      <selection activeCell="C24" sqref="C24"/>
    </sheetView>
  </sheetViews>
  <sheetFormatPr defaultRowHeight="12.75" x14ac:dyDescent="0.2"/>
  <cols>
    <col min="1" max="1" width="9.140625" style="20"/>
    <col min="2" max="2" width="13.28515625" style="20" customWidth="1"/>
    <col min="3" max="3" width="11" style="20" customWidth="1"/>
    <col min="4" max="5" width="9.140625" style="20"/>
    <col min="6" max="7" width="7.28515625" style="20" customWidth="1"/>
    <col min="8" max="8" width="7.42578125" style="20" customWidth="1"/>
    <col min="9" max="9" width="7.140625" style="20" customWidth="1"/>
    <col min="10" max="257" width="9.140625" style="20"/>
    <col min="258" max="258" width="13.28515625" style="20" customWidth="1"/>
    <col min="259" max="259" width="11" style="20" customWidth="1"/>
    <col min="260" max="261" width="9.140625" style="20"/>
    <col min="262" max="263" width="7.28515625" style="20" customWidth="1"/>
    <col min="264" max="264" width="7.42578125" style="20" customWidth="1"/>
    <col min="265" max="265" width="7.140625" style="20" customWidth="1"/>
    <col min="266" max="513" width="9.140625" style="20"/>
    <col min="514" max="514" width="13.28515625" style="20" customWidth="1"/>
    <col min="515" max="515" width="11" style="20" customWidth="1"/>
    <col min="516" max="517" width="9.140625" style="20"/>
    <col min="518" max="519" width="7.28515625" style="20" customWidth="1"/>
    <col min="520" max="520" width="7.42578125" style="20" customWidth="1"/>
    <col min="521" max="521" width="7.140625" style="20" customWidth="1"/>
    <col min="522" max="769" width="9.140625" style="20"/>
    <col min="770" max="770" width="13.28515625" style="20" customWidth="1"/>
    <col min="771" max="771" width="11" style="20" customWidth="1"/>
    <col min="772" max="773" width="9.140625" style="20"/>
    <col min="774" max="775" width="7.28515625" style="20" customWidth="1"/>
    <col min="776" max="776" width="7.42578125" style="20" customWidth="1"/>
    <col min="777" max="777" width="7.140625" style="20" customWidth="1"/>
    <col min="778" max="1025" width="9.140625" style="20"/>
    <col min="1026" max="1026" width="13.28515625" style="20" customWidth="1"/>
    <col min="1027" max="1027" width="11" style="20" customWidth="1"/>
    <col min="1028" max="1029" width="9.140625" style="20"/>
    <col min="1030" max="1031" width="7.28515625" style="20" customWidth="1"/>
    <col min="1032" max="1032" width="7.42578125" style="20" customWidth="1"/>
    <col min="1033" max="1033" width="7.140625" style="20" customWidth="1"/>
    <col min="1034" max="1281" width="9.140625" style="20"/>
    <col min="1282" max="1282" width="13.28515625" style="20" customWidth="1"/>
    <col min="1283" max="1283" width="11" style="20" customWidth="1"/>
    <col min="1284" max="1285" width="9.140625" style="20"/>
    <col min="1286" max="1287" width="7.28515625" style="20" customWidth="1"/>
    <col min="1288" max="1288" width="7.42578125" style="20" customWidth="1"/>
    <col min="1289" max="1289" width="7.140625" style="20" customWidth="1"/>
    <col min="1290" max="1537" width="9.140625" style="20"/>
    <col min="1538" max="1538" width="13.28515625" style="20" customWidth="1"/>
    <col min="1539" max="1539" width="11" style="20" customWidth="1"/>
    <col min="1540" max="1541" width="9.140625" style="20"/>
    <col min="1542" max="1543" width="7.28515625" style="20" customWidth="1"/>
    <col min="1544" max="1544" width="7.42578125" style="20" customWidth="1"/>
    <col min="1545" max="1545" width="7.140625" style="20" customWidth="1"/>
    <col min="1546" max="1793" width="9.140625" style="20"/>
    <col min="1794" max="1794" width="13.28515625" style="20" customWidth="1"/>
    <col min="1795" max="1795" width="11" style="20" customWidth="1"/>
    <col min="1796" max="1797" width="9.140625" style="20"/>
    <col min="1798" max="1799" width="7.28515625" style="20" customWidth="1"/>
    <col min="1800" max="1800" width="7.42578125" style="20" customWidth="1"/>
    <col min="1801" max="1801" width="7.140625" style="20" customWidth="1"/>
    <col min="1802" max="2049" width="9.140625" style="20"/>
    <col min="2050" max="2050" width="13.28515625" style="20" customWidth="1"/>
    <col min="2051" max="2051" width="11" style="20" customWidth="1"/>
    <col min="2052" max="2053" width="9.140625" style="20"/>
    <col min="2054" max="2055" width="7.28515625" style="20" customWidth="1"/>
    <col min="2056" max="2056" width="7.42578125" style="20" customWidth="1"/>
    <col min="2057" max="2057" width="7.140625" style="20" customWidth="1"/>
    <col min="2058" max="2305" width="9.140625" style="20"/>
    <col min="2306" max="2306" width="13.28515625" style="20" customWidth="1"/>
    <col min="2307" max="2307" width="11" style="20" customWidth="1"/>
    <col min="2308" max="2309" width="9.140625" style="20"/>
    <col min="2310" max="2311" width="7.28515625" style="20" customWidth="1"/>
    <col min="2312" max="2312" width="7.42578125" style="20" customWidth="1"/>
    <col min="2313" max="2313" width="7.140625" style="20" customWidth="1"/>
    <col min="2314" max="2561" width="9.140625" style="20"/>
    <col min="2562" max="2562" width="13.28515625" style="20" customWidth="1"/>
    <col min="2563" max="2563" width="11" style="20" customWidth="1"/>
    <col min="2564" max="2565" width="9.140625" style="20"/>
    <col min="2566" max="2567" width="7.28515625" style="20" customWidth="1"/>
    <col min="2568" max="2568" width="7.42578125" style="20" customWidth="1"/>
    <col min="2569" max="2569" width="7.140625" style="20" customWidth="1"/>
    <col min="2570" max="2817" width="9.140625" style="20"/>
    <col min="2818" max="2818" width="13.28515625" style="20" customWidth="1"/>
    <col min="2819" max="2819" width="11" style="20" customWidth="1"/>
    <col min="2820" max="2821" width="9.140625" style="20"/>
    <col min="2822" max="2823" width="7.28515625" style="20" customWidth="1"/>
    <col min="2824" max="2824" width="7.42578125" style="20" customWidth="1"/>
    <col min="2825" max="2825" width="7.140625" style="20" customWidth="1"/>
    <col min="2826" max="3073" width="9.140625" style="20"/>
    <col min="3074" max="3074" width="13.28515625" style="20" customWidth="1"/>
    <col min="3075" max="3075" width="11" style="20" customWidth="1"/>
    <col min="3076" max="3077" width="9.140625" style="20"/>
    <col min="3078" max="3079" width="7.28515625" style="20" customWidth="1"/>
    <col min="3080" max="3080" width="7.42578125" style="20" customWidth="1"/>
    <col min="3081" max="3081" width="7.140625" style="20" customWidth="1"/>
    <col min="3082" max="3329" width="9.140625" style="20"/>
    <col min="3330" max="3330" width="13.28515625" style="20" customWidth="1"/>
    <col min="3331" max="3331" width="11" style="20" customWidth="1"/>
    <col min="3332" max="3333" width="9.140625" style="20"/>
    <col min="3334" max="3335" width="7.28515625" style="20" customWidth="1"/>
    <col min="3336" max="3336" width="7.42578125" style="20" customWidth="1"/>
    <col min="3337" max="3337" width="7.140625" style="20" customWidth="1"/>
    <col min="3338" max="3585" width="9.140625" style="20"/>
    <col min="3586" max="3586" width="13.28515625" style="20" customWidth="1"/>
    <col min="3587" max="3587" width="11" style="20" customWidth="1"/>
    <col min="3588" max="3589" width="9.140625" style="20"/>
    <col min="3590" max="3591" width="7.28515625" style="20" customWidth="1"/>
    <col min="3592" max="3592" width="7.42578125" style="20" customWidth="1"/>
    <col min="3593" max="3593" width="7.140625" style="20" customWidth="1"/>
    <col min="3594" max="3841" width="9.140625" style="20"/>
    <col min="3842" max="3842" width="13.28515625" style="20" customWidth="1"/>
    <col min="3843" max="3843" width="11" style="20" customWidth="1"/>
    <col min="3844" max="3845" width="9.140625" style="20"/>
    <col min="3846" max="3847" width="7.28515625" style="20" customWidth="1"/>
    <col min="3848" max="3848" width="7.42578125" style="20" customWidth="1"/>
    <col min="3849" max="3849" width="7.140625" style="20" customWidth="1"/>
    <col min="3850" max="4097" width="9.140625" style="20"/>
    <col min="4098" max="4098" width="13.28515625" style="20" customWidth="1"/>
    <col min="4099" max="4099" width="11" style="20" customWidth="1"/>
    <col min="4100" max="4101" width="9.140625" style="20"/>
    <col min="4102" max="4103" width="7.28515625" style="20" customWidth="1"/>
    <col min="4104" max="4104" width="7.42578125" style="20" customWidth="1"/>
    <col min="4105" max="4105" width="7.140625" style="20" customWidth="1"/>
    <col min="4106" max="4353" width="9.140625" style="20"/>
    <col min="4354" max="4354" width="13.28515625" style="20" customWidth="1"/>
    <col min="4355" max="4355" width="11" style="20" customWidth="1"/>
    <col min="4356" max="4357" width="9.140625" style="20"/>
    <col min="4358" max="4359" width="7.28515625" style="20" customWidth="1"/>
    <col min="4360" max="4360" width="7.42578125" style="20" customWidth="1"/>
    <col min="4361" max="4361" width="7.140625" style="20" customWidth="1"/>
    <col min="4362" max="4609" width="9.140625" style="20"/>
    <col min="4610" max="4610" width="13.28515625" style="20" customWidth="1"/>
    <col min="4611" max="4611" width="11" style="20" customWidth="1"/>
    <col min="4612" max="4613" width="9.140625" style="20"/>
    <col min="4614" max="4615" width="7.28515625" style="20" customWidth="1"/>
    <col min="4616" max="4616" width="7.42578125" style="20" customWidth="1"/>
    <col min="4617" max="4617" width="7.140625" style="20" customWidth="1"/>
    <col min="4618" max="4865" width="9.140625" style="20"/>
    <col min="4866" max="4866" width="13.28515625" style="20" customWidth="1"/>
    <col min="4867" max="4867" width="11" style="20" customWidth="1"/>
    <col min="4868" max="4869" width="9.140625" style="20"/>
    <col min="4870" max="4871" width="7.28515625" style="20" customWidth="1"/>
    <col min="4872" max="4872" width="7.42578125" style="20" customWidth="1"/>
    <col min="4873" max="4873" width="7.140625" style="20" customWidth="1"/>
    <col min="4874" max="5121" width="9.140625" style="20"/>
    <col min="5122" max="5122" width="13.28515625" style="20" customWidth="1"/>
    <col min="5123" max="5123" width="11" style="20" customWidth="1"/>
    <col min="5124" max="5125" width="9.140625" style="20"/>
    <col min="5126" max="5127" width="7.28515625" style="20" customWidth="1"/>
    <col min="5128" max="5128" width="7.42578125" style="20" customWidth="1"/>
    <col min="5129" max="5129" width="7.140625" style="20" customWidth="1"/>
    <col min="5130" max="5377" width="9.140625" style="20"/>
    <col min="5378" max="5378" width="13.28515625" style="20" customWidth="1"/>
    <col min="5379" max="5379" width="11" style="20" customWidth="1"/>
    <col min="5380" max="5381" width="9.140625" style="20"/>
    <col min="5382" max="5383" width="7.28515625" style="20" customWidth="1"/>
    <col min="5384" max="5384" width="7.42578125" style="20" customWidth="1"/>
    <col min="5385" max="5385" width="7.140625" style="20" customWidth="1"/>
    <col min="5386" max="5633" width="9.140625" style="20"/>
    <col min="5634" max="5634" width="13.28515625" style="20" customWidth="1"/>
    <col min="5635" max="5635" width="11" style="20" customWidth="1"/>
    <col min="5636" max="5637" width="9.140625" style="20"/>
    <col min="5638" max="5639" width="7.28515625" style="20" customWidth="1"/>
    <col min="5640" max="5640" width="7.42578125" style="20" customWidth="1"/>
    <col min="5641" max="5641" width="7.140625" style="20" customWidth="1"/>
    <col min="5642" max="5889" width="9.140625" style="20"/>
    <col min="5890" max="5890" width="13.28515625" style="20" customWidth="1"/>
    <col min="5891" max="5891" width="11" style="20" customWidth="1"/>
    <col min="5892" max="5893" width="9.140625" style="20"/>
    <col min="5894" max="5895" width="7.28515625" style="20" customWidth="1"/>
    <col min="5896" max="5896" width="7.42578125" style="20" customWidth="1"/>
    <col min="5897" max="5897" width="7.140625" style="20" customWidth="1"/>
    <col min="5898" max="6145" width="9.140625" style="20"/>
    <col min="6146" max="6146" width="13.28515625" style="20" customWidth="1"/>
    <col min="6147" max="6147" width="11" style="20" customWidth="1"/>
    <col min="6148" max="6149" width="9.140625" style="20"/>
    <col min="6150" max="6151" width="7.28515625" style="20" customWidth="1"/>
    <col min="6152" max="6152" width="7.42578125" style="20" customWidth="1"/>
    <col min="6153" max="6153" width="7.140625" style="20" customWidth="1"/>
    <col min="6154" max="6401" width="9.140625" style="20"/>
    <col min="6402" max="6402" width="13.28515625" style="20" customWidth="1"/>
    <col min="6403" max="6403" width="11" style="20" customWidth="1"/>
    <col min="6404" max="6405" width="9.140625" style="20"/>
    <col min="6406" max="6407" width="7.28515625" style="20" customWidth="1"/>
    <col min="6408" max="6408" width="7.42578125" style="20" customWidth="1"/>
    <col min="6409" max="6409" width="7.140625" style="20" customWidth="1"/>
    <col min="6410" max="6657" width="9.140625" style="20"/>
    <col min="6658" max="6658" width="13.28515625" style="20" customWidth="1"/>
    <col min="6659" max="6659" width="11" style="20" customWidth="1"/>
    <col min="6660" max="6661" width="9.140625" style="20"/>
    <col min="6662" max="6663" width="7.28515625" style="20" customWidth="1"/>
    <col min="6664" max="6664" width="7.42578125" style="20" customWidth="1"/>
    <col min="6665" max="6665" width="7.140625" style="20" customWidth="1"/>
    <col min="6666" max="6913" width="9.140625" style="20"/>
    <col min="6914" max="6914" width="13.28515625" style="20" customWidth="1"/>
    <col min="6915" max="6915" width="11" style="20" customWidth="1"/>
    <col min="6916" max="6917" width="9.140625" style="20"/>
    <col min="6918" max="6919" width="7.28515625" style="20" customWidth="1"/>
    <col min="6920" max="6920" width="7.42578125" style="20" customWidth="1"/>
    <col min="6921" max="6921" width="7.140625" style="20" customWidth="1"/>
    <col min="6922" max="7169" width="9.140625" style="20"/>
    <col min="7170" max="7170" width="13.28515625" style="20" customWidth="1"/>
    <col min="7171" max="7171" width="11" style="20" customWidth="1"/>
    <col min="7172" max="7173" width="9.140625" style="20"/>
    <col min="7174" max="7175" width="7.28515625" style="20" customWidth="1"/>
    <col min="7176" max="7176" width="7.42578125" style="20" customWidth="1"/>
    <col min="7177" max="7177" width="7.140625" style="20" customWidth="1"/>
    <col min="7178" max="7425" width="9.140625" style="20"/>
    <col min="7426" max="7426" width="13.28515625" style="20" customWidth="1"/>
    <col min="7427" max="7427" width="11" style="20" customWidth="1"/>
    <col min="7428" max="7429" width="9.140625" style="20"/>
    <col min="7430" max="7431" width="7.28515625" style="20" customWidth="1"/>
    <col min="7432" max="7432" width="7.42578125" style="20" customWidth="1"/>
    <col min="7433" max="7433" width="7.140625" style="20" customWidth="1"/>
    <col min="7434" max="7681" width="9.140625" style="20"/>
    <col min="7682" max="7682" width="13.28515625" style="20" customWidth="1"/>
    <col min="7683" max="7683" width="11" style="20" customWidth="1"/>
    <col min="7684" max="7685" width="9.140625" style="20"/>
    <col min="7686" max="7687" width="7.28515625" style="20" customWidth="1"/>
    <col min="7688" max="7688" width="7.42578125" style="20" customWidth="1"/>
    <col min="7689" max="7689" width="7.140625" style="20" customWidth="1"/>
    <col min="7690" max="7937" width="9.140625" style="20"/>
    <col min="7938" max="7938" width="13.28515625" style="20" customWidth="1"/>
    <col min="7939" max="7939" width="11" style="20" customWidth="1"/>
    <col min="7940" max="7941" width="9.140625" style="20"/>
    <col min="7942" max="7943" width="7.28515625" style="20" customWidth="1"/>
    <col min="7944" max="7944" width="7.42578125" style="20" customWidth="1"/>
    <col min="7945" max="7945" width="7.140625" style="20" customWidth="1"/>
    <col min="7946" max="8193" width="9.140625" style="20"/>
    <col min="8194" max="8194" width="13.28515625" style="20" customWidth="1"/>
    <col min="8195" max="8195" width="11" style="20" customWidth="1"/>
    <col min="8196" max="8197" width="9.140625" style="20"/>
    <col min="8198" max="8199" width="7.28515625" style="20" customWidth="1"/>
    <col min="8200" max="8200" width="7.42578125" style="20" customWidth="1"/>
    <col min="8201" max="8201" width="7.140625" style="20" customWidth="1"/>
    <col min="8202" max="8449" width="9.140625" style="20"/>
    <col min="8450" max="8450" width="13.28515625" style="20" customWidth="1"/>
    <col min="8451" max="8451" width="11" style="20" customWidth="1"/>
    <col min="8452" max="8453" width="9.140625" style="20"/>
    <col min="8454" max="8455" width="7.28515625" style="20" customWidth="1"/>
    <col min="8456" max="8456" width="7.42578125" style="20" customWidth="1"/>
    <col min="8457" max="8457" width="7.140625" style="20" customWidth="1"/>
    <col min="8458" max="8705" width="9.140625" style="20"/>
    <col min="8706" max="8706" width="13.28515625" style="20" customWidth="1"/>
    <col min="8707" max="8707" width="11" style="20" customWidth="1"/>
    <col min="8708" max="8709" width="9.140625" style="20"/>
    <col min="8710" max="8711" width="7.28515625" style="20" customWidth="1"/>
    <col min="8712" max="8712" width="7.42578125" style="20" customWidth="1"/>
    <col min="8713" max="8713" width="7.140625" style="20" customWidth="1"/>
    <col min="8714" max="8961" width="9.140625" style="20"/>
    <col min="8962" max="8962" width="13.28515625" style="20" customWidth="1"/>
    <col min="8963" max="8963" width="11" style="20" customWidth="1"/>
    <col min="8964" max="8965" width="9.140625" style="20"/>
    <col min="8966" max="8967" width="7.28515625" style="20" customWidth="1"/>
    <col min="8968" max="8968" width="7.42578125" style="20" customWidth="1"/>
    <col min="8969" max="8969" width="7.140625" style="20" customWidth="1"/>
    <col min="8970" max="9217" width="9.140625" style="20"/>
    <col min="9218" max="9218" width="13.28515625" style="20" customWidth="1"/>
    <col min="9219" max="9219" width="11" style="20" customWidth="1"/>
    <col min="9220" max="9221" width="9.140625" style="20"/>
    <col min="9222" max="9223" width="7.28515625" style="20" customWidth="1"/>
    <col min="9224" max="9224" width="7.42578125" style="20" customWidth="1"/>
    <col min="9225" max="9225" width="7.140625" style="20" customWidth="1"/>
    <col min="9226" max="9473" width="9.140625" style="20"/>
    <col min="9474" max="9474" width="13.28515625" style="20" customWidth="1"/>
    <col min="9475" max="9475" width="11" style="20" customWidth="1"/>
    <col min="9476" max="9477" width="9.140625" style="20"/>
    <col min="9478" max="9479" width="7.28515625" style="20" customWidth="1"/>
    <col min="9480" max="9480" width="7.42578125" style="20" customWidth="1"/>
    <col min="9481" max="9481" width="7.140625" style="20" customWidth="1"/>
    <col min="9482" max="9729" width="9.140625" style="20"/>
    <col min="9730" max="9730" width="13.28515625" style="20" customWidth="1"/>
    <col min="9731" max="9731" width="11" style="20" customWidth="1"/>
    <col min="9732" max="9733" width="9.140625" style="20"/>
    <col min="9734" max="9735" width="7.28515625" style="20" customWidth="1"/>
    <col min="9736" max="9736" width="7.42578125" style="20" customWidth="1"/>
    <col min="9737" max="9737" width="7.140625" style="20" customWidth="1"/>
    <col min="9738" max="9985" width="9.140625" style="20"/>
    <col min="9986" max="9986" width="13.28515625" style="20" customWidth="1"/>
    <col min="9987" max="9987" width="11" style="20" customWidth="1"/>
    <col min="9988" max="9989" width="9.140625" style="20"/>
    <col min="9990" max="9991" width="7.28515625" style="20" customWidth="1"/>
    <col min="9992" max="9992" width="7.42578125" style="20" customWidth="1"/>
    <col min="9993" max="9993" width="7.140625" style="20" customWidth="1"/>
    <col min="9994" max="10241" width="9.140625" style="20"/>
    <col min="10242" max="10242" width="13.28515625" style="20" customWidth="1"/>
    <col min="10243" max="10243" width="11" style="20" customWidth="1"/>
    <col min="10244" max="10245" width="9.140625" style="20"/>
    <col min="10246" max="10247" width="7.28515625" style="20" customWidth="1"/>
    <col min="10248" max="10248" width="7.42578125" style="20" customWidth="1"/>
    <col min="10249" max="10249" width="7.140625" style="20" customWidth="1"/>
    <col min="10250" max="10497" width="9.140625" style="20"/>
    <col min="10498" max="10498" width="13.28515625" style="20" customWidth="1"/>
    <col min="10499" max="10499" width="11" style="20" customWidth="1"/>
    <col min="10500" max="10501" width="9.140625" style="20"/>
    <col min="10502" max="10503" width="7.28515625" style="20" customWidth="1"/>
    <col min="10504" max="10504" width="7.42578125" style="20" customWidth="1"/>
    <col min="10505" max="10505" width="7.140625" style="20" customWidth="1"/>
    <col min="10506" max="10753" width="9.140625" style="20"/>
    <col min="10754" max="10754" width="13.28515625" style="20" customWidth="1"/>
    <col min="10755" max="10755" width="11" style="20" customWidth="1"/>
    <col min="10756" max="10757" width="9.140625" style="20"/>
    <col min="10758" max="10759" width="7.28515625" style="20" customWidth="1"/>
    <col min="10760" max="10760" width="7.42578125" style="20" customWidth="1"/>
    <col min="10761" max="10761" width="7.140625" style="20" customWidth="1"/>
    <col min="10762" max="11009" width="9.140625" style="20"/>
    <col min="11010" max="11010" width="13.28515625" style="20" customWidth="1"/>
    <col min="11011" max="11011" width="11" style="20" customWidth="1"/>
    <col min="11012" max="11013" width="9.140625" style="20"/>
    <col min="11014" max="11015" width="7.28515625" style="20" customWidth="1"/>
    <col min="11016" max="11016" width="7.42578125" style="20" customWidth="1"/>
    <col min="11017" max="11017" width="7.140625" style="20" customWidth="1"/>
    <col min="11018" max="11265" width="9.140625" style="20"/>
    <col min="11266" max="11266" width="13.28515625" style="20" customWidth="1"/>
    <col min="11267" max="11267" width="11" style="20" customWidth="1"/>
    <col min="11268" max="11269" width="9.140625" style="20"/>
    <col min="11270" max="11271" width="7.28515625" style="20" customWidth="1"/>
    <col min="11272" max="11272" width="7.42578125" style="20" customWidth="1"/>
    <col min="11273" max="11273" width="7.140625" style="20" customWidth="1"/>
    <col min="11274" max="11521" width="9.140625" style="20"/>
    <col min="11522" max="11522" width="13.28515625" style="20" customWidth="1"/>
    <col min="11523" max="11523" width="11" style="20" customWidth="1"/>
    <col min="11524" max="11525" width="9.140625" style="20"/>
    <col min="11526" max="11527" width="7.28515625" style="20" customWidth="1"/>
    <col min="11528" max="11528" width="7.42578125" style="20" customWidth="1"/>
    <col min="11529" max="11529" width="7.140625" style="20" customWidth="1"/>
    <col min="11530" max="11777" width="9.140625" style="20"/>
    <col min="11778" max="11778" width="13.28515625" style="20" customWidth="1"/>
    <col min="11779" max="11779" width="11" style="20" customWidth="1"/>
    <col min="11780" max="11781" width="9.140625" style="20"/>
    <col min="11782" max="11783" width="7.28515625" style="20" customWidth="1"/>
    <col min="11784" max="11784" width="7.42578125" style="20" customWidth="1"/>
    <col min="11785" max="11785" width="7.140625" style="20" customWidth="1"/>
    <col min="11786" max="12033" width="9.140625" style="20"/>
    <col min="12034" max="12034" width="13.28515625" style="20" customWidth="1"/>
    <col min="12035" max="12035" width="11" style="20" customWidth="1"/>
    <col min="12036" max="12037" width="9.140625" style="20"/>
    <col min="12038" max="12039" width="7.28515625" style="20" customWidth="1"/>
    <col min="12040" max="12040" width="7.42578125" style="20" customWidth="1"/>
    <col min="12041" max="12041" width="7.140625" style="20" customWidth="1"/>
    <col min="12042" max="12289" width="9.140625" style="20"/>
    <col min="12290" max="12290" width="13.28515625" style="20" customWidth="1"/>
    <col min="12291" max="12291" width="11" style="20" customWidth="1"/>
    <col min="12292" max="12293" width="9.140625" style="20"/>
    <col min="12294" max="12295" width="7.28515625" style="20" customWidth="1"/>
    <col min="12296" max="12296" width="7.42578125" style="20" customWidth="1"/>
    <col min="12297" max="12297" width="7.140625" style="20" customWidth="1"/>
    <col min="12298" max="12545" width="9.140625" style="20"/>
    <col min="12546" max="12546" width="13.28515625" style="20" customWidth="1"/>
    <col min="12547" max="12547" width="11" style="20" customWidth="1"/>
    <col min="12548" max="12549" width="9.140625" style="20"/>
    <col min="12550" max="12551" width="7.28515625" style="20" customWidth="1"/>
    <col min="12552" max="12552" width="7.42578125" style="20" customWidth="1"/>
    <col min="12553" max="12553" width="7.140625" style="20" customWidth="1"/>
    <col min="12554" max="12801" width="9.140625" style="20"/>
    <col min="12802" max="12802" width="13.28515625" style="20" customWidth="1"/>
    <col min="12803" max="12803" width="11" style="20" customWidth="1"/>
    <col min="12804" max="12805" width="9.140625" style="20"/>
    <col min="12806" max="12807" width="7.28515625" style="20" customWidth="1"/>
    <col min="12808" max="12808" width="7.42578125" style="20" customWidth="1"/>
    <col min="12809" max="12809" width="7.140625" style="20" customWidth="1"/>
    <col min="12810" max="13057" width="9.140625" style="20"/>
    <col min="13058" max="13058" width="13.28515625" style="20" customWidth="1"/>
    <col min="13059" max="13059" width="11" style="20" customWidth="1"/>
    <col min="13060" max="13061" width="9.140625" style="20"/>
    <col min="13062" max="13063" width="7.28515625" style="20" customWidth="1"/>
    <col min="13064" max="13064" width="7.42578125" style="20" customWidth="1"/>
    <col min="13065" max="13065" width="7.140625" style="20" customWidth="1"/>
    <col min="13066" max="13313" width="9.140625" style="20"/>
    <col min="13314" max="13314" width="13.28515625" style="20" customWidth="1"/>
    <col min="13315" max="13315" width="11" style="20" customWidth="1"/>
    <col min="13316" max="13317" width="9.140625" style="20"/>
    <col min="13318" max="13319" width="7.28515625" style="20" customWidth="1"/>
    <col min="13320" max="13320" width="7.42578125" style="20" customWidth="1"/>
    <col min="13321" max="13321" width="7.140625" style="20" customWidth="1"/>
    <col min="13322" max="13569" width="9.140625" style="20"/>
    <col min="13570" max="13570" width="13.28515625" style="20" customWidth="1"/>
    <col min="13571" max="13571" width="11" style="20" customWidth="1"/>
    <col min="13572" max="13573" width="9.140625" style="20"/>
    <col min="13574" max="13575" width="7.28515625" style="20" customWidth="1"/>
    <col min="13576" max="13576" width="7.42578125" style="20" customWidth="1"/>
    <col min="13577" max="13577" width="7.140625" style="20" customWidth="1"/>
    <col min="13578" max="13825" width="9.140625" style="20"/>
    <col min="13826" max="13826" width="13.28515625" style="20" customWidth="1"/>
    <col min="13827" max="13827" width="11" style="20" customWidth="1"/>
    <col min="13828" max="13829" width="9.140625" style="20"/>
    <col min="13830" max="13831" width="7.28515625" style="20" customWidth="1"/>
    <col min="13832" max="13832" width="7.42578125" style="20" customWidth="1"/>
    <col min="13833" max="13833" width="7.140625" style="20" customWidth="1"/>
    <col min="13834" max="14081" width="9.140625" style="20"/>
    <col min="14082" max="14082" width="13.28515625" style="20" customWidth="1"/>
    <col min="14083" max="14083" width="11" style="20" customWidth="1"/>
    <col min="14084" max="14085" width="9.140625" style="20"/>
    <col min="14086" max="14087" width="7.28515625" style="20" customWidth="1"/>
    <col min="14088" max="14088" width="7.42578125" style="20" customWidth="1"/>
    <col min="14089" max="14089" width="7.140625" style="20" customWidth="1"/>
    <col min="14090" max="14337" width="9.140625" style="20"/>
    <col min="14338" max="14338" width="13.28515625" style="20" customWidth="1"/>
    <col min="14339" max="14339" width="11" style="20" customWidth="1"/>
    <col min="14340" max="14341" width="9.140625" style="20"/>
    <col min="14342" max="14343" width="7.28515625" style="20" customWidth="1"/>
    <col min="14344" max="14344" width="7.42578125" style="20" customWidth="1"/>
    <col min="14345" max="14345" width="7.140625" style="20" customWidth="1"/>
    <col min="14346" max="14593" width="9.140625" style="20"/>
    <col min="14594" max="14594" width="13.28515625" style="20" customWidth="1"/>
    <col min="14595" max="14595" width="11" style="20" customWidth="1"/>
    <col min="14596" max="14597" width="9.140625" style="20"/>
    <col min="14598" max="14599" width="7.28515625" style="20" customWidth="1"/>
    <col min="14600" max="14600" width="7.42578125" style="20" customWidth="1"/>
    <col min="14601" max="14601" width="7.140625" style="20" customWidth="1"/>
    <col min="14602" max="14849" width="9.140625" style="20"/>
    <col min="14850" max="14850" width="13.28515625" style="20" customWidth="1"/>
    <col min="14851" max="14851" width="11" style="20" customWidth="1"/>
    <col min="14852" max="14853" width="9.140625" style="20"/>
    <col min="14854" max="14855" width="7.28515625" style="20" customWidth="1"/>
    <col min="14856" max="14856" width="7.42578125" style="20" customWidth="1"/>
    <col min="14857" max="14857" width="7.140625" style="20" customWidth="1"/>
    <col min="14858" max="15105" width="9.140625" style="20"/>
    <col min="15106" max="15106" width="13.28515625" style="20" customWidth="1"/>
    <col min="15107" max="15107" width="11" style="20" customWidth="1"/>
    <col min="15108" max="15109" width="9.140625" style="20"/>
    <col min="15110" max="15111" width="7.28515625" style="20" customWidth="1"/>
    <col min="15112" max="15112" width="7.42578125" style="20" customWidth="1"/>
    <col min="15113" max="15113" width="7.140625" style="20" customWidth="1"/>
    <col min="15114" max="15361" width="9.140625" style="20"/>
    <col min="15362" max="15362" width="13.28515625" style="20" customWidth="1"/>
    <col min="15363" max="15363" width="11" style="20" customWidth="1"/>
    <col min="15364" max="15365" width="9.140625" style="20"/>
    <col min="15366" max="15367" width="7.28515625" style="20" customWidth="1"/>
    <col min="15368" max="15368" width="7.42578125" style="20" customWidth="1"/>
    <col min="15369" max="15369" width="7.140625" style="20" customWidth="1"/>
    <col min="15370" max="15617" width="9.140625" style="20"/>
    <col min="15618" max="15618" width="13.28515625" style="20" customWidth="1"/>
    <col min="15619" max="15619" width="11" style="20" customWidth="1"/>
    <col min="15620" max="15621" width="9.140625" style="20"/>
    <col min="15622" max="15623" width="7.28515625" style="20" customWidth="1"/>
    <col min="15624" max="15624" width="7.42578125" style="20" customWidth="1"/>
    <col min="15625" max="15625" width="7.140625" style="20" customWidth="1"/>
    <col min="15626" max="15873" width="9.140625" style="20"/>
    <col min="15874" max="15874" width="13.28515625" style="20" customWidth="1"/>
    <col min="15875" max="15875" width="11" style="20" customWidth="1"/>
    <col min="15876" max="15877" width="9.140625" style="20"/>
    <col min="15878" max="15879" width="7.28515625" style="20" customWidth="1"/>
    <col min="15880" max="15880" width="7.42578125" style="20" customWidth="1"/>
    <col min="15881" max="15881" width="7.140625" style="20" customWidth="1"/>
    <col min="15882" max="16129" width="9.140625" style="20"/>
    <col min="16130" max="16130" width="13.28515625" style="20" customWidth="1"/>
    <col min="16131" max="16131" width="11" style="20" customWidth="1"/>
    <col min="16132" max="16133" width="9.140625" style="20"/>
    <col min="16134" max="16135" width="7.28515625" style="20" customWidth="1"/>
    <col min="16136" max="16136" width="7.42578125" style="20" customWidth="1"/>
    <col min="16137" max="16137" width="7.140625" style="20" customWidth="1"/>
    <col min="16138" max="16384" width="9.140625" style="20"/>
  </cols>
  <sheetData>
    <row r="1" spans="1:12" x14ac:dyDescent="0.2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25.5" x14ac:dyDescent="0.2">
      <c r="A2" s="36" t="s">
        <v>14</v>
      </c>
      <c r="B2" s="37"/>
      <c r="C2" s="21" t="s">
        <v>9</v>
      </c>
      <c r="D2" s="21" t="s">
        <v>18</v>
      </c>
      <c r="E2" s="21">
        <v>2018</v>
      </c>
      <c r="F2" s="21">
        <v>2019</v>
      </c>
      <c r="G2" s="21">
        <v>2020</v>
      </c>
      <c r="H2" s="21">
        <v>2021</v>
      </c>
      <c r="I2" s="21">
        <v>2022</v>
      </c>
      <c r="J2" s="21">
        <v>2023</v>
      </c>
      <c r="K2" s="22" t="s">
        <v>19</v>
      </c>
      <c r="L2" s="23"/>
    </row>
    <row r="3" spans="1:12" x14ac:dyDescent="0.2">
      <c r="A3" s="47" t="s">
        <v>5</v>
      </c>
      <c r="B3" s="24" t="s">
        <v>1</v>
      </c>
      <c r="C3" s="25">
        <f>D3*2*225*1.1</f>
        <v>148500</v>
      </c>
      <c r="D3" s="24">
        <v>300</v>
      </c>
      <c r="E3" s="25">
        <f>C3</f>
        <v>148500</v>
      </c>
      <c r="F3" s="24"/>
      <c r="G3" s="24"/>
      <c r="H3" s="24"/>
      <c r="I3" s="24"/>
      <c r="J3" s="24"/>
      <c r="K3" s="24"/>
    </row>
    <row r="4" spans="1:12" x14ac:dyDescent="0.2">
      <c r="A4" s="47"/>
      <c r="B4" s="24" t="s">
        <v>2</v>
      </c>
      <c r="C4" s="25">
        <f>2*225*D4*1.1</f>
        <v>39600</v>
      </c>
      <c r="D4" s="24">
        <v>80</v>
      </c>
      <c r="E4" s="24"/>
      <c r="F4" s="24"/>
      <c r="G4" s="25">
        <f>0.5*C4</f>
        <v>19800</v>
      </c>
      <c r="H4" s="25">
        <f>0.5*C4</f>
        <v>19800</v>
      </c>
      <c r="I4" s="25"/>
      <c r="J4" s="24"/>
      <c r="K4" s="24"/>
    </row>
    <row r="5" spans="1:12" x14ac:dyDescent="0.2">
      <c r="A5" s="47"/>
      <c r="B5" s="24" t="s">
        <v>3</v>
      </c>
      <c r="C5" s="25">
        <f>2*225*D5*1.1</f>
        <v>39600</v>
      </c>
      <c r="D5" s="24">
        <v>80</v>
      </c>
      <c r="E5" s="24"/>
      <c r="F5" s="24"/>
      <c r="G5" s="24"/>
      <c r="H5" s="25">
        <f>0.5*C5</f>
        <v>19800</v>
      </c>
      <c r="I5" s="25">
        <f>0.5*C5</f>
        <v>19800</v>
      </c>
      <c r="J5" s="25"/>
      <c r="K5" s="24"/>
    </row>
    <row r="6" spans="1:12" x14ac:dyDescent="0.2">
      <c r="A6" s="48" t="s">
        <v>8</v>
      </c>
      <c r="B6" s="48"/>
      <c r="C6" s="25">
        <f>SUM(C3:C5)</f>
        <v>227700</v>
      </c>
      <c r="D6" s="24"/>
      <c r="E6" s="25"/>
      <c r="F6" s="24"/>
      <c r="G6" s="24"/>
      <c r="H6" s="24"/>
      <c r="I6" s="24"/>
      <c r="J6" s="24"/>
      <c r="K6" s="24"/>
    </row>
    <row r="7" spans="1:12" x14ac:dyDescent="0.2">
      <c r="A7" s="47" t="s">
        <v>6</v>
      </c>
      <c r="B7" s="24" t="s">
        <v>1</v>
      </c>
      <c r="C7" s="25">
        <f>2*225*D7*1.1</f>
        <v>123750.00000000001</v>
      </c>
      <c r="D7" s="24">
        <v>250</v>
      </c>
      <c r="E7" s="24"/>
      <c r="F7" s="25">
        <f>C7</f>
        <v>123750.00000000001</v>
      </c>
      <c r="G7" s="24"/>
      <c r="H7" s="24"/>
      <c r="I7" s="24"/>
      <c r="J7" s="24"/>
      <c r="K7" s="24"/>
    </row>
    <row r="8" spans="1:12" x14ac:dyDescent="0.2">
      <c r="A8" s="47"/>
      <c r="B8" s="24" t="s">
        <v>2</v>
      </c>
      <c r="C8" s="25">
        <f>2*225*D8*1.1</f>
        <v>34650</v>
      </c>
      <c r="D8" s="24">
        <v>70</v>
      </c>
      <c r="E8" s="24"/>
      <c r="F8" s="24"/>
      <c r="G8" s="26"/>
      <c r="H8" s="25">
        <f>0.5*C8</f>
        <v>17325</v>
      </c>
      <c r="I8" s="25">
        <f>0.5*C8</f>
        <v>17325</v>
      </c>
      <c r="J8" s="24"/>
      <c r="K8" s="24"/>
    </row>
    <row r="9" spans="1:12" x14ac:dyDescent="0.2">
      <c r="A9" s="47"/>
      <c r="B9" s="24" t="s">
        <v>3</v>
      </c>
      <c r="C9" s="25">
        <f>2*225*D9*1.1</f>
        <v>34650</v>
      </c>
      <c r="D9" s="24">
        <v>70</v>
      </c>
      <c r="E9" s="24"/>
      <c r="F9" s="24"/>
      <c r="G9" s="24"/>
      <c r="H9" s="24"/>
      <c r="I9" s="24"/>
      <c r="J9" s="25">
        <f>C9</f>
        <v>34650</v>
      </c>
      <c r="K9" s="24"/>
    </row>
    <row r="10" spans="1:12" x14ac:dyDescent="0.2">
      <c r="A10" s="48" t="s">
        <v>8</v>
      </c>
      <c r="B10" s="48"/>
      <c r="C10" s="25">
        <f>SUM(C7:C9)</f>
        <v>193050</v>
      </c>
      <c r="D10" s="24"/>
      <c r="E10" s="24"/>
      <c r="F10" s="24"/>
      <c r="G10" s="24"/>
      <c r="H10" s="24"/>
      <c r="I10" s="24"/>
      <c r="J10" s="24"/>
      <c r="K10" s="24"/>
    </row>
    <row r="11" spans="1:12" x14ac:dyDescent="0.2">
      <c r="A11" s="44" t="s">
        <v>8</v>
      </c>
      <c r="B11" s="44"/>
      <c r="C11" s="27">
        <f>C6+C10</f>
        <v>420750</v>
      </c>
      <c r="D11" s="24"/>
      <c r="E11" s="28">
        <f t="shared" ref="E11:J11" si="0">SUM(E3:E9)</f>
        <v>148500</v>
      </c>
      <c r="F11" s="28">
        <f t="shared" si="0"/>
        <v>123750.00000000001</v>
      </c>
      <c r="G11" s="28">
        <f t="shared" si="0"/>
        <v>19800</v>
      </c>
      <c r="H11" s="28">
        <f t="shared" si="0"/>
        <v>56925</v>
      </c>
      <c r="I11" s="28">
        <f t="shared" si="0"/>
        <v>37125</v>
      </c>
      <c r="J11" s="29">
        <f t="shared" si="0"/>
        <v>34650</v>
      </c>
      <c r="K11" s="30">
        <f>SUM(F11:J11)</f>
        <v>272250</v>
      </c>
    </row>
  </sheetData>
  <mergeCells count="7">
    <mergeCell ref="A11:B11"/>
    <mergeCell ref="A1:K1"/>
    <mergeCell ref="A2:B2"/>
    <mergeCell ref="A3:A5"/>
    <mergeCell ref="A6:B6"/>
    <mergeCell ref="A7:A9"/>
    <mergeCell ref="A10:B1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Izgl'itibas un zinatnes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 Švirksta</dc:creator>
  <cp:lastModifiedBy>Inta Švirksta</cp:lastModifiedBy>
  <dcterms:created xsi:type="dcterms:W3CDTF">2017-10-10T09:28:24Z</dcterms:created>
  <dcterms:modified xsi:type="dcterms:W3CDTF">2018-01-18T10:22:45Z</dcterms:modified>
</cp:coreProperties>
</file>