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a.Svirksta\Documents\2.1.1.3.1. 1.kārtas grozījumi\Preciz_pec_VSS\Saskanosana_5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Sheet1!$A$2:$AC$48</definedName>
    <definedName name="_xlnm.Print_Titles" localSheetId="0">Sheet1!$A:$AB,Sheet1!$4:$6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1" l="1"/>
  <c r="H43" i="1" l="1"/>
  <c r="T13" i="1" l="1"/>
  <c r="U13" i="1" s="1"/>
  <c r="V13" i="1" s="1"/>
  <c r="W13" i="1" s="1"/>
  <c r="X13" i="1" s="1"/>
  <c r="Y13" i="1" s="1"/>
  <c r="Z13" i="1" s="1"/>
  <c r="AA13" i="1" s="1"/>
  <c r="T24" i="1"/>
  <c r="U24" i="1" s="1"/>
  <c r="V24" i="1" s="1"/>
  <c r="W24" i="1" s="1"/>
  <c r="X24" i="1" s="1"/>
  <c r="Y24" i="1" s="1"/>
  <c r="Z24" i="1" s="1"/>
  <c r="AA24" i="1" s="1"/>
  <c r="T34" i="1"/>
  <c r="U34" i="1" s="1"/>
  <c r="V34" i="1" s="1"/>
  <c r="W34" i="1" s="1"/>
  <c r="X34" i="1" s="1"/>
  <c r="Y34" i="1" s="1"/>
  <c r="Z34" i="1" s="1"/>
  <c r="AA34" i="1" s="1"/>
  <c r="T44" i="1"/>
  <c r="U44" i="1" s="1"/>
  <c r="V44" i="1" s="1"/>
  <c r="W44" i="1" s="1"/>
  <c r="X44" i="1" s="1"/>
  <c r="Y44" i="1" s="1"/>
  <c r="Z44" i="1" s="1"/>
  <c r="AA44" i="1" s="1"/>
  <c r="T45" i="1"/>
  <c r="U45" i="1" s="1"/>
  <c r="V45" i="1" s="1"/>
  <c r="W45" i="1" s="1"/>
  <c r="X45" i="1" s="1"/>
  <c r="Y45" i="1" s="1"/>
  <c r="Z45" i="1" s="1"/>
  <c r="AA45" i="1" s="1"/>
  <c r="T46" i="1"/>
  <c r="U46" i="1" s="1"/>
  <c r="V46" i="1" s="1"/>
  <c r="W46" i="1" s="1"/>
  <c r="X46" i="1" s="1"/>
  <c r="Y46" i="1" s="1"/>
  <c r="Z46" i="1" s="1"/>
  <c r="AA46" i="1" s="1"/>
  <c r="S13" i="1"/>
  <c r="S24" i="1"/>
  <c r="S34" i="1"/>
  <c r="S44" i="1"/>
  <c r="S45" i="1"/>
  <c r="S46" i="1"/>
  <c r="Q24" i="1"/>
  <c r="R24" i="1" s="1"/>
  <c r="Q13" i="1"/>
  <c r="R13" i="1" s="1"/>
  <c r="H28" i="1"/>
  <c r="H29" i="1"/>
  <c r="Q34" i="1"/>
  <c r="R34" i="1" s="1"/>
  <c r="Q44" i="1"/>
  <c r="R44" i="1" s="1"/>
  <c r="Q45" i="1"/>
  <c r="R45" i="1" s="1"/>
  <c r="Q46" i="1"/>
  <c r="R46" i="1" s="1"/>
  <c r="M46" i="1"/>
  <c r="K47" i="1"/>
  <c r="K48" i="1" s="1"/>
  <c r="M7" i="1"/>
  <c r="N8" i="1" l="1"/>
  <c r="N9" i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N10" i="1"/>
  <c r="N11" i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N12" i="1"/>
  <c r="N13" i="1"/>
  <c r="O13" i="1" s="1"/>
  <c r="P13" i="1" s="1"/>
  <c r="N14" i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N15" i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N16" i="1"/>
  <c r="N17" i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N18" i="1"/>
  <c r="N19" i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N20" i="1"/>
  <c r="N21" i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N22" i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N23" i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N24" i="1"/>
  <c r="N25" i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N26" i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N27" i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N28" i="1"/>
  <c r="N29" i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N30" i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N31" i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N32" i="1"/>
  <c r="N33" i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N34" i="1"/>
  <c r="N35" i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N36" i="1"/>
  <c r="N37" i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N38" i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N39" i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N41" i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N42" i="1"/>
  <c r="N43" i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N44" i="1"/>
  <c r="O44" i="1" s="1"/>
  <c r="P44" i="1" s="1"/>
  <c r="N45" i="1"/>
  <c r="O45" i="1" s="1"/>
  <c r="P45" i="1" s="1"/>
  <c r="N46" i="1"/>
  <c r="O46" i="1" s="1"/>
  <c r="P46" i="1" s="1"/>
  <c r="N7" i="1"/>
  <c r="M8" i="1"/>
  <c r="AB8" i="1" s="1"/>
  <c r="M9" i="1"/>
  <c r="AB9" i="1" s="1"/>
  <c r="M10" i="1"/>
  <c r="M11" i="1"/>
  <c r="AB11" i="1" s="1"/>
  <c r="M12" i="1"/>
  <c r="M13" i="1"/>
  <c r="AB13" i="1" s="1"/>
  <c r="M14" i="1"/>
  <c r="AB14" i="1" s="1"/>
  <c r="M15" i="1"/>
  <c r="AB15" i="1" s="1"/>
  <c r="M16" i="1"/>
  <c r="M17" i="1"/>
  <c r="M18" i="1"/>
  <c r="AB18" i="1" s="1"/>
  <c r="M19" i="1"/>
  <c r="AB19" i="1" s="1"/>
  <c r="M20" i="1"/>
  <c r="AB20" i="1" s="1"/>
  <c r="M21" i="1"/>
  <c r="M22" i="1"/>
  <c r="AB22" i="1" s="1"/>
  <c r="M23" i="1"/>
  <c r="AB23" i="1" s="1"/>
  <c r="M24" i="1"/>
  <c r="AB24" i="1" s="1"/>
  <c r="M25" i="1"/>
  <c r="M26" i="1"/>
  <c r="AB26" i="1" s="1"/>
  <c r="M27" i="1"/>
  <c r="AB27" i="1" s="1"/>
  <c r="M28" i="1"/>
  <c r="M29" i="1"/>
  <c r="M30" i="1"/>
  <c r="AB30" i="1" s="1"/>
  <c r="M31" i="1"/>
  <c r="AB31" i="1" s="1"/>
  <c r="M32" i="1"/>
  <c r="AB32" i="1" s="1"/>
  <c r="M33" i="1"/>
  <c r="M34" i="1"/>
  <c r="M35" i="1"/>
  <c r="AB35" i="1" s="1"/>
  <c r="M36" i="1"/>
  <c r="AB36" i="1" s="1"/>
  <c r="M37" i="1"/>
  <c r="M38" i="1"/>
  <c r="AB38" i="1" s="1"/>
  <c r="M39" i="1"/>
  <c r="M41" i="1"/>
  <c r="AB41" i="1" s="1"/>
  <c r="M42" i="1"/>
  <c r="M43" i="1"/>
  <c r="AB43" i="1" s="1"/>
  <c r="M44" i="1"/>
  <c r="M45" i="1"/>
  <c r="AB45" i="1" s="1"/>
  <c r="O8" i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O10" i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O12" i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O16" i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O18" i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O20" i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O24" i="1"/>
  <c r="P24" i="1" s="1"/>
  <c r="O28" i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O32" i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O34" i="1"/>
  <c r="P34" i="1" s="1"/>
  <c r="O36" i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O42" i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l="1"/>
  <c r="AB37" i="1"/>
  <c r="AB33" i="1"/>
  <c r="AB29" i="1"/>
  <c r="AB25" i="1"/>
  <c r="AB21" i="1"/>
  <c r="AB17" i="1"/>
  <c r="AB28" i="1"/>
  <c r="AB12" i="1"/>
  <c r="AB46" i="1"/>
  <c r="AB44" i="1"/>
  <c r="AB39" i="1"/>
  <c r="O7" i="1"/>
  <c r="N47" i="1"/>
  <c r="M47" i="1"/>
  <c r="AB16" i="1"/>
  <c r="AB34" i="1"/>
  <c r="AB10" i="1"/>
  <c r="E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P7" i="1" l="1"/>
  <c r="O47" i="1"/>
  <c r="Q7" i="1" l="1"/>
  <c r="P47" i="1"/>
  <c r="R7" i="1" l="1"/>
  <c r="Q47" i="1"/>
  <c r="S7" i="1" l="1"/>
  <c r="R47" i="1"/>
  <c r="T7" i="1" l="1"/>
  <c r="S47" i="1"/>
  <c r="U7" i="1" l="1"/>
  <c r="T47" i="1"/>
  <c r="V7" i="1" l="1"/>
  <c r="U47" i="1"/>
  <c r="W7" i="1" l="1"/>
  <c r="V47" i="1"/>
  <c r="X7" i="1" l="1"/>
  <c r="W47" i="1"/>
  <c r="Y7" i="1" l="1"/>
  <c r="X47" i="1"/>
  <c r="Z7" i="1" l="1"/>
  <c r="Y47" i="1"/>
  <c r="AA7" i="1" l="1"/>
  <c r="Z47" i="1"/>
  <c r="AA47" i="1" l="1"/>
  <c r="AB7" i="1"/>
  <c r="AB47" i="1" l="1"/>
  <c r="AB49" i="1"/>
  <c r="AB50" i="1" s="1"/>
</calcChain>
</file>

<file path=xl/comments1.xml><?xml version="1.0" encoding="utf-8"?>
<comments xmlns="http://schemas.openxmlformats.org/spreadsheetml/2006/main">
  <authors>
    <author>kpaksane</author>
    <author>Inta Švirksta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9.tabula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6.tabula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7.5.sadaļas;
nav pievienota projektam.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tabula Nr.5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186"/>
          </rPr>
          <t xml:space="preserve">(būvkonstrukcijas, ventilācija, attīrīta, sausināta gaisa padeve, elektroapgāde, ūdensapgāde un kanalizācija, vājstrāvas tīkli – video novērošana, piekļuves kontroles sistēma, informācijas un komunikāciju tīkls, ugunsgrēka atklāšanas un trauksmes sistēma) 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12.1.tabula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186"/>
          </rPr>
          <t>kpaksane:</t>
        </r>
        <r>
          <rPr>
            <sz val="8"/>
            <color indexed="81"/>
            <rFont val="Tahoma"/>
            <family val="2"/>
            <charset val="186"/>
          </rPr>
          <t xml:space="preserve">
No sadarbības līguma;
Sadarbības statēģijas tabula Nr.7; projektam nav pievienota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5.tabula;
nav pievienota projektam;
ERAF sadalījums pa institūcijām norādīts arī sadarbības līgumā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7.nodaļā norādīts kopējā finansējuma sadalījums pa institūcijām; 
šajā tabulā izrēķināta proporcionālā daļa, ņemot vērā līdzfinansējuma apliecinājumos un stratēģijā norādīto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186"/>
          </rPr>
          <t>kpaksane:</t>
        </r>
        <r>
          <rPr>
            <sz val="8"/>
            <color indexed="81"/>
            <rFont val="Tahoma"/>
            <family val="2"/>
            <charset val="186"/>
          </rPr>
          <t xml:space="preserve">
Sadarbības stratēģijas 7 nodaļa</t>
        </r>
      </text>
    </comment>
  </commentList>
</comments>
</file>

<file path=xl/sharedStrings.xml><?xml version="1.0" encoding="utf-8"?>
<sst xmlns="http://schemas.openxmlformats.org/spreadsheetml/2006/main" count="202" uniqueCount="93">
  <si>
    <t>Npk</t>
  </si>
  <si>
    <t>VNPC</t>
  </si>
  <si>
    <t>Projekta identifikācijas Nr.</t>
  </si>
  <si>
    <t>ERAF līdzfinansējums</t>
  </si>
  <si>
    <t>ERAF kopā projekts</t>
  </si>
  <si>
    <t>jaunas ēkas būvniecība</t>
  </si>
  <si>
    <t>1.</t>
  </si>
  <si>
    <r>
      <rPr>
        <b/>
        <sz val="10"/>
        <rFont val="Times New Roman"/>
        <family val="1"/>
        <charset val="186"/>
      </rPr>
      <t>Farmācijas un biomedicīnas</t>
    </r>
    <r>
      <rPr>
        <sz val="10"/>
        <rFont val="Times New Roman"/>
        <family val="1"/>
        <charset val="186"/>
      </rPr>
      <t xml:space="preserve"> Valsts nozīmes pētniecības centra zinātniskās infrastruktūras attīstība</t>
    </r>
  </si>
  <si>
    <t>2DP/2.1.1.3.1/11/IPIA/VIAA/001</t>
  </si>
  <si>
    <t>OSI</t>
  </si>
  <si>
    <t>aparatūra</t>
  </si>
  <si>
    <t>ēku rekonstrukcija</t>
  </si>
  <si>
    <t>LU</t>
  </si>
  <si>
    <t>BMC</t>
  </si>
  <si>
    <t>RTU</t>
  </si>
  <si>
    <t>telpu renovācija</t>
  </si>
  <si>
    <t>2.</t>
  </si>
  <si>
    <r>
      <t>Mūsdienīgas zinātnes materiāltehniskās bāzes pilnveide</t>
    </r>
    <r>
      <rPr>
        <b/>
        <sz val="10"/>
        <rFont val="Times New Roman"/>
        <family val="1"/>
        <charset val="186"/>
      </rPr>
      <t xml:space="preserve"> Lauksaimniecības resursu izmantošanas un pārtikas </t>
    </r>
    <r>
      <rPr>
        <sz val="10"/>
        <rFont val="Times New Roman"/>
        <family val="1"/>
        <charset val="186"/>
      </rPr>
      <t>Valsts nozīmes pētniecības centra ietvaros</t>
    </r>
  </si>
  <si>
    <t>2DP/2.1.1.3.1/11/IPIA/VIAA/002</t>
  </si>
  <si>
    <t>LLU</t>
  </si>
  <si>
    <t>LVAI</t>
  </si>
  <si>
    <t>laboratoriju izbūve, telpu renovācija</t>
  </si>
  <si>
    <t>BIOR</t>
  </si>
  <si>
    <t>-</t>
  </si>
  <si>
    <t>VPLSI</t>
  </si>
  <si>
    <t>VSGSI</t>
  </si>
  <si>
    <t>3.</t>
  </si>
  <si>
    <r>
      <rPr>
        <b/>
        <sz val="10"/>
        <rFont val="Times New Roman"/>
        <family val="1"/>
        <charset val="186"/>
      </rPr>
      <t xml:space="preserve">Sabiedrības veselības un klīniskās medicīnas </t>
    </r>
    <r>
      <rPr>
        <sz val="10"/>
        <rFont val="Times New Roman"/>
        <family val="1"/>
        <charset val="186"/>
      </rPr>
      <t>valsts nozīmes pētniecības centra izveide un tā infrastruktūras modernizācija</t>
    </r>
  </si>
  <si>
    <t>2DP/2.1.1.3.1/11/IPIA/VIAA/003</t>
  </si>
  <si>
    <t>RSU</t>
  </si>
  <si>
    <t>rekonstrukcija un renovacija</t>
  </si>
  <si>
    <t>4.</t>
  </si>
  <si>
    <r>
      <rPr>
        <b/>
        <sz val="10"/>
        <rFont val="Times New Roman"/>
        <family val="1"/>
        <charset val="186"/>
      </rPr>
      <t>Nanostrukturēto un daudzfunkcionālo materiālu, konstrukciju un tehnoloģiju</t>
    </r>
    <r>
      <rPr>
        <sz val="10"/>
        <rFont val="Times New Roman"/>
        <family val="1"/>
        <charset val="186"/>
      </rPr>
      <t xml:space="preserve"> Valsts nozīmes pētniecības centra zinātniskās infrastruktūras attīstīšana</t>
    </r>
  </si>
  <si>
    <t>2DP/2.1.1.3.1/11/IPIA/VIAA/004</t>
  </si>
  <si>
    <t>LU CFI</t>
  </si>
  <si>
    <t>renovācija</t>
  </si>
  <si>
    <t>LU FI</t>
  </si>
  <si>
    <t>LU PMI</t>
  </si>
  <si>
    <t>RTU NĶI</t>
  </si>
  <si>
    <t>5.</t>
  </si>
  <si>
    <r>
      <rPr>
        <b/>
        <sz val="10"/>
        <rFont val="Times New Roman"/>
        <family val="1"/>
        <charset val="186"/>
      </rPr>
      <t xml:space="preserve">Meža un ūdens resursu </t>
    </r>
    <r>
      <rPr>
        <sz val="10"/>
        <rFont val="Times New Roman"/>
        <family val="1"/>
        <charset val="186"/>
      </rPr>
      <t>valsts nozīmes pētījumu centra zinātnes infrastruktūras attīstība</t>
    </r>
  </si>
  <si>
    <t>2DP/2.1.1.3.1/11/IPIA/VIAA/005</t>
  </si>
  <si>
    <t>Ēku, būvju, telpu rekonstrukcija un renovācija</t>
  </si>
  <si>
    <t>LVMI Silava</t>
  </si>
  <si>
    <t xml:space="preserve">telpu rekonstrukcija un renovācija </t>
  </si>
  <si>
    <t>LHEI</t>
  </si>
  <si>
    <t>DU</t>
  </si>
  <si>
    <t>rekonstrukcija un renovācija</t>
  </si>
  <si>
    <t>6.</t>
  </si>
  <si>
    <r>
      <t xml:space="preserve">(IKSA-CENTRS) </t>
    </r>
    <r>
      <rPr>
        <b/>
        <sz val="10"/>
        <rFont val="Times New Roman"/>
        <family val="1"/>
        <charset val="186"/>
      </rPr>
      <t xml:space="preserve">Informācijas, komunikāciju un signālapstrādes tehnoloģiju </t>
    </r>
    <r>
      <rPr>
        <sz val="10"/>
        <rFont val="Times New Roman"/>
        <family val="1"/>
        <charset val="186"/>
      </rPr>
      <t>valsts nozīmes pētniecības centra izveide</t>
    </r>
  </si>
  <si>
    <t>2DP/2.1.1.3.1/11/IPIA/VIAA/006</t>
  </si>
  <si>
    <t>VeA</t>
  </si>
  <si>
    <t>Būvdarbi, remontdarbi</t>
  </si>
  <si>
    <t>EDI</t>
  </si>
  <si>
    <t>LU MII</t>
  </si>
  <si>
    <t>7.</t>
  </si>
  <si>
    <r>
      <rPr>
        <b/>
        <sz val="10"/>
        <rFont val="Times New Roman"/>
        <family val="1"/>
        <charset val="186"/>
      </rPr>
      <t>Enerģijas un vides resursu</t>
    </r>
    <r>
      <rPr>
        <sz val="10"/>
        <rFont val="Times New Roman"/>
        <family val="1"/>
        <charset val="186"/>
      </rPr>
      <t xml:space="preserve"> ieguves un ilgtspējīgas izmantošanas tehnoloģiju valsts nozīmes pētniecības centra izveide (ietverot arī Transporta un mašīnbūves centra attīstību)</t>
    </r>
  </si>
  <si>
    <t>2DP/2.1.1.3.1/11/IPIA/VIAA/007</t>
  </si>
  <si>
    <t>LU BI</t>
  </si>
  <si>
    <t>FEI</t>
  </si>
  <si>
    <t>8.</t>
  </si>
  <si>
    <r>
      <t xml:space="preserve">Valsts nozīmes pētniecības centra </t>
    </r>
    <r>
      <rPr>
        <b/>
        <sz val="10"/>
        <rFont val="Times New Roman"/>
        <family val="1"/>
        <charset val="186"/>
      </rPr>
      <t xml:space="preserve">sociālekonomikā un sabiedrības vadībā </t>
    </r>
    <r>
      <rPr>
        <sz val="10"/>
        <rFont val="Times New Roman"/>
        <family val="1"/>
        <charset val="186"/>
      </rPr>
      <t>zinātnes infrastruktūras attīstība</t>
    </r>
  </si>
  <si>
    <t>2DP/2.1.1.3.1/11/IPIA/VIAA/008</t>
  </si>
  <si>
    <t>LVAEI</t>
  </si>
  <si>
    <t>9.</t>
  </si>
  <si>
    <r>
      <rPr>
        <b/>
        <sz val="10"/>
        <rFont val="Times New Roman"/>
        <family val="1"/>
        <charset val="186"/>
      </rPr>
      <t xml:space="preserve">Latviešu valodas, kultūrvēsturiskā mantojuma un radošo tehnoloģiju </t>
    </r>
    <r>
      <rPr>
        <sz val="10"/>
        <rFont val="Times New Roman"/>
        <family val="1"/>
        <charset val="186"/>
      </rPr>
      <t>valsts nozīmes pētniecības centra zinātnes infrastruktūras attīstība</t>
    </r>
  </si>
  <si>
    <t>2DP/2.1.1.3.1/11/IPIA/VIAA/009</t>
  </si>
  <si>
    <t>LU ēkas Kalpaka bulvārī 4 būvniecība</t>
  </si>
  <si>
    <t>LU FSI</t>
  </si>
  <si>
    <t>LU FLFMI</t>
  </si>
  <si>
    <t>LU LVI</t>
  </si>
  <si>
    <t>Projekta ietvaros veiktās aktivitātes</t>
  </si>
  <si>
    <t>Iegāde</t>
  </si>
  <si>
    <t>Jaunas ēkas būvniecība</t>
  </si>
  <si>
    <t xml:space="preserve">būvdarbu veikšanu </t>
  </si>
  <si>
    <t>Apakšprojekts</t>
  </si>
  <si>
    <t>Pārbaužu veicēju skaits</t>
  </si>
  <si>
    <t>Darba dienas gadā</t>
  </si>
  <si>
    <t>projekta dzīves cikls</t>
  </si>
  <si>
    <t>pēcuzraudzība</t>
  </si>
  <si>
    <t>pārskata periods</t>
  </si>
  <si>
    <t>KOPĀ</t>
  </si>
  <si>
    <t>KĶI</t>
  </si>
  <si>
    <t>stundas</t>
  </si>
  <si>
    <t>Kopā</t>
  </si>
  <si>
    <t>laboratoriju izbūve, telpu renovācija, būvniecība</t>
  </si>
  <si>
    <t>renovācija, jaunas ēkas būvniecība</t>
  </si>
  <si>
    <t>Rekonstrukcija, renovācija, būvniecība</t>
  </si>
  <si>
    <t>Likme, EUR/h (VIAA TP projekta dati)</t>
  </si>
  <si>
    <t>Papildu administratīvo izmaksu, kas nepieciešamas, lai odrošinātu  2.1.1.3.1. apakšaktivitātes pirmās projektu iesniegumu atlases kārtas projektu uzraudzību projektu dzīves cikla laikā,  aprēķins.</t>
  </si>
  <si>
    <t>kopā no 01.01.2019. līdz 31.12.2020.</t>
  </si>
  <si>
    <t>kopā no 01.01.2021. līdz 31.12.2032.</t>
  </si>
  <si>
    <t>Anotācijas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</si>
</sst>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2" fontId="2" fillId="0" borderId="0" xfId="0" applyNumberFormat="1" applyFont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2" fillId="0" borderId="0" xfId="0" applyNumberFormat="1" applyFont="1"/>
    <xf numFmtId="3" fontId="1" fillId="4" borderId="0" xfId="0" applyNumberFormat="1" applyFont="1" applyFill="1"/>
    <xf numFmtId="0" fontId="3" fillId="0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wrapText="1"/>
    </xf>
    <xf numFmtId="2" fontId="2" fillId="0" borderId="5" xfId="0" applyNumberFormat="1" applyFont="1" applyBorder="1"/>
    <xf numFmtId="3" fontId="1" fillId="0" borderId="5" xfId="0" applyNumberFormat="1" applyFont="1" applyBorder="1"/>
    <xf numFmtId="43" fontId="2" fillId="0" borderId="5" xfId="0" applyNumberFormat="1" applyFont="1" applyBorder="1"/>
    <xf numFmtId="4" fontId="2" fillId="0" borderId="5" xfId="0" applyNumberFormat="1" applyFont="1" applyBorder="1"/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6" fillId="3" borderId="5" xfId="0" applyFont="1" applyFill="1" applyBorder="1"/>
    <xf numFmtId="43" fontId="11" fillId="0" borderId="5" xfId="0" applyNumberFormat="1" applyFont="1" applyBorder="1"/>
    <xf numFmtId="0" fontId="1" fillId="4" borderId="0" xfId="0" applyFont="1" applyFill="1" applyAlignment="1">
      <alignment horizontal="right"/>
    </xf>
    <xf numFmtId="0" fontId="1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a.Svirksta/Documents/2.1.1.3.1.%201.k&#257;rtas%20groz&#299;jumi/uzraudziba/21131_1_ERAF%20videja%20sverta%20aprekini_valsts%20bud&#382;et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.1._prec"/>
      <sheetName val="6.1.1.2.prec"/>
      <sheetName val="de_minimis pārbaude"/>
      <sheetName val="6.1.1.1."/>
      <sheetName val="6.1.1.2."/>
      <sheetName val="natūra"/>
      <sheetName val="korekcija"/>
      <sheetName val="budzets_salidz"/>
      <sheetName val="ERAF_strategija_F_PI"/>
      <sheetName val="PI_F"/>
      <sheetName val="Sheet4"/>
    </sheetNames>
    <sheetDataSet>
      <sheetData sheetId="0">
        <row r="10">
          <cell r="P10">
            <v>7926358.9400000004</v>
          </cell>
        </row>
        <row r="52">
          <cell r="P52">
            <v>3399033</v>
          </cell>
        </row>
        <row r="76">
          <cell r="P76">
            <v>1137796</v>
          </cell>
        </row>
        <row r="86">
          <cell r="P86">
            <v>13203</v>
          </cell>
        </row>
        <row r="90">
          <cell r="P90">
            <v>654239</v>
          </cell>
        </row>
        <row r="95">
          <cell r="P95">
            <v>2502874</v>
          </cell>
        </row>
        <row r="120">
          <cell r="P120">
            <v>374999.64</v>
          </cell>
        </row>
        <row r="125">
          <cell r="P125">
            <v>875334</v>
          </cell>
        </row>
        <row r="128">
          <cell r="P128">
            <v>242107</v>
          </cell>
        </row>
        <row r="135">
          <cell r="P135">
            <v>214992</v>
          </cell>
        </row>
        <row r="141">
          <cell r="P141">
            <v>3575829</v>
          </cell>
        </row>
        <row r="157">
          <cell r="P157">
            <v>1234681</v>
          </cell>
        </row>
        <row r="165">
          <cell r="P165">
            <v>2190406</v>
          </cell>
        </row>
        <row r="183">
          <cell r="P183">
            <v>1428633</v>
          </cell>
        </row>
        <row r="217">
          <cell r="P217">
            <v>740853</v>
          </cell>
        </row>
        <row r="231">
          <cell r="P231">
            <v>725500</v>
          </cell>
        </row>
        <row r="245">
          <cell r="P245">
            <v>724980</v>
          </cell>
        </row>
        <row r="255">
          <cell r="P255">
            <v>676987</v>
          </cell>
        </row>
        <row r="292">
          <cell r="P292">
            <v>2104002</v>
          </cell>
        </row>
        <row r="306">
          <cell r="P306">
            <v>1273810</v>
          </cell>
        </row>
        <row r="326">
          <cell r="P326">
            <v>376932</v>
          </cell>
        </row>
        <row r="345">
          <cell r="P345">
            <v>352157</v>
          </cell>
        </row>
        <row r="355">
          <cell r="P355">
            <v>2404198</v>
          </cell>
        </row>
        <row r="396">
          <cell r="P396">
            <v>363840</v>
          </cell>
        </row>
        <row r="409">
          <cell r="P409">
            <v>4719633</v>
          </cell>
        </row>
        <row r="421">
          <cell r="P421">
            <v>600000</v>
          </cell>
        </row>
        <row r="430">
          <cell r="P430">
            <v>1300000</v>
          </cell>
        </row>
        <row r="443">
          <cell r="P443">
            <v>1157480</v>
          </cell>
        </row>
        <row r="450">
          <cell r="P450">
            <v>2200000</v>
          </cell>
        </row>
        <row r="470">
          <cell r="P470">
            <v>4283497</v>
          </cell>
        </row>
        <row r="538">
          <cell r="P538">
            <v>1494889</v>
          </cell>
        </row>
        <row r="560">
          <cell r="P560">
            <v>395733</v>
          </cell>
        </row>
        <row r="568">
          <cell r="P568">
            <v>1184457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tabSelected="1" view="pageBreakPreview" topLeftCell="D1" zoomScale="60" zoomScaleNormal="100" workbookViewId="0">
      <pane xSplit="9" ySplit="6" topLeftCell="O22" activePane="bottomRight" state="frozen"/>
      <selection activeCell="D1" sqref="D1"/>
      <selection pane="topRight" activeCell="M1" sqref="M1"/>
      <selection pane="bottomLeft" activeCell="D6" sqref="D6"/>
      <selection pane="bottomRight" activeCell="H6" sqref="H6"/>
    </sheetView>
  </sheetViews>
  <sheetFormatPr defaultColWidth="9.140625" defaultRowHeight="15" x14ac:dyDescent="0.25"/>
  <cols>
    <col min="1" max="1" width="4.5703125" style="1" bestFit="1" customWidth="1"/>
    <col min="2" max="2" width="34.28515625" style="1" customWidth="1"/>
    <col min="3" max="3" width="26.5703125" style="1" bestFit="1" customWidth="1"/>
    <col min="4" max="4" width="15.85546875" style="1" customWidth="1"/>
    <col min="5" max="5" width="14.85546875" style="1" customWidth="1"/>
    <col min="6" max="6" width="15.5703125" style="1" customWidth="1"/>
    <col min="7" max="7" width="13.7109375" style="1" customWidth="1"/>
    <col min="8" max="8" width="25" style="25" customWidth="1"/>
    <col min="9" max="9" width="22.28515625" style="1" customWidth="1"/>
    <col min="10" max="10" width="10.7109375" style="1" customWidth="1"/>
    <col min="11" max="11" width="9.140625" style="1"/>
    <col min="12" max="12" width="11.42578125" style="7" customWidth="1"/>
    <col min="13" max="13" width="12.5703125" style="1" customWidth="1"/>
    <col min="14" max="16" width="9.140625" style="1"/>
    <col min="17" max="17" width="9.42578125" style="1" bestFit="1" customWidth="1"/>
    <col min="18" max="16384" width="9.140625" style="1"/>
  </cols>
  <sheetData>
    <row r="1" spans="1:28" x14ac:dyDescent="0.25">
      <c r="D1" s="1" t="s">
        <v>92</v>
      </c>
    </row>
    <row r="2" spans="1:28" ht="21.75" customHeight="1" x14ac:dyDescent="0.25">
      <c r="A2" s="52" t="s">
        <v>89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28" x14ac:dyDescent="0.25">
      <c r="A3" s="11"/>
      <c r="B3" s="11"/>
      <c r="C3" s="11"/>
      <c r="D3" s="11"/>
      <c r="E3" s="11"/>
      <c r="F3" s="11"/>
      <c r="G3" s="11"/>
      <c r="H3" s="2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x14ac:dyDescent="0.25">
      <c r="A4" s="31" t="s">
        <v>0</v>
      </c>
      <c r="B4" s="31" t="s">
        <v>1</v>
      </c>
      <c r="C4" s="50" t="s">
        <v>2</v>
      </c>
      <c r="D4" s="31" t="s">
        <v>75</v>
      </c>
      <c r="E4" s="8"/>
      <c r="F4" s="8"/>
      <c r="G4" s="56" t="s">
        <v>71</v>
      </c>
      <c r="H4" s="56"/>
      <c r="I4" s="56"/>
      <c r="J4" s="54" t="s">
        <v>76</v>
      </c>
      <c r="K4" s="54" t="s">
        <v>77</v>
      </c>
      <c r="L4" s="54" t="s">
        <v>88</v>
      </c>
      <c r="M4" s="55" t="s">
        <v>78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8"/>
      <c r="AB4" s="16" t="s">
        <v>81</v>
      </c>
    </row>
    <row r="5" spans="1:28" x14ac:dyDescent="0.25">
      <c r="A5" s="31"/>
      <c r="B5" s="31"/>
      <c r="C5" s="50"/>
      <c r="D5" s="31"/>
      <c r="E5" s="8"/>
      <c r="F5" s="8"/>
      <c r="G5" s="56"/>
      <c r="H5" s="56"/>
      <c r="I5" s="56"/>
      <c r="J5" s="54"/>
      <c r="K5" s="54"/>
      <c r="L5" s="54"/>
      <c r="M5" s="55" t="s">
        <v>79</v>
      </c>
      <c r="N5" s="55"/>
      <c r="O5" s="55"/>
      <c r="P5" s="55"/>
      <c r="Q5" s="55" t="s">
        <v>80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16"/>
    </row>
    <row r="6" spans="1:28" ht="42.75" x14ac:dyDescent="0.25">
      <c r="A6" s="31"/>
      <c r="B6" s="31"/>
      <c r="C6" s="50"/>
      <c r="D6" s="31"/>
      <c r="E6" s="9" t="s">
        <v>3</v>
      </c>
      <c r="F6" s="9" t="s">
        <v>4</v>
      </c>
      <c r="G6" s="9" t="s">
        <v>72</v>
      </c>
      <c r="H6" s="9" t="s">
        <v>87</v>
      </c>
      <c r="I6" s="9" t="s">
        <v>73</v>
      </c>
      <c r="J6" s="54"/>
      <c r="K6" s="54"/>
      <c r="L6" s="54"/>
      <c r="M6" s="9">
        <v>2018</v>
      </c>
      <c r="N6" s="9">
        <v>2019</v>
      </c>
      <c r="O6" s="9">
        <v>2020</v>
      </c>
      <c r="P6" s="9">
        <v>2021</v>
      </c>
      <c r="Q6" s="9">
        <v>2022</v>
      </c>
      <c r="R6" s="9">
        <v>2023</v>
      </c>
      <c r="S6" s="9">
        <v>2024</v>
      </c>
      <c r="T6" s="9">
        <v>2025</v>
      </c>
      <c r="U6" s="9">
        <v>2026</v>
      </c>
      <c r="V6" s="9">
        <v>2027</v>
      </c>
      <c r="W6" s="9">
        <v>2028</v>
      </c>
      <c r="X6" s="9">
        <v>2029</v>
      </c>
      <c r="Y6" s="9">
        <v>2030</v>
      </c>
      <c r="Z6" s="9">
        <v>2031</v>
      </c>
      <c r="AA6" s="9">
        <v>2032</v>
      </c>
      <c r="AB6" s="16"/>
    </row>
    <row r="7" spans="1:28" ht="15.75" x14ac:dyDescent="0.25">
      <c r="A7" s="33" t="s">
        <v>6</v>
      </c>
      <c r="B7" s="48" t="s">
        <v>7</v>
      </c>
      <c r="C7" s="38" t="s">
        <v>8</v>
      </c>
      <c r="D7" s="2" t="s">
        <v>9</v>
      </c>
      <c r="E7" s="17">
        <v>7926371</v>
      </c>
      <c r="F7" s="18">
        <f>'[1]6.1.1.1._prec'!P10</f>
        <v>7926358.9400000004</v>
      </c>
      <c r="G7" s="4" t="s">
        <v>10</v>
      </c>
      <c r="H7" s="8" t="s">
        <v>11</v>
      </c>
      <c r="I7" s="5" t="s">
        <v>23</v>
      </c>
      <c r="J7" s="4">
        <v>2</v>
      </c>
      <c r="K7" s="4">
        <v>4</v>
      </c>
      <c r="L7" s="19">
        <v>16</v>
      </c>
      <c r="M7" s="4">
        <f>ROUND(J7*K7*L7*8,0)</f>
        <v>1024</v>
      </c>
      <c r="N7" s="4">
        <f>ROUND(J7*K7*L7*8,0)</f>
        <v>1024</v>
      </c>
      <c r="O7" s="4">
        <f>N7</f>
        <v>1024</v>
      </c>
      <c r="P7" s="4">
        <f>O7</f>
        <v>1024</v>
      </c>
      <c r="Q7" s="4">
        <f t="shared" ref="Q7:Q12" si="0">IF(H7="-",0,P7)</f>
        <v>1024</v>
      </c>
      <c r="R7" s="4">
        <f t="shared" ref="R7:R9" si="1">Q7</f>
        <v>1024</v>
      </c>
      <c r="S7" s="4">
        <f>IF(H7="-",0,R7)</f>
        <v>1024</v>
      </c>
      <c r="T7" s="4">
        <f>IF(H7="-",0,S7)</f>
        <v>1024</v>
      </c>
      <c r="U7" s="4">
        <f t="shared" ref="U7:AA7" si="2">T7</f>
        <v>1024</v>
      </c>
      <c r="V7" s="4">
        <f t="shared" si="2"/>
        <v>1024</v>
      </c>
      <c r="W7" s="4">
        <f t="shared" si="2"/>
        <v>1024</v>
      </c>
      <c r="X7" s="4">
        <f t="shared" si="2"/>
        <v>1024</v>
      </c>
      <c r="Y7" s="4">
        <f t="shared" si="2"/>
        <v>1024</v>
      </c>
      <c r="Z7" s="4">
        <f t="shared" si="2"/>
        <v>1024</v>
      </c>
      <c r="AA7" s="4">
        <f t="shared" si="2"/>
        <v>1024</v>
      </c>
      <c r="AB7" s="20">
        <f>SUM(M7:AA7)</f>
        <v>15360</v>
      </c>
    </row>
    <row r="8" spans="1:28" x14ac:dyDescent="0.25">
      <c r="A8" s="33"/>
      <c r="B8" s="48"/>
      <c r="C8" s="38"/>
      <c r="D8" s="2" t="s">
        <v>12</v>
      </c>
      <c r="E8" s="17">
        <v>1137796</v>
      </c>
      <c r="F8" s="21">
        <f>'[1]6.1.1.1._prec'!P76</f>
        <v>1137796</v>
      </c>
      <c r="G8" s="4" t="s">
        <v>10</v>
      </c>
      <c r="H8" s="8" t="s">
        <v>5</v>
      </c>
      <c r="I8" s="4" t="s">
        <v>5</v>
      </c>
      <c r="J8" s="4">
        <v>2</v>
      </c>
      <c r="K8" s="4">
        <v>5</v>
      </c>
      <c r="L8" s="19">
        <v>16</v>
      </c>
      <c r="M8" s="4">
        <f>ROUND(J8*K8*L8*8,0)</f>
        <v>1280</v>
      </c>
      <c r="N8" s="4">
        <f t="shared" ref="N8:N46" si="3">ROUND(J8*K8*L8*8,0)</f>
        <v>1280</v>
      </c>
      <c r="O8" s="4">
        <f t="shared" ref="O8:P46" si="4">N8</f>
        <v>1280</v>
      </c>
      <c r="P8" s="4">
        <f t="shared" si="4"/>
        <v>1280</v>
      </c>
      <c r="Q8" s="4">
        <f t="shared" si="0"/>
        <v>1280</v>
      </c>
      <c r="R8" s="4">
        <f t="shared" si="1"/>
        <v>1280</v>
      </c>
      <c r="S8" s="4">
        <f t="shared" ref="S8:S46" si="5">IF(H8="-",0,R8)</f>
        <v>1280</v>
      </c>
      <c r="T8" s="4">
        <f t="shared" ref="T8:T46" si="6">IF(H8="-",0,S8)</f>
        <v>1280</v>
      </c>
      <c r="U8" s="4">
        <f t="shared" ref="U8:AA46" si="7">T8</f>
        <v>1280</v>
      </c>
      <c r="V8" s="4">
        <f t="shared" si="7"/>
        <v>1280</v>
      </c>
      <c r="W8" s="4">
        <f t="shared" si="7"/>
        <v>1280</v>
      </c>
      <c r="X8" s="4">
        <f t="shared" si="7"/>
        <v>1280</v>
      </c>
      <c r="Y8" s="4">
        <f t="shared" si="7"/>
        <v>1280</v>
      </c>
      <c r="Z8" s="4">
        <f t="shared" si="7"/>
        <v>1280</v>
      </c>
      <c r="AA8" s="4">
        <f t="shared" si="7"/>
        <v>1280</v>
      </c>
      <c r="AB8" s="20">
        <f t="shared" ref="AB8:AB47" si="8">SUM(M8:AA8)</f>
        <v>19200</v>
      </c>
    </row>
    <row r="9" spans="1:28" ht="15.75" x14ac:dyDescent="0.25">
      <c r="A9" s="33"/>
      <c r="B9" s="48"/>
      <c r="C9" s="38"/>
      <c r="D9" s="2" t="s">
        <v>13</v>
      </c>
      <c r="E9" s="17">
        <v>3399036</v>
      </c>
      <c r="F9" s="22">
        <f>'[1]6.1.1.1._prec'!P52</f>
        <v>3399033</v>
      </c>
      <c r="G9" s="4" t="s">
        <v>10</v>
      </c>
      <c r="H9" s="8" t="s">
        <v>11</v>
      </c>
      <c r="I9" s="5" t="s">
        <v>23</v>
      </c>
      <c r="J9" s="4">
        <v>2</v>
      </c>
      <c r="K9" s="4">
        <v>4</v>
      </c>
      <c r="L9" s="19">
        <v>16</v>
      </c>
      <c r="M9" s="4">
        <f t="shared" ref="M9:M45" si="9">ROUND(J9*K9*L9*8,0)</f>
        <v>1024</v>
      </c>
      <c r="N9" s="4">
        <f t="shared" si="3"/>
        <v>1024</v>
      </c>
      <c r="O9" s="4">
        <f t="shared" si="4"/>
        <v>1024</v>
      </c>
      <c r="P9" s="4">
        <f t="shared" si="4"/>
        <v>1024</v>
      </c>
      <c r="Q9" s="4">
        <f t="shared" si="0"/>
        <v>1024</v>
      </c>
      <c r="R9" s="4">
        <f t="shared" si="1"/>
        <v>1024</v>
      </c>
      <c r="S9" s="4">
        <f t="shared" si="5"/>
        <v>1024</v>
      </c>
      <c r="T9" s="4">
        <f t="shared" si="6"/>
        <v>1024</v>
      </c>
      <c r="U9" s="4">
        <f t="shared" si="7"/>
        <v>1024</v>
      </c>
      <c r="V9" s="4">
        <f t="shared" si="7"/>
        <v>1024</v>
      </c>
      <c r="W9" s="4">
        <f t="shared" si="7"/>
        <v>1024</v>
      </c>
      <c r="X9" s="4">
        <f t="shared" si="7"/>
        <v>1024</v>
      </c>
      <c r="Y9" s="4">
        <f t="shared" si="7"/>
        <v>1024</v>
      </c>
      <c r="Z9" s="4">
        <f t="shared" si="7"/>
        <v>1024</v>
      </c>
      <c r="AA9" s="4">
        <f t="shared" si="7"/>
        <v>1024</v>
      </c>
      <c r="AB9" s="20">
        <f t="shared" si="8"/>
        <v>15360</v>
      </c>
    </row>
    <row r="10" spans="1:28" ht="16.5" thickBot="1" x14ac:dyDescent="0.3">
      <c r="A10" s="46"/>
      <c r="B10" s="49"/>
      <c r="C10" s="39"/>
      <c r="D10" s="2" t="s">
        <v>14</v>
      </c>
      <c r="E10" s="17">
        <v>13203</v>
      </c>
      <c r="F10" s="21">
        <f>'[1]6.1.1.1._prec'!P86</f>
        <v>13203</v>
      </c>
      <c r="G10" s="4" t="s">
        <v>23</v>
      </c>
      <c r="H10" s="8" t="s">
        <v>15</v>
      </c>
      <c r="I10" s="5" t="s">
        <v>23</v>
      </c>
      <c r="J10" s="4">
        <v>2</v>
      </c>
      <c r="K10" s="4">
        <v>5</v>
      </c>
      <c r="L10" s="19">
        <v>16</v>
      </c>
      <c r="M10" s="4">
        <f t="shared" si="9"/>
        <v>1280</v>
      </c>
      <c r="N10" s="4">
        <f t="shared" si="3"/>
        <v>1280</v>
      </c>
      <c r="O10" s="4">
        <f t="shared" si="4"/>
        <v>1280</v>
      </c>
      <c r="P10" s="4">
        <f t="shared" si="4"/>
        <v>1280</v>
      </c>
      <c r="Q10" s="4">
        <f>IF(H10="-",0,P10)</f>
        <v>1280</v>
      </c>
      <c r="R10" s="4">
        <f>Q10</f>
        <v>1280</v>
      </c>
      <c r="S10" s="4">
        <f t="shared" si="5"/>
        <v>1280</v>
      </c>
      <c r="T10" s="4">
        <f t="shared" si="6"/>
        <v>1280</v>
      </c>
      <c r="U10" s="4">
        <f t="shared" si="7"/>
        <v>1280</v>
      </c>
      <c r="V10" s="4">
        <f t="shared" si="7"/>
        <v>1280</v>
      </c>
      <c r="W10" s="4">
        <f t="shared" si="7"/>
        <v>1280</v>
      </c>
      <c r="X10" s="4">
        <f t="shared" si="7"/>
        <v>1280</v>
      </c>
      <c r="Y10" s="4">
        <f t="shared" si="7"/>
        <v>1280</v>
      </c>
      <c r="Z10" s="4">
        <f t="shared" si="7"/>
        <v>1280</v>
      </c>
      <c r="AA10" s="4">
        <f t="shared" si="7"/>
        <v>1280</v>
      </c>
      <c r="AB10" s="20">
        <f t="shared" si="8"/>
        <v>19200</v>
      </c>
    </row>
    <row r="11" spans="1:28" ht="30" x14ac:dyDescent="0.25">
      <c r="A11" s="33" t="s">
        <v>16</v>
      </c>
      <c r="B11" s="48" t="s">
        <v>17</v>
      </c>
      <c r="C11" s="38" t="s">
        <v>18</v>
      </c>
      <c r="D11" s="2" t="s">
        <v>19</v>
      </c>
      <c r="E11" s="17">
        <v>2502875</v>
      </c>
      <c r="F11" s="22">
        <f>'[1]6.1.1.1._prec'!P95</f>
        <v>2502874</v>
      </c>
      <c r="G11" s="4" t="s">
        <v>10</v>
      </c>
      <c r="H11" s="27" t="s">
        <v>85</v>
      </c>
      <c r="I11" s="4" t="s">
        <v>5</v>
      </c>
      <c r="J11" s="4">
        <v>2</v>
      </c>
      <c r="K11" s="4">
        <v>5</v>
      </c>
      <c r="L11" s="19">
        <v>16</v>
      </c>
      <c r="M11" s="4">
        <f t="shared" si="9"/>
        <v>1280</v>
      </c>
      <c r="N11" s="4">
        <f t="shared" si="3"/>
        <v>1280</v>
      </c>
      <c r="O11" s="4">
        <f t="shared" si="4"/>
        <v>1280</v>
      </c>
      <c r="P11" s="4">
        <f t="shared" si="4"/>
        <v>1280</v>
      </c>
      <c r="Q11" s="4">
        <f t="shared" si="0"/>
        <v>1280</v>
      </c>
      <c r="R11" s="4">
        <f t="shared" ref="R11:R46" si="10">Q11</f>
        <v>1280</v>
      </c>
      <c r="S11" s="4">
        <f t="shared" si="5"/>
        <v>1280</v>
      </c>
      <c r="T11" s="4">
        <f t="shared" si="6"/>
        <v>1280</v>
      </c>
      <c r="U11" s="4">
        <f t="shared" si="7"/>
        <v>1280</v>
      </c>
      <c r="V11" s="4">
        <f t="shared" si="7"/>
        <v>1280</v>
      </c>
      <c r="W11" s="4">
        <f t="shared" si="7"/>
        <v>1280</v>
      </c>
      <c r="X11" s="4">
        <f t="shared" si="7"/>
        <v>1280</v>
      </c>
      <c r="Y11" s="4">
        <f t="shared" si="7"/>
        <v>1280</v>
      </c>
      <c r="Z11" s="4">
        <f t="shared" si="7"/>
        <v>1280</v>
      </c>
      <c r="AA11" s="4">
        <f t="shared" si="7"/>
        <v>1280</v>
      </c>
      <c r="AB11" s="20">
        <f t="shared" si="8"/>
        <v>19200</v>
      </c>
    </row>
    <row r="12" spans="1:28" ht="30" x14ac:dyDescent="0.25">
      <c r="A12" s="33"/>
      <c r="B12" s="48"/>
      <c r="C12" s="38"/>
      <c r="D12" s="2" t="s">
        <v>20</v>
      </c>
      <c r="E12" s="17">
        <v>875334</v>
      </c>
      <c r="F12" s="22">
        <f>'[1]6.1.1.1._prec'!P125</f>
        <v>875334</v>
      </c>
      <c r="G12" s="4" t="s">
        <v>10</v>
      </c>
      <c r="H12" s="27" t="s">
        <v>21</v>
      </c>
      <c r="I12" s="5" t="s">
        <v>23</v>
      </c>
      <c r="J12" s="4">
        <v>2</v>
      </c>
      <c r="K12" s="4">
        <v>3</v>
      </c>
      <c r="L12" s="19">
        <v>16</v>
      </c>
      <c r="M12" s="4">
        <f t="shared" si="9"/>
        <v>768</v>
      </c>
      <c r="N12" s="4">
        <f t="shared" si="3"/>
        <v>768</v>
      </c>
      <c r="O12" s="4">
        <f t="shared" si="4"/>
        <v>768</v>
      </c>
      <c r="P12" s="4">
        <f t="shared" si="4"/>
        <v>768</v>
      </c>
      <c r="Q12" s="4">
        <f t="shared" si="0"/>
        <v>768</v>
      </c>
      <c r="R12" s="4">
        <f t="shared" si="10"/>
        <v>768</v>
      </c>
      <c r="S12" s="4">
        <f t="shared" si="5"/>
        <v>768</v>
      </c>
      <c r="T12" s="4">
        <f t="shared" si="6"/>
        <v>768</v>
      </c>
      <c r="U12" s="4">
        <f t="shared" si="7"/>
        <v>768</v>
      </c>
      <c r="V12" s="4">
        <f t="shared" si="7"/>
        <v>768</v>
      </c>
      <c r="W12" s="4">
        <f t="shared" si="7"/>
        <v>768</v>
      </c>
      <c r="X12" s="4">
        <f t="shared" si="7"/>
        <v>768</v>
      </c>
      <c r="Y12" s="4">
        <f t="shared" si="7"/>
        <v>768</v>
      </c>
      <c r="Z12" s="4">
        <f t="shared" si="7"/>
        <v>768</v>
      </c>
      <c r="AA12" s="4">
        <f t="shared" si="7"/>
        <v>768</v>
      </c>
      <c r="AB12" s="20">
        <f t="shared" si="8"/>
        <v>11520</v>
      </c>
    </row>
    <row r="13" spans="1:28" ht="15.75" x14ac:dyDescent="0.25">
      <c r="A13" s="33"/>
      <c r="B13" s="48"/>
      <c r="C13" s="38"/>
      <c r="D13" s="2" t="s">
        <v>22</v>
      </c>
      <c r="E13" s="17">
        <v>654240</v>
      </c>
      <c r="F13" s="21">
        <f>'[1]6.1.1.1._prec'!P90</f>
        <v>654239</v>
      </c>
      <c r="G13" s="4" t="s">
        <v>10</v>
      </c>
      <c r="H13" s="8" t="s">
        <v>23</v>
      </c>
      <c r="I13" s="5" t="s">
        <v>23</v>
      </c>
      <c r="J13" s="4">
        <v>2</v>
      </c>
      <c r="K13" s="4">
        <v>4</v>
      </c>
      <c r="L13" s="19">
        <v>16</v>
      </c>
      <c r="M13" s="4">
        <f t="shared" si="9"/>
        <v>1024</v>
      </c>
      <c r="N13" s="4">
        <f t="shared" si="3"/>
        <v>1024</v>
      </c>
      <c r="O13" s="4">
        <f t="shared" si="4"/>
        <v>1024</v>
      </c>
      <c r="P13" s="4">
        <f t="shared" si="4"/>
        <v>1024</v>
      </c>
      <c r="Q13" s="4">
        <f>IF(H13="-",0,P13)</f>
        <v>0</v>
      </c>
      <c r="R13" s="4">
        <f t="shared" si="10"/>
        <v>0</v>
      </c>
      <c r="S13" s="4">
        <f t="shared" si="5"/>
        <v>0</v>
      </c>
      <c r="T13" s="4">
        <f t="shared" si="6"/>
        <v>0</v>
      </c>
      <c r="U13" s="4">
        <f t="shared" si="7"/>
        <v>0</v>
      </c>
      <c r="V13" s="4">
        <f t="shared" si="7"/>
        <v>0</v>
      </c>
      <c r="W13" s="4">
        <f t="shared" si="7"/>
        <v>0</v>
      </c>
      <c r="X13" s="4">
        <f t="shared" si="7"/>
        <v>0</v>
      </c>
      <c r="Y13" s="4">
        <f t="shared" si="7"/>
        <v>0</v>
      </c>
      <c r="Z13" s="4">
        <f t="shared" si="7"/>
        <v>0</v>
      </c>
      <c r="AA13" s="4">
        <f t="shared" si="7"/>
        <v>0</v>
      </c>
      <c r="AB13" s="20">
        <f t="shared" si="8"/>
        <v>4096</v>
      </c>
    </row>
    <row r="14" spans="1:28" ht="30" x14ac:dyDescent="0.25">
      <c r="A14" s="33"/>
      <c r="B14" s="48"/>
      <c r="C14" s="38"/>
      <c r="D14" s="2" t="s">
        <v>12</v>
      </c>
      <c r="E14" s="17">
        <v>375000</v>
      </c>
      <c r="F14" s="22">
        <f>'[1]6.1.1.1._prec'!P120</f>
        <v>374999.64</v>
      </c>
      <c r="G14" s="4" t="s">
        <v>10</v>
      </c>
      <c r="H14" s="27" t="s">
        <v>86</v>
      </c>
      <c r="I14" s="4" t="s">
        <v>5</v>
      </c>
      <c r="J14" s="4">
        <v>2</v>
      </c>
      <c r="K14" s="4">
        <v>5</v>
      </c>
      <c r="L14" s="19">
        <v>16</v>
      </c>
      <c r="M14" s="4">
        <f t="shared" si="9"/>
        <v>1280</v>
      </c>
      <c r="N14" s="4">
        <f t="shared" si="3"/>
        <v>1280</v>
      </c>
      <c r="O14" s="4">
        <f t="shared" si="4"/>
        <v>1280</v>
      </c>
      <c r="P14" s="4">
        <f t="shared" si="4"/>
        <v>1280</v>
      </c>
      <c r="Q14" s="4">
        <f t="shared" ref="Q14:Q46" si="11">IF(H14="-",0,P14)</f>
        <v>1280</v>
      </c>
      <c r="R14" s="4">
        <f t="shared" si="10"/>
        <v>1280</v>
      </c>
      <c r="S14" s="4">
        <f t="shared" si="5"/>
        <v>1280</v>
      </c>
      <c r="T14" s="4">
        <f t="shared" si="6"/>
        <v>1280</v>
      </c>
      <c r="U14" s="4">
        <f t="shared" si="7"/>
        <v>1280</v>
      </c>
      <c r="V14" s="4">
        <f t="shared" si="7"/>
        <v>1280</v>
      </c>
      <c r="W14" s="4">
        <f t="shared" si="7"/>
        <v>1280</v>
      </c>
      <c r="X14" s="4">
        <f t="shared" si="7"/>
        <v>1280</v>
      </c>
      <c r="Y14" s="4">
        <f t="shared" si="7"/>
        <v>1280</v>
      </c>
      <c r="Z14" s="4">
        <f t="shared" si="7"/>
        <v>1280</v>
      </c>
      <c r="AA14" s="4">
        <f t="shared" si="7"/>
        <v>1280</v>
      </c>
      <c r="AB14" s="20">
        <f t="shared" si="8"/>
        <v>19200</v>
      </c>
    </row>
    <row r="15" spans="1:28" ht="30" x14ac:dyDescent="0.25">
      <c r="A15" s="33"/>
      <c r="B15" s="48"/>
      <c r="C15" s="38"/>
      <c r="D15" s="2" t="s">
        <v>24</v>
      </c>
      <c r="E15" s="17">
        <v>242108</v>
      </c>
      <c r="F15" s="22">
        <f>'[1]6.1.1.1._prec'!P128</f>
        <v>242107</v>
      </c>
      <c r="G15" s="4" t="s">
        <v>10</v>
      </c>
      <c r="H15" s="27" t="s">
        <v>21</v>
      </c>
      <c r="I15" s="5" t="s">
        <v>23</v>
      </c>
      <c r="J15" s="4">
        <v>2</v>
      </c>
      <c r="K15" s="4">
        <v>3</v>
      </c>
      <c r="L15" s="19">
        <v>16</v>
      </c>
      <c r="M15" s="4">
        <f t="shared" si="9"/>
        <v>768</v>
      </c>
      <c r="N15" s="4">
        <f t="shared" si="3"/>
        <v>768</v>
      </c>
      <c r="O15" s="4">
        <f t="shared" si="4"/>
        <v>768</v>
      </c>
      <c r="P15" s="4">
        <f t="shared" si="4"/>
        <v>768</v>
      </c>
      <c r="Q15" s="4">
        <f t="shared" si="11"/>
        <v>768</v>
      </c>
      <c r="R15" s="4">
        <f t="shared" si="10"/>
        <v>768</v>
      </c>
      <c r="S15" s="4">
        <f t="shared" si="5"/>
        <v>768</v>
      </c>
      <c r="T15" s="4">
        <f t="shared" si="6"/>
        <v>768</v>
      </c>
      <c r="U15" s="4">
        <f t="shared" si="7"/>
        <v>768</v>
      </c>
      <c r="V15" s="4">
        <f t="shared" si="7"/>
        <v>768</v>
      </c>
      <c r="W15" s="4">
        <f t="shared" si="7"/>
        <v>768</v>
      </c>
      <c r="X15" s="4">
        <f t="shared" si="7"/>
        <v>768</v>
      </c>
      <c r="Y15" s="4">
        <f t="shared" si="7"/>
        <v>768</v>
      </c>
      <c r="Z15" s="4">
        <f t="shared" si="7"/>
        <v>768</v>
      </c>
      <c r="AA15" s="4">
        <f t="shared" si="7"/>
        <v>768</v>
      </c>
      <c r="AB15" s="20">
        <f t="shared" si="8"/>
        <v>11520</v>
      </c>
    </row>
    <row r="16" spans="1:28" ht="30.75" thickBot="1" x14ac:dyDescent="0.3">
      <c r="A16" s="46"/>
      <c r="B16" s="49"/>
      <c r="C16" s="39"/>
      <c r="D16" s="2" t="s">
        <v>25</v>
      </c>
      <c r="E16" s="17">
        <v>214992</v>
      </c>
      <c r="F16" s="22">
        <f>'[1]6.1.1.1._prec'!P135</f>
        <v>214992</v>
      </c>
      <c r="G16" s="4" t="s">
        <v>10</v>
      </c>
      <c r="H16" s="27" t="s">
        <v>21</v>
      </c>
      <c r="I16" s="5" t="s">
        <v>23</v>
      </c>
      <c r="J16" s="4">
        <v>2</v>
      </c>
      <c r="K16" s="4">
        <v>3</v>
      </c>
      <c r="L16" s="19">
        <v>16</v>
      </c>
      <c r="M16" s="4">
        <f t="shared" si="9"/>
        <v>768</v>
      </c>
      <c r="N16" s="4">
        <f t="shared" si="3"/>
        <v>768</v>
      </c>
      <c r="O16" s="4">
        <f t="shared" si="4"/>
        <v>768</v>
      </c>
      <c r="P16" s="4">
        <f t="shared" si="4"/>
        <v>768</v>
      </c>
      <c r="Q16" s="4">
        <f t="shared" si="11"/>
        <v>768</v>
      </c>
      <c r="R16" s="4">
        <f t="shared" si="10"/>
        <v>768</v>
      </c>
      <c r="S16" s="4">
        <f t="shared" si="5"/>
        <v>768</v>
      </c>
      <c r="T16" s="4">
        <f t="shared" si="6"/>
        <v>768</v>
      </c>
      <c r="U16" s="4">
        <f t="shared" si="7"/>
        <v>768</v>
      </c>
      <c r="V16" s="4">
        <f t="shared" si="7"/>
        <v>768</v>
      </c>
      <c r="W16" s="4">
        <f t="shared" si="7"/>
        <v>768</v>
      </c>
      <c r="X16" s="4">
        <f t="shared" si="7"/>
        <v>768</v>
      </c>
      <c r="Y16" s="4">
        <f t="shared" si="7"/>
        <v>768</v>
      </c>
      <c r="Z16" s="4">
        <f t="shared" si="7"/>
        <v>768</v>
      </c>
      <c r="AA16" s="4">
        <f t="shared" si="7"/>
        <v>768</v>
      </c>
      <c r="AB16" s="20">
        <f t="shared" si="8"/>
        <v>11520</v>
      </c>
    </row>
    <row r="17" spans="1:28" ht="15.75" x14ac:dyDescent="0.25">
      <c r="A17" s="32" t="s">
        <v>26</v>
      </c>
      <c r="B17" s="47" t="s">
        <v>27</v>
      </c>
      <c r="C17" s="37" t="s">
        <v>28</v>
      </c>
      <c r="D17" s="2" t="s">
        <v>29</v>
      </c>
      <c r="E17" s="17">
        <v>3575829</v>
      </c>
      <c r="F17" s="21">
        <f>'[1]6.1.1.1._prec'!P141</f>
        <v>3575829</v>
      </c>
      <c r="G17" s="4" t="s">
        <v>10</v>
      </c>
      <c r="H17" s="27" t="s">
        <v>30</v>
      </c>
      <c r="I17" s="5" t="s">
        <v>23</v>
      </c>
      <c r="J17" s="4">
        <v>2</v>
      </c>
      <c r="K17" s="4">
        <v>5</v>
      </c>
      <c r="L17" s="19">
        <v>16</v>
      </c>
      <c r="M17" s="4">
        <f t="shared" si="9"/>
        <v>1280</v>
      </c>
      <c r="N17" s="4">
        <f t="shared" si="3"/>
        <v>1280</v>
      </c>
      <c r="O17" s="4">
        <f t="shared" si="4"/>
        <v>1280</v>
      </c>
      <c r="P17" s="4">
        <f t="shared" si="4"/>
        <v>1280</v>
      </c>
      <c r="Q17" s="4">
        <f t="shared" si="11"/>
        <v>1280</v>
      </c>
      <c r="R17" s="4">
        <f t="shared" si="10"/>
        <v>1280</v>
      </c>
      <c r="S17" s="4">
        <f t="shared" si="5"/>
        <v>1280</v>
      </c>
      <c r="T17" s="4">
        <f t="shared" si="6"/>
        <v>1280</v>
      </c>
      <c r="U17" s="4">
        <f t="shared" si="7"/>
        <v>1280</v>
      </c>
      <c r="V17" s="4">
        <f t="shared" si="7"/>
        <v>1280</v>
      </c>
      <c r="W17" s="4">
        <f t="shared" si="7"/>
        <v>1280</v>
      </c>
      <c r="X17" s="4">
        <f t="shared" si="7"/>
        <v>1280</v>
      </c>
      <c r="Y17" s="4">
        <f t="shared" si="7"/>
        <v>1280</v>
      </c>
      <c r="Z17" s="4">
        <f t="shared" si="7"/>
        <v>1280</v>
      </c>
      <c r="AA17" s="4">
        <f t="shared" si="7"/>
        <v>1280</v>
      </c>
      <c r="AB17" s="20">
        <f t="shared" si="8"/>
        <v>19200</v>
      </c>
    </row>
    <row r="18" spans="1:28" ht="37.5" customHeight="1" thickBot="1" x14ac:dyDescent="0.3">
      <c r="A18" s="46"/>
      <c r="B18" s="49"/>
      <c r="C18" s="39"/>
      <c r="D18" s="2" t="s">
        <v>12</v>
      </c>
      <c r="E18" s="17">
        <v>1234681</v>
      </c>
      <c r="F18" s="22">
        <f>'[1]6.1.1.1._prec'!P157</f>
        <v>1234681</v>
      </c>
      <c r="G18" s="4" t="s">
        <v>10</v>
      </c>
      <c r="H18" s="27" t="s">
        <v>5</v>
      </c>
      <c r="I18" s="4" t="s">
        <v>5</v>
      </c>
      <c r="J18" s="4">
        <v>2</v>
      </c>
      <c r="K18" s="4">
        <v>5</v>
      </c>
      <c r="L18" s="19">
        <v>16</v>
      </c>
      <c r="M18" s="4">
        <f t="shared" si="9"/>
        <v>1280</v>
      </c>
      <c r="N18" s="4">
        <f t="shared" si="3"/>
        <v>1280</v>
      </c>
      <c r="O18" s="4">
        <f t="shared" si="4"/>
        <v>1280</v>
      </c>
      <c r="P18" s="4">
        <f t="shared" si="4"/>
        <v>1280</v>
      </c>
      <c r="Q18" s="4">
        <f t="shared" si="11"/>
        <v>1280</v>
      </c>
      <c r="R18" s="4">
        <f t="shared" si="10"/>
        <v>1280</v>
      </c>
      <c r="S18" s="4">
        <f t="shared" si="5"/>
        <v>1280</v>
      </c>
      <c r="T18" s="4">
        <f t="shared" si="6"/>
        <v>1280</v>
      </c>
      <c r="U18" s="4">
        <f t="shared" si="7"/>
        <v>1280</v>
      </c>
      <c r="V18" s="4">
        <f t="shared" si="7"/>
        <v>1280</v>
      </c>
      <c r="W18" s="4">
        <f t="shared" si="7"/>
        <v>1280</v>
      </c>
      <c r="X18" s="4">
        <f t="shared" si="7"/>
        <v>1280</v>
      </c>
      <c r="Y18" s="4">
        <f t="shared" si="7"/>
        <v>1280</v>
      </c>
      <c r="Z18" s="4">
        <f t="shared" si="7"/>
        <v>1280</v>
      </c>
      <c r="AA18" s="4">
        <f t="shared" si="7"/>
        <v>1280</v>
      </c>
      <c r="AB18" s="20">
        <f t="shared" si="8"/>
        <v>19200</v>
      </c>
    </row>
    <row r="19" spans="1:28" ht="15.75" x14ac:dyDescent="0.25">
      <c r="A19" s="32" t="s">
        <v>31</v>
      </c>
      <c r="B19" s="47" t="s">
        <v>32</v>
      </c>
      <c r="C19" s="37" t="s">
        <v>33</v>
      </c>
      <c r="D19" s="2" t="s">
        <v>34</v>
      </c>
      <c r="E19" s="17">
        <v>2104002</v>
      </c>
      <c r="F19" s="21">
        <f>'[1]6.1.1.1._prec'!P292</f>
        <v>2104002</v>
      </c>
      <c r="G19" s="4" t="s">
        <v>10</v>
      </c>
      <c r="H19" s="28" t="s">
        <v>74</v>
      </c>
      <c r="I19" s="5" t="s">
        <v>23</v>
      </c>
      <c r="J19" s="4">
        <v>2</v>
      </c>
      <c r="K19" s="4">
        <v>4</v>
      </c>
      <c r="L19" s="19">
        <v>16</v>
      </c>
      <c r="M19" s="4">
        <f t="shared" si="9"/>
        <v>1024</v>
      </c>
      <c r="N19" s="4">
        <f t="shared" si="3"/>
        <v>1024</v>
      </c>
      <c r="O19" s="4">
        <f t="shared" si="4"/>
        <v>1024</v>
      </c>
      <c r="P19" s="4">
        <f t="shared" si="4"/>
        <v>1024</v>
      </c>
      <c r="Q19" s="4">
        <f t="shared" si="11"/>
        <v>1024</v>
      </c>
      <c r="R19" s="4">
        <f t="shared" si="10"/>
        <v>1024</v>
      </c>
      <c r="S19" s="4">
        <f t="shared" si="5"/>
        <v>1024</v>
      </c>
      <c r="T19" s="4">
        <f t="shared" si="6"/>
        <v>1024</v>
      </c>
      <c r="U19" s="4">
        <f t="shared" si="7"/>
        <v>1024</v>
      </c>
      <c r="V19" s="4">
        <f t="shared" si="7"/>
        <v>1024</v>
      </c>
      <c r="W19" s="4">
        <f t="shared" si="7"/>
        <v>1024</v>
      </c>
      <c r="X19" s="4">
        <f t="shared" si="7"/>
        <v>1024</v>
      </c>
      <c r="Y19" s="4">
        <f t="shared" si="7"/>
        <v>1024</v>
      </c>
      <c r="Z19" s="4">
        <f t="shared" si="7"/>
        <v>1024</v>
      </c>
      <c r="AA19" s="4">
        <f t="shared" si="7"/>
        <v>1024</v>
      </c>
      <c r="AB19" s="20">
        <f t="shared" si="8"/>
        <v>15360</v>
      </c>
    </row>
    <row r="20" spans="1:28" x14ac:dyDescent="0.25">
      <c r="A20" s="33"/>
      <c r="B20" s="48"/>
      <c r="C20" s="38"/>
      <c r="D20" s="2" t="s">
        <v>12</v>
      </c>
      <c r="E20" s="17">
        <v>1273810</v>
      </c>
      <c r="F20" s="21">
        <f>'[1]6.1.1.1._prec'!P306</f>
        <v>1273810</v>
      </c>
      <c r="G20" s="4" t="s">
        <v>10</v>
      </c>
      <c r="H20" s="8" t="s">
        <v>5</v>
      </c>
      <c r="I20" s="4" t="s">
        <v>5</v>
      </c>
      <c r="J20" s="4">
        <v>2</v>
      </c>
      <c r="K20" s="4">
        <v>5</v>
      </c>
      <c r="L20" s="19">
        <v>16</v>
      </c>
      <c r="M20" s="4">
        <f t="shared" si="9"/>
        <v>1280</v>
      </c>
      <c r="N20" s="4">
        <f t="shared" si="3"/>
        <v>1280</v>
      </c>
      <c r="O20" s="4">
        <f t="shared" si="4"/>
        <v>1280</v>
      </c>
      <c r="P20" s="4">
        <f t="shared" si="4"/>
        <v>1280</v>
      </c>
      <c r="Q20" s="4">
        <f t="shared" si="11"/>
        <v>1280</v>
      </c>
      <c r="R20" s="4">
        <f t="shared" si="10"/>
        <v>1280</v>
      </c>
      <c r="S20" s="4">
        <f t="shared" si="5"/>
        <v>1280</v>
      </c>
      <c r="T20" s="4">
        <f t="shared" si="6"/>
        <v>1280</v>
      </c>
      <c r="U20" s="4">
        <f t="shared" si="7"/>
        <v>1280</v>
      </c>
      <c r="V20" s="4">
        <f t="shared" si="7"/>
        <v>1280</v>
      </c>
      <c r="W20" s="4">
        <f t="shared" si="7"/>
        <v>1280</v>
      </c>
      <c r="X20" s="4">
        <f t="shared" si="7"/>
        <v>1280</v>
      </c>
      <c r="Y20" s="4">
        <f t="shared" si="7"/>
        <v>1280</v>
      </c>
      <c r="Z20" s="4">
        <f t="shared" si="7"/>
        <v>1280</v>
      </c>
      <c r="AA20" s="4">
        <f t="shared" si="7"/>
        <v>1280</v>
      </c>
      <c r="AB20" s="20">
        <f t="shared" si="8"/>
        <v>19200</v>
      </c>
    </row>
    <row r="21" spans="1:28" ht="30" x14ac:dyDescent="0.25">
      <c r="A21" s="33"/>
      <c r="B21" s="48"/>
      <c r="C21" s="38"/>
      <c r="D21" s="2" t="s">
        <v>14</v>
      </c>
      <c r="E21" s="17">
        <v>2404198</v>
      </c>
      <c r="F21" s="21">
        <f>'[1]6.1.1.1._prec'!P355</f>
        <v>2404198</v>
      </c>
      <c r="G21" s="4" t="s">
        <v>10</v>
      </c>
      <c r="H21" s="27" t="s">
        <v>86</v>
      </c>
      <c r="I21" s="4" t="s">
        <v>5</v>
      </c>
      <c r="J21" s="4">
        <v>2</v>
      </c>
      <c r="K21" s="4">
        <v>5</v>
      </c>
      <c r="L21" s="19">
        <v>16</v>
      </c>
      <c r="M21" s="4">
        <f t="shared" si="9"/>
        <v>1280</v>
      </c>
      <c r="N21" s="4">
        <f t="shared" si="3"/>
        <v>1280</v>
      </c>
      <c r="O21" s="4">
        <f t="shared" si="4"/>
        <v>1280</v>
      </c>
      <c r="P21" s="4">
        <f t="shared" si="4"/>
        <v>1280</v>
      </c>
      <c r="Q21" s="4">
        <f t="shared" si="11"/>
        <v>1280</v>
      </c>
      <c r="R21" s="4">
        <f t="shared" si="10"/>
        <v>1280</v>
      </c>
      <c r="S21" s="4">
        <f t="shared" si="5"/>
        <v>1280</v>
      </c>
      <c r="T21" s="4">
        <f t="shared" si="6"/>
        <v>1280</v>
      </c>
      <c r="U21" s="4">
        <f t="shared" si="7"/>
        <v>1280</v>
      </c>
      <c r="V21" s="4">
        <f t="shared" si="7"/>
        <v>1280</v>
      </c>
      <c r="W21" s="4">
        <f t="shared" si="7"/>
        <v>1280</v>
      </c>
      <c r="X21" s="4">
        <f t="shared" si="7"/>
        <v>1280</v>
      </c>
      <c r="Y21" s="4">
        <f t="shared" si="7"/>
        <v>1280</v>
      </c>
      <c r="Z21" s="4">
        <f t="shared" si="7"/>
        <v>1280</v>
      </c>
      <c r="AA21" s="4">
        <f t="shared" si="7"/>
        <v>1280</v>
      </c>
      <c r="AB21" s="20">
        <f t="shared" si="8"/>
        <v>19200</v>
      </c>
    </row>
    <row r="22" spans="1:28" ht="15.75" x14ac:dyDescent="0.25">
      <c r="A22" s="33"/>
      <c r="B22" s="48"/>
      <c r="C22" s="38"/>
      <c r="D22" s="2" t="s">
        <v>36</v>
      </c>
      <c r="E22" s="17">
        <v>376932</v>
      </c>
      <c r="F22" s="21">
        <f>'[1]6.1.1.1._prec'!P326</f>
        <v>376932</v>
      </c>
      <c r="G22" s="4" t="s">
        <v>10</v>
      </c>
      <c r="H22" s="8" t="s">
        <v>35</v>
      </c>
      <c r="I22" s="5" t="s">
        <v>23</v>
      </c>
      <c r="J22" s="4">
        <v>2</v>
      </c>
      <c r="K22" s="4">
        <v>2</v>
      </c>
      <c r="L22" s="19">
        <v>16</v>
      </c>
      <c r="M22" s="4">
        <f t="shared" si="9"/>
        <v>512</v>
      </c>
      <c r="N22" s="4">
        <f t="shared" si="3"/>
        <v>512</v>
      </c>
      <c r="O22" s="4">
        <f t="shared" si="4"/>
        <v>512</v>
      </c>
      <c r="P22" s="4">
        <f t="shared" si="4"/>
        <v>512</v>
      </c>
      <c r="Q22" s="4">
        <f t="shared" si="11"/>
        <v>512</v>
      </c>
      <c r="R22" s="4">
        <f t="shared" si="10"/>
        <v>512</v>
      </c>
      <c r="S22" s="4">
        <f t="shared" si="5"/>
        <v>512</v>
      </c>
      <c r="T22" s="4">
        <f t="shared" si="6"/>
        <v>512</v>
      </c>
      <c r="U22" s="4">
        <f t="shared" si="7"/>
        <v>512</v>
      </c>
      <c r="V22" s="4">
        <f t="shared" si="7"/>
        <v>512</v>
      </c>
      <c r="W22" s="4">
        <f t="shared" si="7"/>
        <v>512</v>
      </c>
      <c r="X22" s="4">
        <f t="shared" si="7"/>
        <v>512</v>
      </c>
      <c r="Y22" s="4">
        <f t="shared" si="7"/>
        <v>512</v>
      </c>
      <c r="Z22" s="4">
        <f t="shared" si="7"/>
        <v>512</v>
      </c>
      <c r="AA22" s="4">
        <f t="shared" si="7"/>
        <v>512</v>
      </c>
      <c r="AB22" s="20">
        <f t="shared" si="8"/>
        <v>7680</v>
      </c>
    </row>
    <row r="23" spans="1:28" ht="15.75" x14ac:dyDescent="0.25">
      <c r="A23" s="33"/>
      <c r="B23" s="48"/>
      <c r="C23" s="38"/>
      <c r="D23" s="2" t="s">
        <v>37</v>
      </c>
      <c r="E23" s="17">
        <v>352157</v>
      </c>
      <c r="F23" s="21">
        <f>'[1]6.1.1.1._prec'!P345</f>
        <v>352157</v>
      </c>
      <c r="G23" s="4" t="s">
        <v>10</v>
      </c>
      <c r="H23" s="8" t="s">
        <v>35</v>
      </c>
      <c r="I23" s="5" t="s">
        <v>23</v>
      </c>
      <c r="J23" s="4">
        <v>2</v>
      </c>
      <c r="K23" s="4">
        <v>2</v>
      </c>
      <c r="L23" s="19">
        <v>16</v>
      </c>
      <c r="M23" s="4">
        <f t="shared" si="9"/>
        <v>512</v>
      </c>
      <c r="N23" s="4">
        <f t="shared" si="3"/>
        <v>512</v>
      </c>
      <c r="O23" s="4">
        <f t="shared" si="4"/>
        <v>512</v>
      </c>
      <c r="P23" s="4">
        <f t="shared" si="4"/>
        <v>512</v>
      </c>
      <c r="Q23" s="4">
        <f t="shared" si="11"/>
        <v>512</v>
      </c>
      <c r="R23" s="4">
        <f t="shared" si="10"/>
        <v>512</v>
      </c>
      <c r="S23" s="4">
        <f t="shared" si="5"/>
        <v>512</v>
      </c>
      <c r="T23" s="4">
        <f t="shared" si="6"/>
        <v>512</v>
      </c>
      <c r="U23" s="4">
        <f t="shared" si="7"/>
        <v>512</v>
      </c>
      <c r="V23" s="4">
        <f t="shared" si="7"/>
        <v>512</v>
      </c>
      <c r="W23" s="4">
        <f t="shared" si="7"/>
        <v>512</v>
      </c>
      <c r="X23" s="4">
        <f t="shared" si="7"/>
        <v>512</v>
      </c>
      <c r="Y23" s="4">
        <f t="shared" si="7"/>
        <v>512</v>
      </c>
      <c r="Z23" s="4">
        <f t="shared" si="7"/>
        <v>512</v>
      </c>
      <c r="AA23" s="4">
        <f t="shared" ref="AA23:AA46" si="12">Z23</f>
        <v>512</v>
      </c>
      <c r="AB23" s="20">
        <f t="shared" si="8"/>
        <v>7680</v>
      </c>
    </row>
    <row r="24" spans="1:28" ht="16.5" thickBot="1" x14ac:dyDescent="0.3">
      <c r="A24" s="46"/>
      <c r="B24" s="49"/>
      <c r="C24" s="39"/>
      <c r="D24" s="2" t="s">
        <v>38</v>
      </c>
      <c r="E24" s="17">
        <v>363840</v>
      </c>
      <c r="F24" s="21">
        <f>'[1]6.1.1.1._prec'!P396</f>
        <v>363840</v>
      </c>
      <c r="G24" s="4" t="s">
        <v>10</v>
      </c>
      <c r="H24" s="8" t="s">
        <v>23</v>
      </c>
      <c r="I24" s="5" t="s">
        <v>23</v>
      </c>
      <c r="J24" s="4">
        <v>2</v>
      </c>
      <c r="K24" s="4">
        <v>2</v>
      </c>
      <c r="L24" s="19">
        <v>16</v>
      </c>
      <c r="M24" s="4">
        <f t="shared" si="9"/>
        <v>512</v>
      </c>
      <c r="N24" s="4">
        <f t="shared" si="3"/>
        <v>512</v>
      </c>
      <c r="O24" s="4">
        <f t="shared" si="4"/>
        <v>512</v>
      </c>
      <c r="P24" s="4">
        <f t="shared" si="4"/>
        <v>512</v>
      </c>
      <c r="Q24" s="4">
        <f>IF(H24="-",0,P24)</f>
        <v>0</v>
      </c>
      <c r="R24" s="4">
        <f t="shared" si="10"/>
        <v>0</v>
      </c>
      <c r="S24" s="4">
        <f t="shared" si="5"/>
        <v>0</v>
      </c>
      <c r="T24" s="4">
        <f t="shared" si="6"/>
        <v>0</v>
      </c>
      <c r="U24" s="4">
        <f t="shared" si="7"/>
        <v>0</v>
      </c>
      <c r="V24" s="4">
        <f t="shared" si="7"/>
        <v>0</v>
      </c>
      <c r="W24" s="4">
        <f t="shared" si="7"/>
        <v>0</v>
      </c>
      <c r="X24" s="4">
        <f t="shared" si="7"/>
        <v>0</v>
      </c>
      <c r="Y24" s="4">
        <f t="shared" si="7"/>
        <v>0</v>
      </c>
      <c r="Z24" s="4">
        <f t="shared" si="7"/>
        <v>0</v>
      </c>
      <c r="AA24" s="4">
        <f t="shared" si="12"/>
        <v>0</v>
      </c>
      <c r="AB24" s="20">
        <f t="shared" si="8"/>
        <v>2048</v>
      </c>
    </row>
    <row r="25" spans="1:28" ht="30" x14ac:dyDescent="0.25">
      <c r="A25" s="32" t="s">
        <v>39</v>
      </c>
      <c r="B25" s="47" t="s">
        <v>40</v>
      </c>
      <c r="C25" s="37" t="s">
        <v>41</v>
      </c>
      <c r="D25" s="2" t="s">
        <v>82</v>
      </c>
      <c r="E25" s="17">
        <v>2190407</v>
      </c>
      <c r="F25" s="21">
        <f>'[1]6.1.1.1._prec'!P165</f>
        <v>2190406</v>
      </c>
      <c r="G25" s="4" t="s">
        <v>10</v>
      </c>
      <c r="H25" s="27" t="s">
        <v>42</v>
      </c>
      <c r="I25" s="5" t="s">
        <v>23</v>
      </c>
      <c r="J25" s="4">
        <v>2</v>
      </c>
      <c r="K25" s="4">
        <v>4</v>
      </c>
      <c r="L25" s="19">
        <v>16</v>
      </c>
      <c r="M25" s="4">
        <f t="shared" si="9"/>
        <v>1024</v>
      </c>
      <c r="N25" s="4">
        <f t="shared" si="3"/>
        <v>1024</v>
      </c>
      <c r="O25" s="4">
        <f t="shared" si="4"/>
        <v>1024</v>
      </c>
      <c r="P25" s="4">
        <f t="shared" si="4"/>
        <v>1024</v>
      </c>
      <c r="Q25" s="4">
        <f t="shared" si="11"/>
        <v>1024</v>
      </c>
      <c r="R25" s="4">
        <f t="shared" si="10"/>
        <v>1024</v>
      </c>
      <c r="S25" s="4">
        <f t="shared" si="5"/>
        <v>1024</v>
      </c>
      <c r="T25" s="4">
        <f t="shared" si="6"/>
        <v>1024</v>
      </c>
      <c r="U25" s="4">
        <f t="shared" si="7"/>
        <v>1024</v>
      </c>
      <c r="V25" s="4">
        <f t="shared" si="7"/>
        <v>1024</v>
      </c>
      <c r="W25" s="4">
        <f t="shared" si="7"/>
        <v>1024</v>
      </c>
      <c r="X25" s="4">
        <f t="shared" si="7"/>
        <v>1024</v>
      </c>
      <c r="Y25" s="4">
        <f t="shared" si="7"/>
        <v>1024</v>
      </c>
      <c r="Z25" s="4">
        <f t="shared" si="7"/>
        <v>1024</v>
      </c>
      <c r="AA25" s="4">
        <f t="shared" si="12"/>
        <v>1024</v>
      </c>
      <c r="AB25" s="20">
        <f t="shared" si="8"/>
        <v>15360</v>
      </c>
    </row>
    <row r="26" spans="1:28" ht="30" x14ac:dyDescent="0.25">
      <c r="A26" s="33"/>
      <c r="B26" s="48"/>
      <c r="C26" s="38"/>
      <c r="D26" s="2" t="s">
        <v>43</v>
      </c>
      <c r="E26" s="17">
        <v>1428634</v>
      </c>
      <c r="F26" s="21">
        <f>'[1]6.1.1.1._prec'!P183</f>
        <v>1428633</v>
      </c>
      <c r="G26" s="4" t="s">
        <v>10</v>
      </c>
      <c r="H26" s="27" t="s">
        <v>44</v>
      </c>
      <c r="I26" s="5" t="s">
        <v>23</v>
      </c>
      <c r="J26" s="4">
        <v>2</v>
      </c>
      <c r="K26" s="4">
        <v>4</v>
      </c>
      <c r="L26" s="19">
        <v>16</v>
      </c>
      <c r="M26" s="4">
        <f t="shared" si="9"/>
        <v>1024</v>
      </c>
      <c r="N26" s="4">
        <f t="shared" si="3"/>
        <v>1024</v>
      </c>
      <c r="O26" s="4">
        <f t="shared" si="4"/>
        <v>1024</v>
      </c>
      <c r="P26" s="4">
        <f t="shared" si="4"/>
        <v>1024</v>
      </c>
      <c r="Q26" s="4">
        <f t="shared" si="11"/>
        <v>1024</v>
      </c>
      <c r="R26" s="4">
        <f t="shared" si="10"/>
        <v>1024</v>
      </c>
      <c r="S26" s="4">
        <f t="shared" si="5"/>
        <v>1024</v>
      </c>
      <c r="T26" s="4">
        <f t="shared" si="6"/>
        <v>1024</v>
      </c>
      <c r="U26" s="4">
        <f t="shared" si="7"/>
        <v>1024</v>
      </c>
      <c r="V26" s="4">
        <f t="shared" si="7"/>
        <v>1024</v>
      </c>
      <c r="W26" s="4">
        <f t="shared" si="7"/>
        <v>1024</v>
      </c>
      <c r="X26" s="4">
        <f t="shared" si="7"/>
        <v>1024</v>
      </c>
      <c r="Y26" s="4">
        <f t="shared" si="7"/>
        <v>1024</v>
      </c>
      <c r="Z26" s="4">
        <f t="shared" si="7"/>
        <v>1024</v>
      </c>
      <c r="AA26" s="4">
        <f t="shared" si="12"/>
        <v>1024</v>
      </c>
      <c r="AB26" s="20">
        <f t="shared" si="8"/>
        <v>15360</v>
      </c>
    </row>
    <row r="27" spans="1:28" ht="30" x14ac:dyDescent="0.25">
      <c r="A27" s="33"/>
      <c r="B27" s="48"/>
      <c r="C27" s="38"/>
      <c r="D27" s="2" t="s">
        <v>45</v>
      </c>
      <c r="E27" s="17">
        <v>740854</v>
      </c>
      <c r="F27" s="21">
        <f>'[1]6.1.1.1._prec'!P217</f>
        <v>740853</v>
      </c>
      <c r="G27" s="4" t="s">
        <v>10</v>
      </c>
      <c r="H27" s="27" t="s">
        <v>44</v>
      </c>
      <c r="I27" s="5" t="s">
        <v>23</v>
      </c>
      <c r="J27" s="4">
        <v>2</v>
      </c>
      <c r="K27" s="4">
        <v>3</v>
      </c>
      <c r="L27" s="19">
        <v>16</v>
      </c>
      <c r="M27" s="4">
        <f t="shared" si="9"/>
        <v>768</v>
      </c>
      <c r="N27" s="4">
        <f t="shared" si="3"/>
        <v>768</v>
      </c>
      <c r="O27" s="4">
        <f t="shared" si="4"/>
        <v>768</v>
      </c>
      <c r="P27" s="4">
        <f t="shared" si="4"/>
        <v>768</v>
      </c>
      <c r="Q27" s="4">
        <f t="shared" si="11"/>
        <v>768</v>
      </c>
      <c r="R27" s="4">
        <f t="shared" si="10"/>
        <v>768</v>
      </c>
      <c r="S27" s="4">
        <f t="shared" si="5"/>
        <v>768</v>
      </c>
      <c r="T27" s="4">
        <f t="shared" si="6"/>
        <v>768</v>
      </c>
      <c r="U27" s="4">
        <f t="shared" si="7"/>
        <v>768</v>
      </c>
      <c r="V27" s="4">
        <f t="shared" si="7"/>
        <v>768</v>
      </c>
      <c r="W27" s="4">
        <f t="shared" si="7"/>
        <v>768</v>
      </c>
      <c r="X27" s="4">
        <f t="shared" si="7"/>
        <v>768</v>
      </c>
      <c r="Y27" s="4">
        <f t="shared" si="7"/>
        <v>768</v>
      </c>
      <c r="Z27" s="4">
        <f t="shared" si="7"/>
        <v>768</v>
      </c>
      <c r="AA27" s="4">
        <f t="shared" si="12"/>
        <v>768</v>
      </c>
      <c r="AB27" s="20">
        <f t="shared" si="8"/>
        <v>11520</v>
      </c>
    </row>
    <row r="28" spans="1:28" x14ac:dyDescent="0.25">
      <c r="A28" s="33"/>
      <c r="B28" s="48"/>
      <c r="C28" s="38"/>
      <c r="D28" s="2" t="s">
        <v>46</v>
      </c>
      <c r="E28" s="17">
        <v>725500</v>
      </c>
      <c r="F28" s="21">
        <f>'[1]6.1.1.1._prec'!P231</f>
        <v>725500</v>
      </c>
      <c r="G28" s="4" t="s">
        <v>10</v>
      </c>
      <c r="H28" s="27" t="str">
        <f>I28</f>
        <v>jaunas ēkas būvniecība</v>
      </c>
      <c r="I28" s="4" t="s">
        <v>5</v>
      </c>
      <c r="J28" s="4">
        <v>2</v>
      </c>
      <c r="K28" s="4">
        <v>4</v>
      </c>
      <c r="L28" s="19">
        <v>16</v>
      </c>
      <c r="M28" s="4">
        <f t="shared" si="9"/>
        <v>1024</v>
      </c>
      <c r="N28" s="4">
        <f t="shared" si="3"/>
        <v>1024</v>
      </c>
      <c r="O28" s="4">
        <f t="shared" si="4"/>
        <v>1024</v>
      </c>
      <c r="P28" s="4">
        <f t="shared" si="4"/>
        <v>1024</v>
      </c>
      <c r="Q28" s="4">
        <f t="shared" si="11"/>
        <v>1024</v>
      </c>
      <c r="R28" s="4">
        <f t="shared" si="10"/>
        <v>1024</v>
      </c>
      <c r="S28" s="4">
        <f t="shared" si="5"/>
        <v>1024</v>
      </c>
      <c r="T28" s="4">
        <f t="shared" si="6"/>
        <v>1024</v>
      </c>
      <c r="U28" s="4">
        <f t="shared" si="7"/>
        <v>1024</v>
      </c>
      <c r="V28" s="4">
        <f t="shared" si="7"/>
        <v>1024</v>
      </c>
      <c r="W28" s="4">
        <f t="shared" si="7"/>
        <v>1024</v>
      </c>
      <c r="X28" s="4">
        <f t="shared" si="7"/>
        <v>1024</v>
      </c>
      <c r="Y28" s="4">
        <f t="shared" si="7"/>
        <v>1024</v>
      </c>
      <c r="Z28" s="4">
        <f t="shared" si="7"/>
        <v>1024</v>
      </c>
      <c r="AA28" s="4">
        <f t="shared" si="12"/>
        <v>1024</v>
      </c>
      <c r="AB28" s="20">
        <f t="shared" si="8"/>
        <v>15360</v>
      </c>
    </row>
    <row r="29" spans="1:28" x14ac:dyDescent="0.25">
      <c r="A29" s="33"/>
      <c r="B29" s="48"/>
      <c r="C29" s="38"/>
      <c r="D29" s="2" t="s">
        <v>12</v>
      </c>
      <c r="E29" s="17">
        <v>724980</v>
      </c>
      <c r="F29" s="21">
        <f>'[1]6.1.1.1._prec'!P245</f>
        <v>724980</v>
      </c>
      <c r="G29" s="4" t="s">
        <v>10</v>
      </c>
      <c r="H29" s="27" t="str">
        <f>I29</f>
        <v>jaunas ēkas būvniecība</v>
      </c>
      <c r="I29" s="4" t="s">
        <v>5</v>
      </c>
      <c r="J29" s="4">
        <v>2</v>
      </c>
      <c r="K29" s="4">
        <v>5</v>
      </c>
      <c r="L29" s="19">
        <v>16</v>
      </c>
      <c r="M29" s="4">
        <f t="shared" si="9"/>
        <v>1280</v>
      </c>
      <c r="N29" s="4">
        <f t="shared" si="3"/>
        <v>1280</v>
      </c>
      <c r="O29" s="4">
        <f t="shared" si="4"/>
        <v>1280</v>
      </c>
      <c r="P29" s="4">
        <f t="shared" si="4"/>
        <v>1280</v>
      </c>
      <c r="Q29" s="4">
        <f>IF(H29="-",0,P29)</f>
        <v>1280</v>
      </c>
      <c r="R29" s="4">
        <f t="shared" si="10"/>
        <v>1280</v>
      </c>
      <c r="S29" s="4">
        <f t="shared" si="5"/>
        <v>1280</v>
      </c>
      <c r="T29" s="4">
        <f t="shared" si="6"/>
        <v>1280</v>
      </c>
      <c r="U29" s="4">
        <f t="shared" si="7"/>
        <v>1280</v>
      </c>
      <c r="V29" s="4">
        <f t="shared" si="7"/>
        <v>1280</v>
      </c>
      <c r="W29" s="4">
        <f t="shared" si="7"/>
        <v>1280</v>
      </c>
      <c r="X29" s="4">
        <f t="shared" si="7"/>
        <v>1280</v>
      </c>
      <c r="Y29" s="4">
        <f t="shared" si="7"/>
        <v>1280</v>
      </c>
      <c r="Z29" s="4">
        <f t="shared" si="7"/>
        <v>1280</v>
      </c>
      <c r="AA29" s="4">
        <f t="shared" si="12"/>
        <v>1280</v>
      </c>
      <c r="AB29" s="20">
        <f t="shared" si="8"/>
        <v>19200</v>
      </c>
    </row>
    <row r="30" spans="1:28" ht="16.5" thickBot="1" x14ac:dyDescent="0.3">
      <c r="A30" s="46"/>
      <c r="B30" s="49"/>
      <c r="C30" s="39"/>
      <c r="D30" s="2" t="s">
        <v>19</v>
      </c>
      <c r="E30" s="17">
        <v>676987</v>
      </c>
      <c r="F30" s="21">
        <f>'[1]6.1.1.1._prec'!P255</f>
        <v>676987</v>
      </c>
      <c r="G30" s="4" t="s">
        <v>10</v>
      </c>
      <c r="H30" s="27" t="s">
        <v>47</v>
      </c>
      <c r="I30" s="5" t="s">
        <v>23</v>
      </c>
      <c r="J30" s="4">
        <v>2</v>
      </c>
      <c r="K30" s="4">
        <v>5</v>
      </c>
      <c r="L30" s="19">
        <v>16</v>
      </c>
      <c r="M30" s="4">
        <f t="shared" si="9"/>
        <v>1280</v>
      </c>
      <c r="N30" s="4">
        <f t="shared" si="3"/>
        <v>1280</v>
      </c>
      <c r="O30" s="4">
        <f t="shared" si="4"/>
        <v>1280</v>
      </c>
      <c r="P30" s="4">
        <f t="shared" si="4"/>
        <v>1280</v>
      </c>
      <c r="Q30" s="4">
        <f t="shared" si="11"/>
        <v>1280</v>
      </c>
      <c r="R30" s="4">
        <f t="shared" si="10"/>
        <v>1280</v>
      </c>
      <c r="S30" s="4">
        <f t="shared" si="5"/>
        <v>1280</v>
      </c>
      <c r="T30" s="4">
        <f t="shared" si="6"/>
        <v>1280</v>
      </c>
      <c r="U30" s="4">
        <f t="shared" si="7"/>
        <v>1280</v>
      </c>
      <c r="V30" s="4">
        <f t="shared" si="7"/>
        <v>1280</v>
      </c>
      <c r="W30" s="4">
        <f t="shared" si="7"/>
        <v>1280</v>
      </c>
      <c r="X30" s="4">
        <f t="shared" si="7"/>
        <v>1280</v>
      </c>
      <c r="Y30" s="4">
        <f t="shared" si="7"/>
        <v>1280</v>
      </c>
      <c r="Z30" s="4">
        <f t="shared" si="7"/>
        <v>1280</v>
      </c>
      <c r="AA30" s="4">
        <f t="shared" si="12"/>
        <v>1280</v>
      </c>
      <c r="AB30" s="20">
        <f t="shared" si="8"/>
        <v>19200</v>
      </c>
    </row>
    <row r="31" spans="1:28" ht="15.75" x14ac:dyDescent="0.25">
      <c r="A31" s="32" t="s">
        <v>48</v>
      </c>
      <c r="B31" s="47" t="s">
        <v>49</v>
      </c>
      <c r="C31" s="37" t="s">
        <v>50</v>
      </c>
      <c r="D31" s="2" t="s">
        <v>51</v>
      </c>
      <c r="E31" s="17">
        <v>4719633</v>
      </c>
      <c r="F31" s="29">
        <f>'[1]6.1.1.1._prec'!P409</f>
        <v>4719633</v>
      </c>
      <c r="G31" s="4" t="s">
        <v>10</v>
      </c>
      <c r="H31" s="8" t="s">
        <v>52</v>
      </c>
      <c r="I31" s="5" t="s">
        <v>23</v>
      </c>
      <c r="J31" s="4">
        <v>2</v>
      </c>
      <c r="K31" s="4">
        <v>4</v>
      </c>
      <c r="L31" s="19">
        <v>16</v>
      </c>
      <c r="M31" s="4">
        <f t="shared" si="9"/>
        <v>1024</v>
      </c>
      <c r="N31" s="4">
        <f t="shared" si="3"/>
        <v>1024</v>
      </c>
      <c r="O31" s="4">
        <f t="shared" si="4"/>
        <v>1024</v>
      </c>
      <c r="P31" s="4">
        <f t="shared" si="4"/>
        <v>1024</v>
      </c>
      <c r="Q31" s="4">
        <f t="shared" si="11"/>
        <v>1024</v>
      </c>
      <c r="R31" s="4">
        <f t="shared" si="10"/>
        <v>1024</v>
      </c>
      <c r="S31" s="4">
        <f t="shared" si="5"/>
        <v>1024</v>
      </c>
      <c r="T31" s="4">
        <f t="shared" si="6"/>
        <v>1024</v>
      </c>
      <c r="U31" s="4">
        <f t="shared" si="7"/>
        <v>1024</v>
      </c>
      <c r="V31" s="4">
        <f t="shared" si="7"/>
        <v>1024</v>
      </c>
      <c r="W31" s="4">
        <f t="shared" si="7"/>
        <v>1024</v>
      </c>
      <c r="X31" s="4">
        <f t="shared" si="7"/>
        <v>1024</v>
      </c>
      <c r="Y31" s="4">
        <f t="shared" si="7"/>
        <v>1024</v>
      </c>
      <c r="Z31" s="4">
        <f t="shared" si="7"/>
        <v>1024</v>
      </c>
      <c r="AA31" s="4">
        <f t="shared" si="12"/>
        <v>1024</v>
      </c>
      <c r="AB31" s="20">
        <f t="shared" si="8"/>
        <v>15360</v>
      </c>
    </row>
    <row r="32" spans="1:28" ht="15.75" x14ac:dyDescent="0.25">
      <c r="A32" s="33"/>
      <c r="B32" s="48"/>
      <c r="C32" s="38"/>
      <c r="D32" s="2" t="s">
        <v>53</v>
      </c>
      <c r="E32" s="17">
        <v>1157480</v>
      </c>
      <c r="F32" s="21">
        <f>'[1]6.1.1.1._prec'!P443</f>
        <v>1157480</v>
      </c>
      <c r="G32" s="4" t="s">
        <v>10</v>
      </c>
      <c r="H32" s="8" t="s">
        <v>35</v>
      </c>
      <c r="I32" s="5" t="s">
        <v>23</v>
      </c>
      <c r="J32" s="4">
        <v>2</v>
      </c>
      <c r="K32" s="4">
        <v>3</v>
      </c>
      <c r="L32" s="19">
        <v>16</v>
      </c>
      <c r="M32" s="4">
        <f t="shared" si="9"/>
        <v>768</v>
      </c>
      <c r="N32" s="4">
        <f t="shared" si="3"/>
        <v>768</v>
      </c>
      <c r="O32" s="4">
        <f t="shared" si="4"/>
        <v>768</v>
      </c>
      <c r="P32" s="4">
        <f t="shared" si="4"/>
        <v>768</v>
      </c>
      <c r="Q32" s="4">
        <f t="shared" si="11"/>
        <v>768</v>
      </c>
      <c r="R32" s="4">
        <f t="shared" si="10"/>
        <v>768</v>
      </c>
      <c r="S32" s="4">
        <f t="shared" si="5"/>
        <v>768</v>
      </c>
      <c r="T32" s="4">
        <f t="shared" si="6"/>
        <v>768</v>
      </c>
      <c r="U32" s="4">
        <f t="shared" si="7"/>
        <v>768</v>
      </c>
      <c r="V32" s="4">
        <f t="shared" si="7"/>
        <v>768</v>
      </c>
      <c r="W32" s="4">
        <f t="shared" si="7"/>
        <v>768</v>
      </c>
      <c r="X32" s="4">
        <f t="shared" si="7"/>
        <v>768</v>
      </c>
      <c r="Y32" s="4">
        <f t="shared" si="7"/>
        <v>768</v>
      </c>
      <c r="Z32" s="4">
        <f t="shared" si="7"/>
        <v>768</v>
      </c>
      <c r="AA32" s="4">
        <f t="shared" si="12"/>
        <v>768</v>
      </c>
      <c r="AB32" s="20">
        <f t="shared" si="8"/>
        <v>11520</v>
      </c>
    </row>
    <row r="33" spans="1:29" ht="15.75" x14ac:dyDescent="0.25">
      <c r="A33" s="33"/>
      <c r="B33" s="48"/>
      <c r="C33" s="38"/>
      <c r="D33" s="2" t="s">
        <v>54</v>
      </c>
      <c r="E33" s="17">
        <v>2200000</v>
      </c>
      <c r="F33" s="21">
        <f>'[1]6.1.1.1._prec'!P450</f>
        <v>2200000</v>
      </c>
      <c r="G33" s="4" t="s">
        <v>10</v>
      </c>
      <c r="H33" s="8" t="s">
        <v>35</v>
      </c>
      <c r="I33" s="5" t="s">
        <v>23</v>
      </c>
      <c r="J33" s="4">
        <v>2</v>
      </c>
      <c r="K33" s="4">
        <v>5</v>
      </c>
      <c r="L33" s="19">
        <v>16</v>
      </c>
      <c r="M33" s="4">
        <f t="shared" si="9"/>
        <v>1280</v>
      </c>
      <c r="N33" s="4">
        <f t="shared" si="3"/>
        <v>1280</v>
      </c>
      <c r="O33" s="4">
        <f t="shared" si="4"/>
        <v>1280</v>
      </c>
      <c r="P33" s="4">
        <f t="shared" si="4"/>
        <v>1280</v>
      </c>
      <c r="Q33" s="4">
        <f t="shared" si="11"/>
        <v>1280</v>
      </c>
      <c r="R33" s="4">
        <f t="shared" si="10"/>
        <v>1280</v>
      </c>
      <c r="S33" s="4">
        <f t="shared" si="5"/>
        <v>1280</v>
      </c>
      <c r="T33" s="4">
        <f t="shared" si="6"/>
        <v>1280</v>
      </c>
      <c r="U33" s="4">
        <f t="shared" si="7"/>
        <v>1280</v>
      </c>
      <c r="V33" s="4">
        <f t="shared" si="7"/>
        <v>1280</v>
      </c>
      <c r="W33" s="4">
        <f t="shared" si="7"/>
        <v>1280</v>
      </c>
      <c r="X33" s="4">
        <f t="shared" si="7"/>
        <v>1280</v>
      </c>
      <c r="Y33" s="4">
        <f t="shared" si="7"/>
        <v>1280</v>
      </c>
      <c r="Z33" s="4">
        <f t="shared" si="7"/>
        <v>1280</v>
      </c>
      <c r="AA33" s="4">
        <f t="shared" si="12"/>
        <v>1280</v>
      </c>
      <c r="AB33" s="20">
        <f t="shared" si="8"/>
        <v>19200</v>
      </c>
    </row>
    <row r="34" spans="1:29" ht="15.75" x14ac:dyDescent="0.25">
      <c r="A34" s="33"/>
      <c r="B34" s="48"/>
      <c r="C34" s="38"/>
      <c r="D34" s="2" t="s">
        <v>12</v>
      </c>
      <c r="E34" s="17">
        <v>600000</v>
      </c>
      <c r="F34" s="21">
        <f>'[1]6.1.1.1._prec'!P421</f>
        <v>600000</v>
      </c>
      <c r="G34" s="4" t="s">
        <v>10</v>
      </c>
      <c r="H34" s="8" t="s">
        <v>23</v>
      </c>
      <c r="I34" s="5" t="s">
        <v>23</v>
      </c>
      <c r="J34" s="4">
        <v>2</v>
      </c>
      <c r="K34" s="4">
        <v>5</v>
      </c>
      <c r="L34" s="19">
        <v>16</v>
      </c>
      <c r="M34" s="4">
        <f t="shared" si="9"/>
        <v>1280</v>
      </c>
      <c r="N34" s="4">
        <f t="shared" si="3"/>
        <v>1280</v>
      </c>
      <c r="O34" s="4">
        <f t="shared" si="4"/>
        <v>1280</v>
      </c>
      <c r="P34" s="4">
        <f t="shared" si="4"/>
        <v>1280</v>
      </c>
      <c r="Q34" s="4">
        <f t="shared" si="11"/>
        <v>0</v>
      </c>
      <c r="R34" s="4">
        <f t="shared" si="10"/>
        <v>0</v>
      </c>
      <c r="S34" s="4">
        <f t="shared" si="5"/>
        <v>0</v>
      </c>
      <c r="T34" s="4">
        <f t="shared" si="6"/>
        <v>0</v>
      </c>
      <c r="U34" s="4">
        <f t="shared" si="7"/>
        <v>0</v>
      </c>
      <c r="V34" s="4">
        <f t="shared" si="7"/>
        <v>0</v>
      </c>
      <c r="W34" s="4">
        <f t="shared" si="7"/>
        <v>0</v>
      </c>
      <c r="X34" s="4">
        <f t="shared" si="7"/>
        <v>0</v>
      </c>
      <c r="Y34" s="4">
        <f t="shared" si="7"/>
        <v>0</v>
      </c>
      <c r="Z34" s="4">
        <f t="shared" si="7"/>
        <v>0</v>
      </c>
      <c r="AA34" s="4">
        <f t="shared" si="12"/>
        <v>0</v>
      </c>
      <c r="AB34" s="20">
        <f t="shared" si="8"/>
        <v>5120</v>
      </c>
    </row>
    <row r="35" spans="1:29" ht="16.5" thickBot="1" x14ac:dyDescent="0.3">
      <c r="A35" s="46"/>
      <c r="B35" s="49"/>
      <c r="C35" s="39"/>
      <c r="D35" s="2" t="s">
        <v>14</v>
      </c>
      <c r="E35" s="17">
        <v>1300000</v>
      </c>
      <c r="F35" s="21">
        <f>'[1]6.1.1.1._prec'!P430</f>
        <v>1300000</v>
      </c>
      <c r="G35" s="4" t="s">
        <v>10</v>
      </c>
      <c r="H35" s="27" t="s">
        <v>47</v>
      </c>
      <c r="I35" s="5" t="s">
        <v>23</v>
      </c>
      <c r="J35" s="4">
        <v>2</v>
      </c>
      <c r="K35" s="4">
        <v>5</v>
      </c>
      <c r="L35" s="19">
        <v>16</v>
      </c>
      <c r="M35" s="4">
        <f t="shared" si="9"/>
        <v>1280</v>
      </c>
      <c r="N35" s="4">
        <f t="shared" si="3"/>
        <v>1280</v>
      </c>
      <c r="O35" s="4">
        <f t="shared" si="4"/>
        <v>1280</v>
      </c>
      <c r="P35" s="4">
        <f t="shared" si="4"/>
        <v>1280</v>
      </c>
      <c r="Q35" s="4">
        <f t="shared" si="11"/>
        <v>1280</v>
      </c>
      <c r="R35" s="4">
        <f t="shared" si="10"/>
        <v>1280</v>
      </c>
      <c r="S35" s="4">
        <f t="shared" si="5"/>
        <v>1280</v>
      </c>
      <c r="T35" s="4">
        <f t="shared" si="6"/>
        <v>1280</v>
      </c>
      <c r="U35" s="4">
        <f t="shared" si="7"/>
        <v>1280</v>
      </c>
      <c r="V35" s="4">
        <f t="shared" si="7"/>
        <v>1280</v>
      </c>
      <c r="W35" s="4">
        <f t="shared" si="7"/>
        <v>1280</v>
      </c>
      <c r="X35" s="4">
        <f t="shared" si="7"/>
        <v>1280</v>
      </c>
      <c r="Y35" s="4">
        <f t="shared" si="7"/>
        <v>1280</v>
      </c>
      <c r="Z35" s="4">
        <f t="shared" si="7"/>
        <v>1280</v>
      </c>
      <c r="AA35" s="4">
        <f t="shared" si="12"/>
        <v>1280</v>
      </c>
      <c r="AB35" s="20">
        <f t="shared" si="8"/>
        <v>19200</v>
      </c>
    </row>
    <row r="36" spans="1:29" ht="33" customHeight="1" x14ac:dyDescent="0.25">
      <c r="A36" s="32" t="s">
        <v>55</v>
      </c>
      <c r="B36" s="34" t="s">
        <v>56</v>
      </c>
      <c r="C36" s="37" t="s">
        <v>57</v>
      </c>
      <c r="D36" s="2" t="s">
        <v>14</v>
      </c>
      <c r="E36" s="17">
        <v>4283499</v>
      </c>
      <c r="F36" s="22">
        <f>'[1]6.1.1.1._prec'!P470</f>
        <v>4283497</v>
      </c>
      <c r="G36" s="4" t="s">
        <v>10</v>
      </c>
      <c r="H36" s="27" t="s">
        <v>86</v>
      </c>
      <c r="I36" s="4" t="s">
        <v>5</v>
      </c>
      <c r="J36" s="4">
        <v>2</v>
      </c>
      <c r="K36" s="4">
        <v>5</v>
      </c>
      <c r="L36" s="19">
        <v>16</v>
      </c>
      <c r="M36" s="4">
        <f t="shared" si="9"/>
        <v>1280</v>
      </c>
      <c r="N36" s="4">
        <f t="shared" si="3"/>
        <v>1280</v>
      </c>
      <c r="O36" s="4">
        <f t="shared" si="4"/>
        <v>1280</v>
      </c>
      <c r="P36" s="4">
        <f t="shared" si="4"/>
        <v>1280</v>
      </c>
      <c r="Q36" s="4">
        <f t="shared" si="11"/>
        <v>1280</v>
      </c>
      <c r="R36" s="4">
        <f t="shared" si="10"/>
        <v>1280</v>
      </c>
      <c r="S36" s="4">
        <f t="shared" si="5"/>
        <v>1280</v>
      </c>
      <c r="T36" s="4">
        <f t="shared" si="6"/>
        <v>1280</v>
      </c>
      <c r="U36" s="4">
        <f t="shared" si="7"/>
        <v>1280</v>
      </c>
      <c r="V36" s="4">
        <f t="shared" si="7"/>
        <v>1280</v>
      </c>
      <c r="W36" s="4">
        <f t="shared" si="7"/>
        <v>1280</v>
      </c>
      <c r="X36" s="4">
        <f t="shared" si="7"/>
        <v>1280</v>
      </c>
      <c r="Y36" s="4">
        <f t="shared" si="7"/>
        <v>1280</v>
      </c>
      <c r="Z36" s="4">
        <f t="shared" si="7"/>
        <v>1280</v>
      </c>
      <c r="AA36" s="4">
        <f t="shared" si="12"/>
        <v>1280</v>
      </c>
      <c r="AB36" s="20">
        <f t="shared" si="8"/>
        <v>19200</v>
      </c>
    </row>
    <row r="37" spans="1:29" x14ac:dyDescent="0.25">
      <c r="A37" s="33"/>
      <c r="B37" s="35"/>
      <c r="C37" s="38"/>
      <c r="D37" s="2" t="s">
        <v>58</v>
      </c>
      <c r="E37" s="17">
        <v>395733</v>
      </c>
      <c r="F37" s="22">
        <f>'[1]6.1.1.1._prec'!P560</f>
        <v>395733</v>
      </c>
      <c r="G37" s="4" t="s">
        <v>10</v>
      </c>
      <c r="H37" s="8" t="s">
        <v>35</v>
      </c>
      <c r="I37" s="4"/>
      <c r="J37" s="4">
        <v>2</v>
      </c>
      <c r="K37" s="4">
        <v>2</v>
      </c>
      <c r="L37" s="19">
        <v>16</v>
      </c>
      <c r="M37" s="4">
        <f t="shared" si="9"/>
        <v>512</v>
      </c>
      <c r="N37" s="4">
        <f t="shared" si="3"/>
        <v>512</v>
      </c>
      <c r="O37" s="4">
        <f t="shared" si="4"/>
        <v>512</v>
      </c>
      <c r="P37" s="4">
        <f t="shared" si="4"/>
        <v>512</v>
      </c>
      <c r="Q37" s="4">
        <f t="shared" si="11"/>
        <v>512</v>
      </c>
      <c r="R37" s="4">
        <f t="shared" si="10"/>
        <v>512</v>
      </c>
      <c r="S37" s="4">
        <f t="shared" si="5"/>
        <v>512</v>
      </c>
      <c r="T37" s="4">
        <f t="shared" si="6"/>
        <v>512</v>
      </c>
      <c r="U37" s="4">
        <f t="shared" si="7"/>
        <v>512</v>
      </c>
      <c r="V37" s="4">
        <f t="shared" si="7"/>
        <v>512</v>
      </c>
      <c r="W37" s="4">
        <f t="shared" si="7"/>
        <v>512</v>
      </c>
      <c r="X37" s="4">
        <f t="shared" si="7"/>
        <v>512</v>
      </c>
      <c r="Y37" s="4">
        <f t="shared" si="7"/>
        <v>512</v>
      </c>
      <c r="Z37" s="4">
        <f t="shared" si="7"/>
        <v>512</v>
      </c>
      <c r="AA37" s="4">
        <f t="shared" si="12"/>
        <v>512</v>
      </c>
      <c r="AB37" s="20">
        <f t="shared" si="8"/>
        <v>7680</v>
      </c>
    </row>
    <row r="38" spans="1:29" x14ac:dyDescent="0.25">
      <c r="A38" s="33"/>
      <c r="B38" s="35"/>
      <c r="C38" s="38"/>
      <c r="D38" s="2" t="s">
        <v>12</v>
      </c>
      <c r="E38" s="17">
        <v>1494887</v>
      </c>
      <c r="F38" s="22">
        <f>'[1]6.1.1.1._prec'!P538</f>
        <v>1494889</v>
      </c>
      <c r="G38" s="4" t="s">
        <v>10</v>
      </c>
      <c r="H38" s="8" t="s">
        <v>35</v>
      </c>
      <c r="I38" s="4" t="s">
        <v>5</v>
      </c>
      <c r="J38" s="4">
        <v>2</v>
      </c>
      <c r="K38" s="4">
        <v>5</v>
      </c>
      <c r="L38" s="19">
        <v>16</v>
      </c>
      <c r="M38" s="4">
        <f t="shared" si="9"/>
        <v>1280</v>
      </c>
      <c r="N38" s="4">
        <f t="shared" si="3"/>
        <v>1280</v>
      </c>
      <c r="O38" s="4">
        <f t="shared" si="4"/>
        <v>1280</v>
      </c>
      <c r="P38" s="4">
        <f t="shared" si="4"/>
        <v>1280</v>
      </c>
      <c r="Q38" s="4">
        <f t="shared" si="11"/>
        <v>1280</v>
      </c>
      <c r="R38" s="4">
        <f t="shared" si="10"/>
        <v>1280</v>
      </c>
      <c r="S38" s="4">
        <f t="shared" si="5"/>
        <v>1280</v>
      </c>
      <c r="T38" s="4">
        <f t="shared" si="6"/>
        <v>1280</v>
      </c>
      <c r="U38" s="4">
        <f t="shared" si="7"/>
        <v>1280</v>
      </c>
      <c r="V38" s="4">
        <f t="shared" si="7"/>
        <v>1280</v>
      </c>
      <c r="W38" s="4">
        <f t="shared" si="7"/>
        <v>1280</v>
      </c>
      <c r="X38" s="4">
        <f t="shared" si="7"/>
        <v>1280</v>
      </c>
      <c r="Y38" s="4">
        <f t="shared" si="7"/>
        <v>1280</v>
      </c>
      <c r="Z38" s="4">
        <f t="shared" si="7"/>
        <v>1280</v>
      </c>
      <c r="AA38" s="4">
        <f t="shared" si="12"/>
        <v>1280</v>
      </c>
      <c r="AB38" s="20">
        <f t="shared" si="8"/>
        <v>19200</v>
      </c>
    </row>
    <row r="39" spans="1:29" ht="30.75" thickBot="1" x14ac:dyDescent="0.3">
      <c r="A39" s="33"/>
      <c r="B39" s="35"/>
      <c r="C39" s="39"/>
      <c r="D39" s="2" t="s">
        <v>59</v>
      </c>
      <c r="E39" s="17">
        <v>1184457</v>
      </c>
      <c r="F39" s="22">
        <f>'[1]6.1.1.1._prec'!P568</f>
        <v>1184457</v>
      </c>
      <c r="G39" s="4" t="s">
        <v>10</v>
      </c>
      <c r="H39" s="27" t="s">
        <v>86</v>
      </c>
      <c r="I39" s="5" t="s">
        <v>23</v>
      </c>
      <c r="J39" s="4">
        <v>2</v>
      </c>
      <c r="K39" s="4">
        <v>3</v>
      </c>
      <c r="L39" s="19">
        <v>16</v>
      </c>
      <c r="M39" s="4">
        <f t="shared" si="9"/>
        <v>768</v>
      </c>
      <c r="N39" s="4">
        <f t="shared" si="3"/>
        <v>768</v>
      </c>
      <c r="O39" s="4">
        <f t="shared" si="4"/>
        <v>768</v>
      </c>
      <c r="P39" s="4">
        <f t="shared" si="4"/>
        <v>768</v>
      </c>
      <c r="Q39" s="4">
        <f t="shared" si="11"/>
        <v>768</v>
      </c>
      <c r="R39" s="4">
        <f t="shared" si="10"/>
        <v>768</v>
      </c>
      <c r="S39" s="4">
        <f t="shared" si="5"/>
        <v>768</v>
      </c>
      <c r="T39" s="4">
        <f t="shared" si="6"/>
        <v>768</v>
      </c>
      <c r="U39" s="4">
        <f t="shared" si="7"/>
        <v>768</v>
      </c>
      <c r="V39" s="4">
        <f t="shared" si="7"/>
        <v>768</v>
      </c>
      <c r="W39" s="4">
        <f t="shared" si="7"/>
        <v>768</v>
      </c>
      <c r="X39" s="4">
        <f t="shared" si="7"/>
        <v>768</v>
      </c>
      <c r="Y39" s="4">
        <f t="shared" si="7"/>
        <v>768</v>
      </c>
      <c r="Z39" s="4">
        <f t="shared" si="7"/>
        <v>768</v>
      </c>
      <c r="AA39" s="4">
        <f t="shared" si="12"/>
        <v>768</v>
      </c>
      <c r="AB39" s="20">
        <f t="shared" si="8"/>
        <v>11520</v>
      </c>
    </row>
    <row r="40" spans="1:29" ht="16.5" thickBot="1" x14ac:dyDescent="0.3">
      <c r="A40" s="3"/>
      <c r="B40" s="36"/>
      <c r="C40" s="15"/>
      <c r="D40" s="2"/>
      <c r="E40" s="17">
        <f>SUM(E36:E39)</f>
        <v>7358576</v>
      </c>
      <c r="F40" s="4"/>
      <c r="G40" s="4"/>
      <c r="H40" s="8"/>
      <c r="I40" s="5"/>
      <c r="J40" s="4"/>
      <c r="K40" s="4"/>
      <c r="L40" s="1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20"/>
    </row>
    <row r="41" spans="1:29" ht="15.75" x14ac:dyDescent="0.25">
      <c r="A41" s="40" t="s">
        <v>60</v>
      </c>
      <c r="B41" s="42" t="s">
        <v>61</v>
      </c>
      <c r="C41" s="44" t="s">
        <v>62</v>
      </c>
      <c r="D41" s="2" t="s">
        <v>12</v>
      </c>
      <c r="E41" s="23">
        <v>1621737</v>
      </c>
      <c r="F41" s="4"/>
      <c r="G41" s="4" t="s">
        <v>10</v>
      </c>
      <c r="H41" s="28" t="s">
        <v>35</v>
      </c>
      <c r="I41" s="5" t="s">
        <v>23</v>
      </c>
      <c r="J41" s="4">
        <v>2</v>
      </c>
      <c r="K41" s="4">
        <v>5</v>
      </c>
      <c r="L41" s="19">
        <v>16</v>
      </c>
      <c r="M41" s="4">
        <f t="shared" si="9"/>
        <v>1280</v>
      </c>
      <c r="N41" s="4">
        <f t="shared" si="3"/>
        <v>1280</v>
      </c>
      <c r="O41" s="4">
        <f t="shared" si="4"/>
        <v>1280</v>
      </c>
      <c r="P41" s="4">
        <f t="shared" si="4"/>
        <v>1280</v>
      </c>
      <c r="Q41" s="4">
        <f t="shared" si="11"/>
        <v>1280</v>
      </c>
      <c r="R41" s="4">
        <f t="shared" si="10"/>
        <v>1280</v>
      </c>
      <c r="S41" s="4">
        <f t="shared" si="5"/>
        <v>1280</v>
      </c>
      <c r="T41" s="4">
        <f t="shared" si="6"/>
        <v>1280</v>
      </c>
      <c r="U41" s="4">
        <f t="shared" si="7"/>
        <v>1280</v>
      </c>
      <c r="V41" s="4">
        <f t="shared" si="7"/>
        <v>1280</v>
      </c>
      <c r="W41" s="4">
        <f t="shared" si="7"/>
        <v>1280</v>
      </c>
      <c r="X41" s="4">
        <f t="shared" si="7"/>
        <v>1280</v>
      </c>
      <c r="Y41" s="4">
        <f t="shared" si="7"/>
        <v>1280</v>
      </c>
      <c r="Z41" s="4">
        <f t="shared" si="7"/>
        <v>1280</v>
      </c>
      <c r="AA41" s="4">
        <f t="shared" si="12"/>
        <v>1280</v>
      </c>
      <c r="AB41" s="20">
        <f t="shared" si="8"/>
        <v>19200</v>
      </c>
    </row>
    <row r="42" spans="1:29" ht="27.75" customHeight="1" thickBot="1" x14ac:dyDescent="0.3">
      <c r="A42" s="41"/>
      <c r="B42" s="43"/>
      <c r="C42" s="45"/>
      <c r="D42" s="2" t="s">
        <v>63</v>
      </c>
      <c r="E42" s="24">
        <v>76924</v>
      </c>
      <c r="F42" s="4"/>
      <c r="G42" s="4" t="s">
        <v>10</v>
      </c>
      <c r="H42" s="28" t="s">
        <v>35</v>
      </c>
      <c r="I42" s="5" t="s">
        <v>23</v>
      </c>
      <c r="J42" s="4">
        <v>2</v>
      </c>
      <c r="K42" s="4">
        <v>3</v>
      </c>
      <c r="L42" s="19">
        <v>16</v>
      </c>
      <c r="M42" s="4">
        <f t="shared" si="9"/>
        <v>768</v>
      </c>
      <c r="N42" s="4">
        <f t="shared" si="3"/>
        <v>768</v>
      </c>
      <c r="O42" s="4">
        <f t="shared" si="4"/>
        <v>768</v>
      </c>
      <c r="P42" s="4">
        <f t="shared" si="4"/>
        <v>768</v>
      </c>
      <c r="Q42" s="4">
        <f t="shared" si="11"/>
        <v>768</v>
      </c>
      <c r="R42" s="4">
        <f t="shared" si="10"/>
        <v>768</v>
      </c>
      <c r="S42" s="4">
        <f t="shared" si="5"/>
        <v>768</v>
      </c>
      <c r="T42" s="4">
        <f t="shared" si="6"/>
        <v>768</v>
      </c>
      <c r="U42" s="4">
        <f t="shared" si="7"/>
        <v>768</v>
      </c>
      <c r="V42" s="4">
        <f t="shared" si="7"/>
        <v>768</v>
      </c>
      <c r="W42" s="4">
        <f t="shared" si="7"/>
        <v>768</v>
      </c>
      <c r="X42" s="4">
        <f t="shared" si="7"/>
        <v>768</v>
      </c>
      <c r="Y42" s="4">
        <f t="shared" si="7"/>
        <v>768</v>
      </c>
      <c r="Z42" s="4">
        <f t="shared" si="7"/>
        <v>768</v>
      </c>
      <c r="AA42" s="4">
        <f t="shared" si="12"/>
        <v>768</v>
      </c>
      <c r="AB42" s="20">
        <f t="shared" si="8"/>
        <v>11520</v>
      </c>
    </row>
    <row r="43" spans="1:29" ht="30" x14ac:dyDescent="0.25">
      <c r="A43" s="33" t="s">
        <v>64</v>
      </c>
      <c r="B43" s="48" t="s">
        <v>65</v>
      </c>
      <c r="C43" s="37" t="s">
        <v>66</v>
      </c>
      <c r="D43" s="2" t="s">
        <v>12</v>
      </c>
      <c r="E43" s="17">
        <v>825000</v>
      </c>
      <c r="F43" s="4"/>
      <c r="G43" s="4" t="s">
        <v>10</v>
      </c>
      <c r="H43" s="27" t="str">
        <f>I43</f>
        <v>LU ēkas Kalpaka bulvārī 4 būvniecība</v>
      </c>
      <c r="I43" s="6" t="s">
        <v>67</v>
      </c>
      <c r="J43" s="4">
        <v>2</v>
      </c>
      <c r="K43" s="4">
        <v>5</v>
      </c>
      <c r="L43" s="19">
        <v>16</v>
      </c>
      <c r="M43" s="4">
        <f t="shared" si="9"/>
        <v>1280</v>
      </c>
      <c r="N43" s="4">
        <f t="shared" si="3"/>
        <v>1280</v>
      </c>
      <c r="O43" s="4">
        <f t="shared" si="4"/>
        <v>1280</v>
      </c>
      <c r="P43" s="4">
        <f t="shared" si="4"/>
        <v>1280</v>
      </c>
      <c r="Q43" s="4">
        <f t="shared" si="11"/>
        <v>1280</v>
      </c>
      <c r="R43" s="4">
        <f t="shared" si="10"/>
        <v>1280</v>
      </c>
      <c r="S43" s="4">
        <f t="shared" si="5"/>
        <v>1280</v>
      </c>
      <c r="T43" s="4">
        <f t="shared" si="6"/>
        <v>1280</v>
      </c>
      <c r="U43" s="4">
        <f t="shared" si="7"/>
        <v>1280</v>
      </c>
      <c r="V43" s="4">
        <f t="shared" si="7"/>
        <v>1280</v>
      </c>
      <c r="W43" s="4">
        <f t="shared" si="7"/>
        <v>1280</v>
      </c>
      <c r="X43" s="4">
        <f t="shared" si="7"/>
        <v>1280</v>
      </c>
      <c r="Y43" s="4">
        <f t="shared" si="7"/>
        <v>1280</v>
      </c>
      <c r="Z43" s="4">
        <f t="shared" si="7"/>
        <v>1280</v>
      </c>
      <c r="AA43" s="4">
        <f t="shared" si="12"/>
        <v>1280</v>
      </c>
      <c r="AB43" s="20">
        <f t="shared" si="8"/>
        <v>19200</v>
      </c>
    </row>
    <row r="44" spans="1:29" ht="15.75" x14ac:dyDescent="0.25">
      <c r="A44" s="33"/>
      <c r="B44" s="48"/>
      <c r="C44" s="38"/>
      <c r="D44" s="2" t="s">
        <v>68</v>
      </c>
      <c r="E44" s="17">
        <v>270000</v>
      </c>
      <c r="F44" s="4"/>
      <c r="G44" s="4" t="s">
        <v>10</v>
      </c>
      <c r="H44" s="8" t="s">
        <v>23</v>
      </c>
      <c r="I44" s="5" t="s">
        <v>23</v>
      </c>
      <c r="J44" s="4">
        <v>2</v>
      </c>
      <c r="K44" s="4">
        <v>2</v>
      </c>
      <c r="L44" s="19">
        <v>16</v>
      </c>
      <c r="M44" s="4">
        <f t="shared" si="9"/>
        <v>512</v>
      </c>
      <c r="N44" s="4">
        <f t="shared" si="3"/>
        <v>512</v>
      </c>
      <c r="O44" s="4">
        <f t="shared" si="4"/>
        <v>512</v>
      </c>
      <c r="P44" s="4">
        <f t="shared" si="4"/>
        <v>512</v>
      </c>
      <c r="Q44" s="4">
        <f t="shared" si="11"/>
        <v>0</v>
      </c>
      <c r="R44" s="4">
        <f t="shared" si="10"/>
        <v>0</v>
      </c>
      <c r="S44" s="4">
        <f t="shared" si="5"/>
        <v>0</v>
      </c>
      <c r="T44" s="4">
        <f t="shared" si="6"/>
        <v>0</v>
      </c>
      <c r="U44" s="4">
        <f t="shared" si="7"/>
        <v>0</v>
      </c>
      <c r="V44" s="4">
        <f t="shared" si="7"/>
        <v>0</v>
      </c>
      <c r="W44" s="4">
        <f t="shared" si="7"/>
        <v>0</v>
      </c>
      <c r="X44" s="4">
        <f t="shared" si="7"/>
        <v>0</v>
      </c>
      <c r="Y44" s="4">
        <f t="shared" si="7"/>
        <v>0</v>
      </c>
      <c r="Z44" s="4">
        <f t="shared" si="7"/>
        <v>0</v>
      </c>
      <c r="AA44" s="4">
        <f t="shared" si="12"/>
        <v>0</v>
      </c>
      <c r="AB44" s="20">
        <f t="shared" si="8"/>
        <v>2048</v>
      </c>
    </row>
    <row r="45" spans="1:29" ht="15.75" x14ac:dyDescent="0.25">
      <c r="A45" s="33"/>
      <c r="B45" s="48"/>
      <c r="C45" s="38"/>
      <c r="D45" s="2" t="s">
        <v>69</v>
      </c>
      <c r="E45" s="17">
        <v>285000</v>
      </c>
      <c r="F45" s="4"/>
      <c r="G45" s="4" t="s">
        <v>10</v>
      </c>
      <c r="H45" s="8" t="s">
        <v>23</v>
      </c>
      <c r="I45" s="5" t="s">
        <v>23</v>
      </c>
      <c r="J45" s="4">
        <v>2</v>
      </c>
      <c r="K45" s="4">
        <v>3</v>
      </c>
      <c r="L45" s="19">
        <v>16</v>
      </c>
      <c r="M45" s="4">
        <f t="shared" si="9"/>
        <v>768</v>
      </c>
      <c r="N45" s="4">
        <f t="shared" si="3"/>
        <v>768</v>
      </c>
      <c r="O45" s="4">
        <f t="shared" si="4"/>
        <v>768</v>
      </c>
      <c r="P45" s="4">
        <f t="shared" si="4"/>
        <v>768</v>
      </c>
      <c r="Q45" s="4">
        <f t="shared" si="11"/>
        <v>0</v>
      </c>
      <c r="R45" s="4">
        <f t="shared" si="10"/>
        <v>0</v>
      </c>
      <c r="S45" s="4">
        <f t="shared" si="5"/>
        <v>0</v>
      </c>
      <c r="T45" s="4">
        <f t="shared" si="6"/>
        <v>0</v>
      </c>
      <c r="U45" s="4">
        <f t="shared" si="7"/>
        <v>0</v>
      </c>
      <c r="V45" s="4">
        <f t="shared" si="7"/>
        <v>0</v>
      </c>
      <c r="W45" s="4">
        <f t="shared" si="7"/>
        <v>0</v>
      </c>
      <c r="X45" s="4">
        <f t="shared" si="7"/>
        <v>0</v>
      </c>
      <c r="Y45" s="4">
        <f t="shared" si="7"/>
        <v>0</v>
      </c>
      <c r="Z45" s="4">
        <f t="shared" si="7"/>
        <v>0</v>
      </c>
      <c r="AA45" s="4">
        <f t="shared" si="12"/>
        <v>0</v>
      </c>
      <c r="AB45" s="20">
        <f t="shared" si="8"/>
        <v>3072</v>
      </c>
    </row>
    <row r="46" spans="1:29" ht="16.5" thickBot="1" x14ac:dyDescent="0.3">
      <c r="A46" s="46"/>
      <c r="B46" s="49"/>
      <c r="C46" s="39"/>
      <c r="D46" s="2" t="s">
        <v>70</v>
      </c>
      <c r="E46" s="17">
        <v>420000</v>
      </c>
      <c r="F46" s="4"/>
      <c r="G46" s="4" t="s">
        <v>10</v>
      </c>
      <c r="H46" s="8" t="s">
        <v>23</v>
      </c>
      <c r="I46" s="5" t="s">
        <v>23</v>
      </c>
      <c r="J46" s="4">
        <v>2</v>
      </c>
      <c r="K46" s="4">
        <v>2</v>
      </c>
      <c r="L46" s="19">
        <v>16</v>
      </c>
      <c r="M46" s="4">
        <f>ROUND(J46*K46*L46*8,0)</f>
        <v>512</v>
      </c>
      <c r="N46" s="4">
        <f t="shared" si="3"/>
        <v>512</v>
      </c>
      <c r="O46" s="4">
        <f t="shared" si="4"/>
        <v>512</v>
      </c>
      <c r="P46" s="4">
        <f t="shared" si="4"/>
        <v>512</v>
      </c>
      <c r="Q46" s="4">
        <f t="shared" si="11"/>
        <v>0</v>
      </c>
      <c r="R46" s="4">
        <f t="shared" si="10"/>
        <v>0</v>
      </c>
      <c r="S46" s="4">
        <f t="shared" si="5"/>
        <v>0</v>
      </c>
      <c r="T46" s="4">
        <f t="shared" si="6"/>
        <v>0</v>
      </c>
      <c r="U46" s="4">
        <f t="shared" si="7"/>
        <v>0</v>
      </c>
      <c r="V46" s="4">
        <f t="shared" si="7"/>
        <v>0</v>
      </c>
      <c r="W46" s="4">
        <f t="shared" si="7"/>
        <v>0</v>
      </c>
      <c r="X46" s="4">
        <f t="shared" si="7"/>
        <v>0</v>
      </c>
      <c r="Y46" s="4">
        <f t="shared" si="7"/>
        <v>0</v>
      </c>
      <c r="Z46" s="4">
        <f t="shared" si="7"/>
        <v>0</v>
      </c>
      <c r="AA46" s="4">
        <f t="shared" si="12"/>
        <v>0</v>
      </c>
      <c r="AB46" s="20">
        <f t="shared" si="8"/>
        <v>2048</v>
      </c>
    </row>
    <row r="47" spans="1:29" x14ac:dyDescent="0.25">
      <c r="D47" s="51" t="s">
        <v>84</v>
      </c>
      <c r="E47" s="51"/>
      <c r="F47" s="51"/>
      <c r="G47" s="51"/>
      <c r="H47" s="51"/>
      <c r="I47" s="51"/>
      <c r="J47" s="51"/>
      <c r="K47" s="4">
        <f>SUM(K7:K46)</f>
        <v>153</v>
      </c>
      <c r="L47" s="19"/>
      <c r="M47" s="20">
        <f>SUM(M7:M46)</f>
        <v>39168</v>
      </c>
      <c r="N47" s="20">
        <f t="shared" ref="N47:AA47" si="13">SUM(N7:N46)</f>
        <v>39168</v>
      </c>
      <c r="O47" s="20">
        <f t="shared" si="13"/>
        <v>39168</v>
      </c>
      <c r="P47" s="20">
        <f t="shared" si="13"/>
        <v>39168</v>
      </c>
      <c r="Q47" s="20">
        <f t="shared" si="13"/>
        <v>34560</v>
      </c>
      <c r="R47" s="20">
        <f t="shared" si="13"/>
        <v>34560</v>
      </c>
      <c r="S47" s="20">
        <f t="shared" si="13"/>
        <v>34560</v>
      </c>
      <c r="T47" s="20">
        <f t="shared" si="13"/>
        <v>34560</v>
      </c>
      <c r="U47" s="20">
        <f t="shared" si="13"/>
        <v>34560</v>
      </c>
      <c r="V47" s="20">
        <f t="shared" si="13"/>
        <v>34560</v>
      </c>
      <c r="W47" s="20">
        <f t="shared" si="13"/>
        <v>34560</v>
      </c>
      <c r="X47" s="20">
        <f t="shared" si="13"/>
        <v>34560</v>
      </c>
      <c r="Y47" s="20">
        <f t="shared" si="13"/>
        <v>34560</v>
      </c>
      <c r="Z47" s="20">
        <f t="shared" si="13"/>
        <v>34560</v>
      </c>
      <c r="AA47" s="20">
        <f t="shared" si="13"/>
        <v>34560</v>
      </c>
      <c r="AB47" s="20">
        <f t="shared" si="8"/>
        <v>536832</v>
      </c>
      <c r="AC47" s="10"/>
    </row>
    <row r="48" spans="1:29" x14ac:dyDescent="0.25">
      <c r="J48" s="1" t="s">
        <v>83</v>
      </c>
      <c r="K48" s="1">
        <f>K47*8</f>
        <v>1224</v>
      </c>
      <c r="M48" s="10"/>
      <c r="U48" s="30" t="s">
        <v>90</v>
      </c>
      <c r="V48" s="30"/>
      <c r="W48" s="30"/>
      <c r="X48" s="30"/>
      <c r="Y48" s="30"/>
      <c r="Z48" s="30"/>
      <c r="AA48" s="30"/>
      <c r="AB48" s="14">
        <f>SUM(N47:O47)</f>
        <v>78336</v>
      </c>
    </row>
    <row r="49" spans="21:28" x14ac:dyDescent="0.25">
      <c r="U49" s="30" t="s">
        <v>91</v>
      </c>
      <c r="V49" s="30"/>
      <c r="W49" s="30"/>
      <c r="X49" s="30"/>
      <c r="Y49" s="30"/>
      <c r="Z49" s="30"/>
      <c r="AA49" s="30"/>
      <c r="AB49" s="14">
        <f>SUM(P47:AA47)</f>
        <v>419328</v>
      </c>
    </row>
    <row r="50" spans="21:28" x14ac:dyDescent="0.25">
      <c r="AB50" s="13">
        <f>SUM(AB48:AB49)+M47</f>
        <v>536832</v>
      </c>
    </row>
  </sheetData>
  <autoFilter ref="A2:AC4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42">
    <mergeCell ref="D47:J47"/>
    <mergeCell ref="A4:A6"/>
    <mergeCell ref="A2:AB2"/>
    <mergeCell ref="J4:J6"/>
    <mergeCell ref="K4:K6"/>
    <mergeCell ref="L4:L6"/>
    <mergeCell ref="M4:Z4"/>
    <mergeCell ref="M5:P5"/>
    <mergeCell ref="Q5:AA5"/>
    <mergeCell ref="G4:I5"/>
    <mergeCell ref="A7:A10"/>
    <mergeCell ref="B7:B10"/>
    <mergeCell ref="C7:C10"/>
    <mergeCell ref="A11:A16"/>
    <mergeCell ref="B11:B16"/>
    <mergeCell ref="C11:C16"/>
    <mergeCell ref="C4:C6"/>
    <mergeCell ref="A31:A35"/>
    <mergeCell ref="B31:B35"/>
    <mergeCell ref="C31:C35"/>
    <mergeCell ref="A17:A18"/>
    <mergeCell ref="B17:B18"/>
    <mergeCell ref="C17:C18"/>
    <mergeCell ref="A19:A24"/>
    <mergeCell ref="B19:B24"/>
    <mergeCell ref="C19:C24"/>
    <mergeCell ref="U48:AA48"/>
    <mergeCell ref="U49:AA49"/>
    <mergeCell ref="D4:D6"/>
    <mergeCell ref="A36:A39"/>
    <mergeCell ref="B36:B40"/>
    <mergeCell ref="C36:C39"/>
    <mergeCell ref="A41:A42"/>
    <mergeCell ref="B41:B42"/>
    <mergeCell ref="C41:C42"/>
    <mergeCell ref="A25:A30"/>
    <mergeCell ref="B25:B30"/>
    <mergeCell ref="C25:C30"/>
    <mergeCell ref="A43:A46"/>
    <mergeCell ref="B43:B46"/>
    <mergeCell ref="C43:C46"/>
    <mergeCell ref="B4:B6"/>
  </mergeCells>
  <pageMargins left="0.70866141732283472" right="0.70866141732283472" top="0.74803149606299213" bottom="0.74803149606299213" header="0.31496062992125984" footer="0.31496062992125984"/>
  <pageSetup paperSize="9" scale="31" orientation="landscape" verticalDpi="0" r:id="rId1"/>
  <rowBreaks count="1" manualBreakCount="1">
    <brk id="35" max="16383" man="1"/>
  </rowBreaks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odrošinātu  2.1.1.3.1. aktivitātes pirmās kārtas projektu uzraudzību projekta dzīves cikla laikā</dc:title>
  <dc:subject>Aprēķins</dc:subject>
  <dc:creator>Inta Švirksta</dc:creator>
  <cp:lastModifiedBy>Inta Švirksta</cp:lastModifiedBy>
  <cp:lastPrinted>2018-01-26T08:34:30Z</cp:lastPrinted>
  <dcterms:created xsi:type="dcterms:W3CDTF">2017-10-19T12:11:59Z</dcterms:created>
  <dcterms:modified xsi:type="dcterms:W3CDTF">2018-02-26T11:59:42Z</dcterms:modified>
</cp:coreProperties>
</file>