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S:\2014.-2020\615 SAM_galvenie celi\MKN_groziijumi_18072017\Uz_MK\Pēc_KDG\2_Variants\Nosūtīts_FM_saskanosaanai\pec_FM_iebildumiem\Suutisanai_atkaartotai_saskanosanai_31052018\bez_track_change\"/>
    </mc:Choice>
  </mc:AlternateContent>
  <xr:revisionPtr revIDLastSave="0" documentId="13_ncr:1_{0EC2A05A-ACA1-4BAD-A095-4B1C3E3793D0}" xr6:coauthVersionLast="33" xr6:coauthVersionMax="33" xr10:uidLastSave="{00000000-0000-0000-0000-000000000000}"/>
  <bookViews>
    <workbookView xWindow="0" yWindow="0" windowWidth="13545" windowHeight="11490" xr2:uid="{00000000-000D-0000-FFFF-FFFF00000000}"/>
  </bookViews>
  <sheets>
    <sheet name="KF" sheetId="1" r:id="rId1"/>
  </sheets>
  <definedNames>
    <definedName name="A4.14_20">#REF!</definedName>
    <definedName name="Andzelai">#REF!</definedName>
    <definedName name="dddddd">#REF!</definedName>
    <definedName name="ERAF">IF(FYMonthStart="JAN",1,IF(FYMonthStart="FEB",2,IF(FYMonthStart="MAR",3,IF(FYMonthStart="APR",4,IF(FYMonthStart="MAY",5,IF(FYMonthStart="JUN",6,IF(FYMonthStart="JUL",7,IF(FYMonthStart="AUG",8,IF(FYMonthStart="SEP",9,IF(FYMonthStart="OCT",10,IF(FYMonthStart="NOV",11,12)))))))))))</definedName>
    <definedName name="fffff">#REF!</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p">#REF!</definedName>
    <definedName name="P120_1km">#REF!</definedName>
    <definedName name="P30_">#REF!</definedName>
    <definedName name="P32_0km">#REF!</definedName>
    <definedName name="P73_29km">#REF!</definedName>
    <definedName name="_xlnm.Print_Area" localSheetId="0">KF!$A$1:$AL$37</definedName>
  </definedNames>
  <calcPr calcId="179017"/>
  <fileRecoveryPr autoRecover="0"/>
</workbook>
</file>

<file path=xl/calcChain.xml><?xml version="1.0" encoding="utf-8"?>
<calcChain xmlns="http://schemas.openxmlformats.org/spreadsheetml/2006/main">
  <c r="F30" i="1" l="1"/>
  <c r="F29" i="1"/>
  <c r="F20" i="1" l="1"/>
  <c r="F19" i="1"/>
  <c r="F26" i="1" l="1"/>
  <c r="F9" i="1" l="1"/>
  <c r="F8" i="1"/>
  <c r="F12" i="1" l="1"/>
  <c r="F16" i="1" l="1"/>
  <c r="F13" i="1"/>
  <c r="F24" i="1" l="1"/>
  <c r="F6" i="1" l="1"/>
  <c r="F22" i="1" l="1"/>
  <c r="F28" i="1" l="1"/>
  <c r="F15" i="1"/>
  <c r="F23" i="1"/>
  <c r="F14" i="1"/>
  <c r="F18" i="1"/>
  <c r="F7" i="1"/>
  <c r="F10" i="1"/>
  <c r="F11" i="1"/>
  <c r="F25" i="1"/>
  <c r="F27" i="1"/>
</calcChain>
</file>

<file path=xl/sharedStrings.xml><?xml version="1.0" encoding="utf-8"?>
<sst xmlns="http://schemas.openxmlformats.org/spreadsheetml/2006/main" count="86" uniqueCount="51">
  <si>
    <t>1.</t>
  </si>
  <si>
    <t>būvdarbu konkurss</t>
  </si>
  <si>
    <t xml:space="preserve">būvdarbi </t>
  </si>
  <si>
    <t>2.</t>
  </si>
  <si>
    <t>3.</t>
  </si>
  <si>
    <t>4.</t>
  </si>
  <si>
    <t>A3 Inčukalns - Valmiera - Igaunijas robeža (Valka)</t>
  </si>
  <si>
    <t>A9 Rīga (Skulte) - Liepāja</t>
  </si>
  <si>
    <t>A12 Jēkabpils - Rēzekne - Ludza - Krievijas robeža (Terehova)</t>
  </si>
  <si>
    <t>A2 Rīga - Sigulda - Igaunijas rob. (Veclaicene) abas brauktuves</t>
  </si>
  <si>
    <t xml:space="preserve">A13 Krievijas robeža (Grebņeva) - Rēzekne - Daugavpils - Lietuvas robeža (Medumi) </t>
  </si>
  <si>
    <t>A1 Rīga (Baltezers)-Igaunijas robeža (Ainaži)</t>
  </si>
  <si>
    <t>5.</t>
  </si>
  <si>
    <t>6.</t>
  </si>
  <si>
    <t>8.</t>
  </si>
  <si>
    <t>9.</t>
  </si>
  <si>
    <t>10.</t>
  </si>
  <si>
    <t>11.</t>
  </si>
  <si>
    <t>12.</t>
  </si>
  <si>
    <t>13.</t>
  </si>
  <si>
    <t>14.</t>
  </si>
  <si>
    <t>15.</t>
  </si>
  <si>
    <t>16.</t>
  </si>
  <si>
    <t>A4 Rīgas apvedceļš (Baltezers - Saulkalne)</t>
  </si>
  <si>
    <t>17.</t>
  </si>
  <si>
    <t>18.</t>
  </si>
  <si>
    <t>19.</t>
  </si>
  <si>
    <t>20.</t>
  </si>
  <si>
    <t>7.</t>
  </si>
  <si>
    <t>A10 Rīga - Ventspils (+ aplis)</t>
  </si>
  <si>
    <t>A11 Liepāja-Lietuvas robeža(Rucava)</t>
  </si>
  <si>
    <t>A9 Rīga (Skulte) - Liepāja (+tilts)</t>
  </si>
  <si>
    <t>Nr. p.k.</t>
  </si>
  <si>
    <t>Projekts</t>
  </si>
  <si>
    <t>No, km</t>
  </si>
  <si>
    <t>Līdz, km</t>
  </si>
  <si>
    <t>Posma garums, km</t>
  </si>
  <si>
    <t>IV</t>
  </si>
  <si>
    <t>I</t>
  </si>
  <si>
    <t>II</t>
  </si>
  <si>
    <t>III</t>
  </si>
  <si>
    <t xml:space="preserve">A13 Krievijas robeža (Grebņeva) - Rēzekne - Daugavpils - Lietuvas robeža (Medumi) (segas pārbūve) </t>
  </si>
  <si>
    <t xml:space="preserve">A2 Rīga - Sigulda - Igaunijas rob. (Veclaicene) (segas pārbūve) </t>
  </si>
  <si>
    <t xml:space="preserve">A10 Rīga - Ventspils </t>
  </si>
  <si>
    <t>ekspertīze</t>
  </si>
  <si>
    <t>(62,50 - 63,47)</t>
  </si>
  <si>
    <t xml:space="preserve">projektēšana </t>
  </si>
  <si>
    <t xml:space="preserve">Anotācijas pielikums </t>
  </si>
  <si>
    <t xml:space="preserve">Valsts galveno autoceļu posmi, kuri atbilst atlases kritērijiem, lai piesaistītu  Kohēzijas fonda līdzfinansējumu </t>
  </si>
  <si>
    <t>A2 Rīga - Sigulda - Igaunijas rob. (Veclaicene) abas brauktuves (  + 5,5 km nobrauktuves, rampas )</t>
  </si>
  <si>
    <t>SMAnotP_040618_VSS_1087; Ministru kabineta noteikumu projekta “Grozījumi Ministru kabineta 2015.gada 19.maija noteikumos Nr.243 “Darbības programmas “Izaugsme un nodarbinātība” 6.1.5. specifiskā atbalsta mērķa “Valsts galveno autoceļu segu pārbūve, nestspējas palielināšana” īstenošanas noteikumi”  sākotnējās ietekmes novērtējuma ziņojuma (anotācija)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</si>
</sst>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charset val="186"/>
      <scheme val="minor"/>
    </font>
    <font>
      <sz val="8"/>
      <name val="Calibri"/>
      <family val="2"/>
      <charset val="186"/>
    </font>
    <font>
      <sz val="10"/>
      <name val="Arial"/>
      <family val="2"/>
      <charset val="186"/>
    </font>
    <font>
      <sz val="10"/>
      <color indexed="8"/>
      <name val="Times New Roman"/>
      <family val="1"/>
      <charset val="186"/>
    </font>
    <font>
      <sz val="11"/>
      <color theme="1"/>
      <name val="Calibri"/>
      <family val="2"/>
      <charset val="186"/>
      <scheme val="minor"/>
    </font>
    <font>
      <sz val="12"/>
      <color theme="1"/>
      <name val="Times New Roman"/>
      <family val="1"/>
      <charset val="186"/>
    </font>
    <font>
      <sz val="14"/>
      <color indexed="8"/>
      <name val="Times New Roman"/>
      <family val="1"/>
      <charset val="186"/>
    </font>
    <font>
      <sz val="16"/>
      <color indexed="8"/>
      <name val="Times New Roman"/>
      <family val="1"/>
      <charset val="186"/>
    </font>
    <font>
      <sz val="12"/>
      <color indexed="8"/>
      <name val="Times New Roman"/>
      <family val="1"/>
      <charset val="186"/>
    </font>
    <font>
      <sz val="12"/>
      <name val="Times New Roman"/>
      <family val="1"/>
      <charset val="186"/>
    </font>
    <font>
      <b/>
      <sz val="12"/>
      <color indexed="8"/>
      <name val="Times New Roman"/>
      <family val="1"/>
      <charset val="186"/>
    </font>
    <font>
      <sz val="10"/>
      <color rgb="FFFF0000"/>
      <name val="Times New Roman"/>
      <family val="1"/>
      <charset val="186"/>
    </font>
    <font>
      <sz val="11"/>
      <color indexed="8"/>
      <name val="Times New Roman"/>
      <family val="1"/>
      <charset val="186"/>
    </font>
    <font>
      <b/>
      <sz val="10"/>
      <color indexed="8"/>
      <name val="Times New Roman"/>
      <family val="1"/>
      <charset val="186"/>
    </font>
  </fonts>
  <fills count="8">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53"/>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0"/>
  </cellStyleXfs>
  <cellXfs count="168">
    <xf numFmtId="0" fontId="0" fillId="0" borderId="0" xfId="0"/>
    <xf numFmtId="0" fontId="3" fillId="0" borderId="0" xfId="0" applyFont="1"/>
    <xf numFmtId="0" fontId="4" fillId="0" borderId="0" xfId="0" applyFont="1" applyAlignment="1"/>
    <xf numFmtId="0" fontId="5" fillId="0" borderId="0" xfId="0" applyFont="1" applyAlignment="1"/>
    <xf numFmtId="0" fontId="7" fillId="0" borderId="0" xfId="0" applyFont="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2" fontId="9" fillId="0" borderId="3"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3" fillId="0" borderId="4" xfId="0" applyFont="1" applyBorder="1"/>
    <xf numFmtId="0" fontId="3" fillId="0" borderId="1" xfId="0" applyFont="1" applyBorder="1"/>
    <xf numFmtId="0" fontId="3" fillId="0" borderId="8" xfId="0" applyFont="1" applyBorder="1"/>
    <xf numFmtId="0" fontId="3" fillId="7" borderId="4" xfId="0" applyFont="1" applyFill="1" applyBorder="1"/>
    <xf numFmtId="0" fontId="3" fillId="7" borderId="1" xfId="0" applyFont="1" applyFill="1" applyBorder="1"/>
    <xf numFmtId="0" fontId="3" fillId="7" borderId="5" xfId="0" applyFont="1" applyFill="1" applyBorder="1"/>
    <xf numFmtId="0" fontId="3" fillId="0" borderId="9" xfId="0" applyFont="1" applyBorder="1"/>
    <xf numFmtId="0" fontId="3" fillId="0" borderId="5" xfId="0" applyFont="1" applyBorder="1"/>
    <xf numFmtId="0" fontId="3" fillId="0" borderId="1" xfId="0" applyFont="1" applyBorder="1" applyAlignment="1">
      <alignment horizontal="center"/>
    </xf>
    <xf numFmtId="0" fontId="3" fillId="0" borderId="5" xfId="0" applyFont="1" applyBorder="1" applyAlignment="1">
      <alignment horizontal="center"/>
    </xf>
    <xf numFmtId="0" fontId="3" fillId="0" borderId="23" xfId="0" applyFont="1" applyBorder="1" applyAlignment="1">
      <alignment horizontal="center"/>
    </xf>
    <xf numFmtId="0" fontId="3" fillId="0" borderId="4" xfId="0" applyFont="1" applyBorder="1" applyAlignment="1">
      <alignment horizontal="center"/>
    </xf>
    <xf numFmtId="0" fontId="3" fillId="0" borderId="8" xfId="0" applyFont="1" applyBorder="1" applyAlignment="1">
      <alignment horizontal="center"/>
    </xf>
    <xf numFmtId="0" fontId="9" fillId="7" borderId="4" xfId="0" applyFont="1" applyFill="1" applyBorder="1" applyAlignment="1">
      <alignment horizontal="center" vertical="center"/>
    </xf>
    <xf numFmtId="2" fontId="8" fillId="7" borderId="1" xfId="0" applyNumberFormat="1" applyFont="1" applyFill="1" applyBorder="1" applyAlignment="1">
      <alignment horizontal="center" vertical="center"/>
    </xf>
    <xf numFmtId="0" fontId="3" fillId="4" borderId="4" xfId="0" applyFont="1" applyFill="1" applyBorder="1" applyAlignment="1"/>
    <xf numFmtId="0" fontId="3" fillId="4" borderId="1" xfId="0" applyFont="1" applyFill="1" applyBorder="1" applyAlignment="1"/>
    <xf numFmtId="0" fontId="3" fillId="4" borderId="5" xfId="0" applyFont="1" applyFill="1" applyBorder="1" applyAlignment="1"/>
    <xf numFmtId="0" fontId="3" fillId="2" borderId="9" xfId="0" applyFont="1" applyFill="1" applyBorder="1"/>
    <xf numFmtId="0" fontId="3" fillId="2" borderId="1" xfId="0" applyFont="1" applyFill="1" applyBorder="1"/>
    <xf numFmtId="2" fontId="8" fillId="0" borderId="4"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0" fontId="3" fillId="0" borderId="1" xfId="0" applyFont="1" applyFill="1" applyBorder="1"/>
    <xf numFmtId="0" fontId="3" fillId="0" borderId="5" xfId="0" applyFont="1" applyFill="1" applyBorder="1"/>
    <xf numFmtId="0" fontId="3" fillId="0" borderId="4" xfId="0" applyFont="1" applyFill="1" applyBorder="1"/>
    <xf numFmtId="0" fontId="9" fillId="7" borderId="1" xfId="0" applyFont="1" applyFill="1" applyBorder="1" applyAlignment="1" applyProtection="1">
      <alignment vertical="center" wrapText="1"/>
      <protection locked="0"/>
    </xf>
    <xf numFmtId="0" fontId="3" fillId="4" borderId="9" xfId="0" applyFont="1" applyFill="1" applyBorder="1" applyAlignment="1"/>
    <xf numFmtId="0" fontId="3" fillId="2" borderId="5" xfId="0" applyFont="1" applyFill="1" applyBorder="1"/>
    <xf numFmtId="0" fontId="3" fillId="0" borderId="1" xfId="0" applyFont="1" applyFill="1" applyBorder="1" applyAlignment="1"/>
    <xf numFmtId="0" fontId="3" fillId="0" borderId="5" xfId="0" applyFont="1" applyFill="1" applyBorder="1" applyAlignment="1"/>
    <xf numFmtId="0" fontId="3" fillId="0" borderId="4" xfId="0" applyFont="1" applyFill="1" applyBorder="1" applyAlignment="1"/>
    <xf numFmtId="3" fontId="10" fillId="0" borderId="5" xfId="0" applyNumberFormat="1" applyFont="1" applyFill="1" applyBorder="1" applyAlignment="1">
      <alignment horizontal="center" vertical="center"/>
    </xf>
    <xf numFmtId="0" fontId="3" fillId="2" borderId="4" xfId="0" applyFont="1" applyFill="1" applyBorder="1"/>
    <xf numFmtId="0" fontId="8" fillId="7" borderId="1" xfId="0" applyFont="1" applyFill="1" applyBorder="1" applyAlignment="1">
      <alignment horizontal="left" vertical="center" wrapText="1"/>
    </xf>
    <xf numFmtId="0" fontId="8" fillId="7" borderId="4" xfId="0" applyFont="1" applyFill="1" applyBorder="1" applyAlignment="1">
      <alignment horizontal="center" vertical="center" wrapText="1"/>
    </xf>
    <xf numFmtId="2" fontId="8" fillId="7" borderId="4" xfId="0" applyNumberFormat="1" applyFont="1" applyFill="1" applyBorder="1" applyAlignment="1">
      <alignment horizontal="center" vertical="center"/>
    </xf>
    <xf numFmtId="2" fontId="8" fillId="7" borderId="5" xfId="0" applyNumberFormat="1" applyFont="1" applyFill="1" applyBorder="1" applyAlignment="1">
      <alignment horizontal="center" vertical="center"/>
    </xf>
    <xf numFmtId="0" fontId="3" fillId="4" borderId="29" xfId="0" applyFont="1" applyFill="1" applyBorder="1" applyAlignment="1"/>
    <xf numFmtId="0" fontId="3" fillId="6" borderId="1" xfId="0" applyFont="1" applyFill="1" applyBorder="1"/>
    <xf numFmtId="0" fontId="3" fillId="3" borderId="1" xfId="0" applyFont="1" applyFill="1" applyBorder="1"/>
    <xf numFmtId="0" fontId="3" fillId="3" borderId="5" xfId="0" applyFont="1" applyFill="1" applyBorder="1"/>
    <xf numFmtId="0" fontId="3" fillId="3" borderId="4" xfId="0" applyFont="1" applyFill="1" applyBorder="1"/>
    <xf numFmtId="0" fontId="3" fillId="6" borderId="4" xfId="0" applyFont="1" applyFill="1" applyBorder="1"/>
    <xf numFmtId="2" fontId="8" fillId="0" borderId="9" xfId="0" applyNumberFormat="1" applyFont="1" applyFill="1" applyBorder="1" applyAlignment="1">
      <alignment horizontal="center" vertical="center"/>
    </xf>
    <xf numFmtId="0" fontId="3" fillId="4" borderId="6" xfId="0" applyFont="1" applyFill="1" applyBorder="1" applyAlignment="1"/>
    <xf numFmtId="0" fontId="11" fillId="5" borderId="1" xfId="0" applyFont="1" applyFill="1" applyBorder="1"/>
    <xf numFmtId="164" fontId="8" fillId="7" borderId="1" xfId="0" applyNumberFormat="1" applyFont="1" applyFill="1" applyBorder="1" applyAlignment="1">
      <alignment horizontal="center" vertical="center"/>
    </xf>
    <xf numFmtId="164" fontId="8" fillId="7" borderId="8" xfId="0" applyNumberFormat="1" applyFont="1" applyFill="1" applyBorder="1" applyAlignment="1">
      <alignment horizontal="center" vertical="center"/>
    </xf>
    <xf numFmtId="164" fontId="8" fillId="7" borderId="4" xfId="0" applyNumberFormat="1" applyFont="1" applyFill="1" applyBorder="1" applyAlignment="1">
      <alignment horizontal="center" vertical="center"/>
    </xf>
    <xf numFmtId="164" fontId="8" fillId="7" borderId="5" xfId="0" applyNumberFormat="1" applyFont="1" applyFill="1" applyBorder="1" applyAlignment="1">
      <alignment horizontal="center" vertical="center"/>
    </xf>
    <xf numFmtId="164" fontId="8" fillId="0" borderId="9"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0" fontId="3" fillId="5" borderId="1" xfId="0" applyFont="1" applyFill="1" applyBorder="1"/>
    <xf numFmtId="0" fontId="3" fillId="7" borderId="9" xfId="0" applyFont="1" applyFill="1" applyBorder="1"/>
    <xf numFmtId="0" fontId="3" fillId="5" borderId="5" xfId="0" applyFont="1" applyFill="1" applyBorder="1"/>
    <xf numFmtId="0" fontId="3" fillId="5" borderId="4" xfId="0" applyFont="1" applyFill="1" applyBorder="1"/>
    <xf numFmtId="2" fontId="8" fillId="7" borderId="6" xfId="0" applyNumberFormat="1" applyFont="1" applyFill="1" applyBorder="1" applyAlignment="1">
      <alignment horizontal="center" vertical="center"/>
    </xf>
    <xf numFmtId="2" fontId="8" fillId="7" borderId="23" xfId="0" applyNumberFormat="1" applyFont="1" applyFill="1" applyBorder="1" applyAlignment="1">
      <alignment horizontal="center" vertical="center"/>
    </xf>
    <xf numFmtId="0" fontId="3" fillId="6" borderId="5" xfId="0" applyFont="1" applyFill="1" applyBorder="1"/>
    <xf numFmtId="0" fontId="9" fillId="7" borderId="6" xfId="0" applyFont="1" applyFill="1" applyBorder="1" applyAlignment="1">
      <alignment vertical="center" wrapText="1"/>
    </xf>
    <xf numFmtId="2" fontId="8" fillId="0" borderId="17" xfId="0" applyNumberFormat="1" applyFont="1" applyFill="1" applyBorder="1" applyAlignment="1">
      <alignment horizontal="center" vertical="center"/>
    </xf>
    <xf numFmtId="2" fontId="8" fillId="0" borderId="6" xfId="0" applyNumberFormat="1" applyFont="1" applyFill="1" applyBorder="1" applyAlignment="1">
      <alignment horizontal="center" vertical="center"/>
    </xf>
    <xf numFmtId="0" fontId="3" fillId="4" borderId="27" xfId="0" applyFont="1" applyFill="1" applyBorder="1" applyAlignment="1"/>
    <xf numFmtId="0" fontId="3" fillId="4" borderId="13" xfId="0" applyFont="1" applyFill="1" applyBorder="1" applyAlignment="1"/>
    <xf numFmtId="0" fontId="3" fillId="6" borderId="27" xfId="0" applyFont="1" applyFill="1" applyBorder="1"/>
    <xf numFmtId="0" fontId="3" fillId="6" borderId="13" xfId="0" applyFont="1" applyFill="1" applyBorder="1"/>
    <xf numFmtId="0" fontId="3" fillId="2" borderId="6" xfId="0" applyFont="1" applyFill="1" applyBorder="1"/>
    <xf numFmtId="0" fontId="3" fillId="3" borderId="27" xfId="0" applyFont="1" applyFill="1" applyBorder="1"/>
    <xf numFmtId="0" fontId="3" fillId="3" borderId="6" xfId="0" applyFont="1" applyFill="1" applyBorder="1"/>
    <xf numFmtId="0" fontId="3" fillId="3" borderId="17" xfId="0" applyFont="1" applyFill="1" applyBorder="1"/>
    <xf numFmtId="0" fontId="3" fillId="6" borderId="6" xfId="0" applyFont="1" applyFill="1" applyBorder="1"/>
    <xf numFmtId="0" fontId="3" fillId="2" borderId="27" xfId="0" applyFont="1" applyFill="1" applyBorder="1"/>
    <xf numFmtId="0" fontId="3" fillId="7" borderId="6" xfId="0" applyFont="1" applyFill="1" applyBorder="1"/>
    <xf numFmtId="0" fontId="12" fillId="0" borderId="0" xfId="0" applyFont="1" applyAlignment="1">
      <alignment horizontal="right"/>
    </xf>
    <xf numFmtId="0" fontId="3" fillId="4" borderId="7" xfId="0" applyFont="1" applyFill="1" applyBorder="1"/>
    <xf numFmtId="0" fontId="13" fillId="0" borderId="0" xfId="0" applyFont="1" applyFill="1" applyBorder="1" applyAlignment="1">
      <alignment horizontal="center"/>
    </xf>
    <xf numFmtId="0" fontId="12" fillId="7" borderId="0" xfId="0" applyFont="1" applyFill="1" applyBorder="1" applyAlignment="1">
      <alignment horizontal="center" vertical="center" wrapText="1"/>
    </xf>
    <xf numFmtId="0" fontId="10" fillId="7" borderId="0" xfId="0" applyFont="1" applyFill="1" applyBorder="1" applyAlignment="1"/>
    <xf numFmtId="0" fontId="10" fillId="0" borderId="0" xfId="0" applyFont="1" applyFill="1" applyBorder="1" applyAlignment="1"/>
    <xf numFmtId="0" fontId="3" fillId="7" borderId="0" xfId="0" applyFont="1" applyFill="1"/>
    <xf numFmtId="0" fontId="12" fillId="0" borderId="0" xfId="0" applyFont="1" applyBorder="1" applyAlignment="1">
      <alignment horizontal="right"/>
    </xf>
    <xf numFmtId="164" fontId="13" fillId="7" borderId="0" xfId="0" applyNumberFormat="1" applyFont="1" applyFill="1" applyBorder="1" applyAlignment="1">
      <alignment horizontal="center"/>
    </xf>
    <xf numFmtId="0" fontId="13" fillId="7" borderId="0" xfId="0" applyFont="1" applyFill="1" applyBorder="1" applyAlignment="1">
      <alignment horizontal="center"/>
    </xf>
    <xf numFmtId="0" fontId="3" fillId="0" borderId="0" xfId="0" applyFont="1" applyFill="1" applyBorder="1"/>
    <xf numFmtId="0" fontId="9" fillId="7" borderId="1" xfId="0" applyFont="1" applyFill="1" applyBorder="1" applyAlignment="1">
      <alignment vertical="center" wrapText="1"/>
    </xf>
    <xf numFmtId="0" fontId="8" fillId="7" borderId="4" xfId="0" applyFont="1" applyFill="1" applyBorder="1" applyAlignment="1">
      <alignment horizontal="center" vertical="center"/>
    </xf>
    <xf numFmtId="2" fontId="8" fillId="7" borderId="28" xfId="0" applyNumberFormat="1" applyFont="1" applyFill="1" applyBorder="1" applyAlignment="1">
      <alignment horizontal="center" vertical="center"/>
    </xf>
    <xf numFmtId="0" fontId="3" fillId="3" borderId="4" xfId="0" applyFont="1" applyFill="1" applyBorder="1" applyAlignment="1">
      <alignment horizontal="center"/>
    </xf>
    <xf numFmtId="0" fontId="3" fillId="3" borderId="1" xfId="0" applyFont="1" applyFill="1" applyBorder="1" applyAlignment="1">
      <alignment horizontal="center"/>
    </xf>
    <xf numFmtId="0" fontId="3" fillId="3" borderId="5" xfId="0" applyFont="1" applyFill="1" applyBorder="1" applyAlignment="1">
      <alignment horizontal="center"/>
    </xf>
    <xf numFmtId="0" fontId="8" fillId="7" borderId="13" xfId="0" applyFont="1" applyFill="1" applyBorder="1" applyAlignment="1">
      <alignment horizontal="center" vertical="center"/>
    </xf>
    <xf numFmtId="2" fontId="8" fillId="7" borderId="8" xfId="0" applyNumberFormat="1" applyFont="1" applyFill="1" applyBorder="1" applyAlignment="1">
      <alignment horizontal="center" vertical="center"/>
    </xf>
    <xf numFmtId="164" fontId="3" fillId="7" borderId="0" xfId="0" applyNumberFormat="1" applyFont="1" applyFill="1"/>
    <xf numFmtId="0" fontId="3" fillId="2" borderId="17" xfId="0" applyFont="1" applyFill="1" applyBorder="1"/>
    <xf numFmtId="2" fontId="8" fillId="7" borderId="13" xfId="0" applyNumberFormat="1" applyFont="1" applyFill="1" applyBorder="1" applyAlignment="1">
      <alignment horizontal="center" vertical="center"/>
    </xf>
    <xf numFmtId="2" fontId="8" fillId="7" borderId="27" xfId="0" applyNumberFormat="1" applyFont="1" applyFill="1" applyBorder="1" applyAlignment="1">
      <alignment horizontal="center" vertical="center"/>
    </xf>
    <xf numFmtId="0" fontId="3" fillId="4" borderId="27" xfId="0" applyFont="1" applyFill="1" applyBorder="1"/>
    <xf numFmtId="0" fontId="3" fillId="4" borderId="13" xfId="0" applyFont="1" applyFill="1" applyBorder="1"/>
    <xf numFmtId="0" fontId="3" fillId="4" borderId="6" xfId="0" applyFont="1" applyFill="1" applyBorder="1"/>
    <xf numFmtId="0" fontId="9" fillId="0" borderId="1" xfId="0" applyFont="1" applyFill="1" applyBorder="1" applyAlignment="1" applyProtection="1">
      <alignment horizontal="left" vertical="center" wrapText="1"/>
      <protection locked="0"/>
    </xf>
    <xf numFmtId="2" fontId="8" fillId="7" borderId="31" xfId="0" applyNumberFormat="1" applyFont="1" applyFill="1" applyBorder="1" applyAlignment="1">
      <alignment horizontal="center" vertical="center"/>
    </xf>
    <xf numFmtId="2" fontId="8" fillId="7" borderId="30" xfId="0" applyNumberFormat="1" applyFont="1" applyFill="1" applyBorder="1" applyAlignment="1">
      <alignment horizontal="center" vertical="center"/>
    </xf>
    <xf numFmtId="2" fontId="8" fillId="7" borderId="32" xfId="0" applyNumberFormat="1" applyFont="1" applyFill="1" applyBorder="1" applyAlignment="1">
      <alignment horizontal="center" vertical="center"/>
    </xf>
    <xf numFmtId="2" fontId="8" fillId="0" borderId="33" xfId="0" applyNumberFormat="1" applyFont="1" applyFill="1" applyBorder="1" applyAlignment="1">
      <alignment horizontal="center" vertical="center"/>
    </xf>
    <xf numFmtId="2" fontId="8" fillId="0" borderId="31" xfId="0" applyNumberFormat="1" applyFont="1" applyFill="1" applyBorder="1" applyAlignment="1">
      <alignment horizontal="center" vertical="center"/>
    </xf>
    <xf numFmtId="0" fontId="3" fillId="7" borderId="32" xfId="0" applyFont="1" applyFill="1" applyBorder="1"/>
    <xf numFmtId="0" fontId="3" fillId="7" borderId="30" xfId="0" applyFont="1" applyFill="1" applyBorder="1"/>
    <xf numFmtId="0" fontId="3" fillId="4" borderId="31" xfId="0" applyFont="1" applyFill="1" applyBorder="1"/>
    <xf numFmtId="0" fontId="3" fillId="4" borderId="32" xfId="0" applyFont="1" applyFill="1" applyBorder="1"/>
    <xf numFmtId="0" fontId="3" fillId="2" borderId="31" xfId="0" applyFont="1" applyFill="1" applyBorder="1"/>
    <xf numFmtId="0" fontId="3" fillId="7" borderId="27" xfId="0" applyFont="1" applyFill="1" applyBorder="1"/>
    <xf numFmtId="0" fontId="3" fillId="7" borderId="13" xfId="0" applyFont="1" applyFill="1" applyBorder="1"/>
    <xf numFmtId="0" fontId="3" fillId="6" borderId="17" xfId="0" applyFont="1" applyFill="1" applyBorder="1"/>
    <xf numFmtId="0" fontId="3" fillId="3" borderId="34" xfId="0" applyFont="1" applyFill="1" applyBorder="1"/>
    <xf numFmtId="0" fontId="3" fillId="6" borderId="33" xfId="0" applyFont="1" applyFill="1" applyBorder="1"/>
    <xf numFmtId="0" fontId="9" fillId="0" borderId="31" xfId="0" applyFont="1" applyFill="1" applyBorder="1" applyAlignment="1" applyProtection="1">
      <alignment vertical="center" wrapText="1"/>
      <protection locked="0"/>
    </xf>
    <xf numFmtId="0" fontId="3" fillId="7" borderId="31" xfId="0" applyFont="1" applyFill="1" applyBorder="1"/>
    <xf numFmtId="0" fontId="3" fillId="4" borderId="30" xfId="0" applyFont="1" applyFill="1" applyBorder="1"/>
    <xf numFmtId="0" fontId="3" fillId="6" borderId="32" xfId="0" applyFont="1" applyFill="1" applyBorder="1"/>
    <xf numFmtId="0" fontId="3" fillId="3" borderId="32" xfId="0" applyFont="1" applyFill="1" applyBorder="1"/>
    <xf numFmtId="0" fontId="3" fillId="3" borderId="30" xfId="0" applyFont="1" applyFill="1" applyBorder="1"/>
    <xf numFmtId="0" fontId="3" fillId="3" borderId="31" xfId="0" applyFont="1" applyFill="1" applyBorder="1"/>
    <xf numFmtId="0" fontId="3" fillId="3" borderId="35" xfId="0" applyFont="1" applyFill="1" applyBorder="1"/>
    <xf numFmtId="0" fontId="3" fillId="3" borderId="33" xfId="0" applyFont="1" applyFill="1" applyBorder="1"/>
    <xf numFmtId="0" fontId="3" fillId="3" borderId="4" xfId="0" applyFont="1" applyFill="1" applyBorder="1" applyAlignment="1">
      <alignment horizontal="center"/>
    </xf>
    <xf numFmtId="0" fontId="3" fillId="3" borderId="1"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6" xfId="0" applyFont="1" applyBorder="1" applyAlignment="1">
      <alignment horizontal="center" vertical="center"/>
    </xf>
    <xf numFmtId="0" fontId="9" fillId="7" borderId="6"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10" fillId="0" borderId="19" xfId="0" applyFont="1" applyBorder="1" applyAlignment="1">
      <alignment horizontal="center" vertical="center"/>
    </xf>
    <xf numFmtId="0" fontId="9" fillId="7" borderId="13"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1" xfId="0" applyFont="1" applyFill="1" applyBorder="1" applyAlignment="1">
      <alignment vertical="center" wrapText="1"/>
    </xf>
    <xf numFmtId="0" fontId="3" fillId="3" borderId="5" xfId="0" applyFont="1" applyFill="1" applyBorder="1" applyAlignment="1">
      <alignment horizontal="center"/>
    </xf>
    <xf numFmtId="2" fontId="8" fillId="7" borderId="28" xfId="0" applyNumberFormat="1" applyFont="1" applyFill="1" applyBorder="1" applyAlignment="1">
      <alignment horizontal="center" vertical="center"/>
    </xf>
    <xf numFmtId="2" fontId="8" fillId="7" borderId="15" xfId="0" applyNumberFormat="1" applyFont="1" applyFill="1" applyBorder="1" applyAlignment="1">
      <alignment horizontal="center" vertical="center"/>
    </xf>
    <xf numFmtId="2" fontId="8" fillId="7" borderId="15" xfId="0" applyNumberFormat="1" applyFont="1" applyFill="1" applyBorder="1" applyAlignment="1">
      <alignment horizontal="center" vertical="top"/>
    </xf>
    <xf numFmtId="2" fontId="8" fillId="7" borderId="16" xfId="0" applyNumberFormat="1" applyFont="1" applyFill="1" applyBorder="1" applyAlignment="1">
      <alignment horizontal="center" vertical="top"/>
    </xf>
    <xf numFmtId="0" fontId="5" fillId="0" borderId="0" xfId="0" applyFont="1" applyAlignment="1">
      <alignment horizont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6" fillId="0" borderId="0" xfId="0" applyFont="1" applyAlignment="1">
      <alignment horizontal="center"/>
    </xf>
    <xf numFmtId="0" fontId="3" fillId="0" borderId="0" xfId="0" applyFont="1" applyAlignment="1">
      <alignment horizontal="left" wrapText="1"/>
    </xf>
    <xf numFmtId="0" fontId="3" fillId="0" borderId="1"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36" xfId="0" applyFont="1" applyFill="1" applyBorder="1" applyAlignment="1">
      <alignment horizontal="center" vertical="center"/>
    </xf>
    <xf numFmtId="2" fontId="8" fillId="7" borderId="8" xfId="0" applyNumberFormat="1" applyFont="1" applyFill="1" applyBorder="1" applyAlignment="1">
      <alignment horizontal="center" vertical="center"/>
    </xf>
  </cellXfs>
  <cellStyles count="2">
    <cellStyle name="Normal" xfId="0" builtinId="0"/>
    <cellStyle name="Normal 2" xfId="1" xr:uid="{00000000-0005-0000-0000-000000000000}"/>
  </cellStyles>
  <dxfs count="0"/>
  <tableStyles count="0" defaultTableStyle="TableStyleMedium2" defaultPivotStyle="PivotStyleLight16"/>
  <colors>
    <mruColors>
      <color rgb="FFFFFF99"/>
      <color rgb="FFFFFFCC"/>
      <color rgb="FF33CC33"/>
      <color rgb="FF00FFFF"/>
      <color rgb="FF0000CC"/>
      <color rgb="FFDDDDDD"/>
      <color rgb="FF37A9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37"/>
  <sheetViews>
    <sheetView tabSelected="1" showWhiteSpace="0" view="pageLayout" topLeftCell="A16" zoomScaleNormal="100" workbookViewId="0">
      <selection activeCell="C16" sqref="C16:C17"/>
    </sheetView>
  </sheetViews>
  <sheetFormatPr defaultColWidth="9.140625" defaultRowHeight="12.75" x14ac:dyDescent="0.2"/>
  <cols>
    <col min="1" max="1" width="3.85546875" style="1" customWidth="1"/>
    <col min="2" max="2" width="5.42578125" style="1" customWidth="1"/>
    <col min="3" max="3" width="46.42578125" style="1" customWidth="1"/>
    <col min="4" max="4" width="11.5703125" style="1" bestFit="1" customWidth="1"/>
    <col min="5" max="5" width="11.85546875" style="1" customWidth="1"/>
    <col min="6" max="6" width="11.5703125" style="1" customWidth="1"/>
    <col min="7" max="7" width="4.140625" style="1" customWidth="1"/>
    <col min="8" max="8" width="5.28515625" style="1" customWidth="1"/>
    <col min="9" max="9" width="4.42578125" style="1" customWidth="1"/>
    <col min="10" max="38" width="4.140625" style="1" customWidth="1"/>
    <col min="39" max="16384" width="9.140625" style="1"/>
  </cols>
  <sheetData>
    <row r="1" spans="2:38" ht="15.75" x14ac:dyDescent="0.25">
      <c r="U1" s="2"/>
      <c r="V1" s="2"/>
      <c r="W1" s="2"/>
      <c r="X1" s="2"/>
      <c r="Y1" s="2"/>
      <c r="Z1" s="2"/>
      <c r="AA1" s="3"/>
      <c r="AB1" s="3"/>
      <c r="AC1" s="3"/>
      <c r="AD1" s="3"/>
      <c r="AE1" s="3"/>
      <c r="AF1" s="3"/>
      <c r="AG1" s="153" t="s">
        <v>47</v>
      </c>
      <c r="AH1" s="153"/>
      <c r="AI1" s="153"/>
      <c r="AJ1" s="153"/>
      <c r="AK1" s="153"/>
      <c r="AL1" s="153"/>
    </row>
    <row r="2" spans="2:38" ht="18.75" x14ac:dyDescent="0.3">
      <c r="B2" s="157" t="s">
        <v>48</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row>
    <row r="3" spans="2:38" ht="21" thickBot="1" x14ac:dyDescent="0.35">
      <c r="B3" s="4"/>
      <c r="C3" s="4"/>
      <c r="D3" s="4"/>
      <c r="E3" s="4"/>
      <c r="F3" s="4"/>
      <c r="G3" s="4"/>
      <c r="H3" s="4"/>
      <c r="I3" s="4"/>
      <c r="J3" s="4"/>
      <c r="K3" s="4"/>
      <c r="L3" s="4"/>
      <c r="M3" s="4"/>
      <c r="N3" s="4"/>
      <c r="O3" s="4"/>
      <c r="P3" s="4"/>
      <c r="Q3" s="4"/>
      <c r="R3" s="4"/>
      <c r="S3" s="4"/>
      <c r="T3" s="4"/>
      <c r="U3" s="4"/>
      <c r="V3" s="4"/>
      <c r="W3" s="4"/>
      <c r="X3" s="4"/>
      <c r="Y3" s="4"/>
      <c r="Z3" s="4"/>
      <c r="AA3" s="4"/>
      <c r="AB3" s="4"/>
    </row>
    <row r="4" spans="2:38" ht="92.25" customHeight="1" x14ac:dyDescent="0.2">
      <c r="B4" s="5" t="s">
        <v>32</v>
      </c>
      <c r="C4" s="6" t="s">
        <v>33</v>
      </c>
      <c r="D4" s="7" t="s">
        <v>34</v>
      </c>
      <c r="E4" s="7" t="s">
        <v>35</v>
      </c>
      <c r="F4" s="8" t="s">
        <v>36</v>
      </c>
      <c r="G4" s="142">
        <v>2013</v>
      </c>
      <c r="H4" s="143"/>
      <c r="I4" s="143"/>
      <c r="J4" s="144"/>
      <c r="K4" s="142">
        <v>2014</v>
      </c>
      <c r="L4" s="143"/>
      <c r="M4" s="143"/>
      <c r="N4" s="144"/>
      <c r="O4" s="142">
        <v>2015</v>
      </c>
      <c r="P4" s="143"/>
      <c r="Q4" s="143"/>
      <c r="R4" s="144"/>
      <c r="S4" s="143">
        <v>2016</v>
      </c>
      <c r="T4" s="143"/>
      <c r="U4" s="143"/>
      <c r="V4" s="144"/>
      <c r="W4" s="142">
        <v>2017</v>
      </c>
      <c r="X4" s="143"/>
      <c r="Y4" s="143"/>
      <c r="Z4" s="144"/>
      <c r="AA4" s="140">
        <v>2018</v>
      </c>
      <c r="AB4" s="136"/>
      <c r="AC4" s="136"/>
      <c r="AD4" s="141"/>
      <c r="AE4" s="154">
        <v>2019</v>
      </c>
      <c r="AF4" s="155"/>
      <c r="AG4" s="155"/>
      <c r="AH4" s="156"/>
      <c r="AI4" s="135">
        <v>2020</v>
      </c>
      <c r="AJ4" s="136"/>
      <c r="AK4" s="136"/>
      <c r="AL4" s="137"/>
    </row>
    <row r="5" spans="2:38" x14ac:dyDescent="0.2">
      <c r="B5" s="9"/>
      <c r="C5" s="10"/>
      <c r="D5" s="10"/>
      <c r="E5" s="10"/>
      <c r="F5" s="11"/>
      <c r="G5" s="12" t="s">
        <v>38</v>
      </c>
      <c r="H5" s="13" t="s">
        <v>39</v>
      </c>
      <c r="I5" s="13" t="s">
        <v>40</v>
      </c>
      <c r="J5" s="14" t="s">
        <v>37</v>
      </c>
      <c r="K5" s="15" t="s">
        <v>38</v>
      </c>
      <c r="L5" s="10" t="s">
        <v>39</v>
      </c>
      <c r="M5" s="10" t="s">
        <v>40</v>
      </c>
      <c r="N5" s="16" t="s">
        <v>37</v>
      </c>
      <c r="O5" s="9" t="s">
        <v>38</v>
      </c>
      <c r="P5" s="10" t="s">
        <v>39</v>
      </c>
      <c r="Q5" s="10" t="s">
        <v>40</v>
      </c>
      <c r="R5" s="16" t="s">
        <v>37</v>
      </c>
      <c r="S5" s="15" t="s">
        <v>38</v>
      </c>
      <c r="T5" s="10" t="s">
        <v>39</v>
      </c>
      <c r="U5" s="17" t="s">
        <v>40</v>
      </c>
      <c r="V5" s="18" t="s">
        <v>37</v>
      </c>
      <c r="W5" s="19" t="s">
        <v>38</v>
      </c>
      <c r="X5" s="19" t="s">
        <v>39</v>
      </c>
      <c r="Y5" s="19" t="s">
        <v>39</v>
      </c>
      <c r="Z5" s="19" t="s">
        <v>37</v>
      </c>
      <c r="AA5" s="20" t="s">
        <v>38</v>
      </c>
      <c r="AB5" s="17" t="s">
        <v>39</v>
      </c>
      <c r="AC5" s="17" t="s">
        <v>40</v>
      </c>
      <c r="AD5" s="21" t="s">
        <v>37</v>
      </c>
      <c r="AE5" s="20" t="s">
        <v>38</v>
      </c>
      <c r="AF5" s="17" t="s">
        <v>39</v>
      </c>
      <c r="AG5" s="17" t="s">
        <v>40</v>
      </c>
      <c r="AH5" s="21" t="s">
        <v>37</v>
      </c>
      <c r="AI5" s="20" t="s">
        <v>38</v>
      </c>
      <c r="AJ5" s="17" t="s">
        <v>39</v>
      </c>
      <c r="AK5" s="17" t="s">
        <v>40</v>
      </c>
      <c r="AL5" s="18" t="s">
        <v>37</v>
      </c>
    </row>
    <row r="6" spans="2:38" ht="21" customHeight="1" x14ac:dyDescent="0.2">
      <c r="B6" s="22" t="s">
        <v>0</v>
      </c>
      <c r="C6" s="93" t="s">
        <v>7</v>
      </c>
      <c r="D6" s="23">
        <v>163.28</v>
      </c>
      <c r="E6" s="23">
        <v>185.8</v>
      </c>
      <c r="F6" s="100">
        <f>E6-D6</f>
        <v>22.52000000000001</v>
      </c>
      <c r="G6" s="24"/>
      <c r="H6" s="25"/>
      <c r="I6" s="25"/>
      <c r="J6" s="26"/>
      <c r="K6" s="27"/>
      <c r="L6" s="28"/>
      <c r="M6" s="97"/>
      <c r="N6" s="98"/>
      <c r="O6" s="96"/>
      <c r="P6" s="97"/>
      <c r="Q6" s="97"/>
      <c r="R6" s="98"/>
      <c r="S6" s="29"/>
      <c r="T6" s="30"/>
      <c r="U6" s="31"/>
      <c r="V6" s="32"/>
      <c r="W6" s="33"/>
      <c r="X6" s="31"/>
      <c r="Y6" s="31"/>
      <c r="Z6" s="32"/>
      <c r="AA6" s="20"/>
      <c r="AB6" s="17"/>
      <c r="AC6" s="17"/>
      <c r="AD6" s="18"/>
      <c r="AE6" s="15"/>
      <c r="AF6" s="10"/>
      <c r="AG6" s="10"/>
      <c r="AH6" s="11"/>
      <c r="AI6" s="9"/>
      <c r="AJ6" s="10"/>
      <c r="AK6" s="10"/>
      <c r="AL6" s="16"/>
    </row>
    <row r="7" spans="2:38" ht="30.75" customHeight="1" x14ac:dyDescent="0.2">
      <c r="B7" s="22" t="s">
        <v>3</v>
      </c>
      <c r="C7" s="34" t="s">
        <v>9</v>
      </c>
      <c r="D7" s="23">
        <v>15.4</v>
      </c>
      <c r="E7" s="23">
        <v>25.5</v>
      </c>
      <c r="F7" s="100">
        <f>(E7-D7)*2</f>
        <v>20.2</v>
      </c>
      <c r="G7" s="24"/>
      <c r="H7" s="25"/>
      <c r="I7" s="25"/>
      <c r="J7" s="26"/>
      <c r="K7" s="35"/>
      <c r="L7" s="28"/>
      <c r="M7" s="28"/>
      <c r="N7" s="36"/>
      <c r="O7" s="96"/>
      <c r="P7" s="97"/>
      <c r="Q7" s="97"/>
      <c r="R7" s="98"/>
      <c r="S7" s="29"/>
      <c r="T7" s="30"/>
      <c r="U7" s="37"/>
      <c r="V7" s="38"/>
      <c r="W7" s="39"/>
      <c r="X7" s="37"/>
      <c r="Y7" s="37"/>
      <c r="Z7" s="38"/>
      <c r="AA7" s="39"/>
      <c r="AB7" s="17"/>
      <c r="AC7" s="17"/>
      <c r="AD7" s="18"/>
      <c r="AE7" s="15"/>
      <c r="AF7" s="10"/>
      <c r="AG7" s="10"/>
      <c r="AH7" s="11"/>
      <c r="AI7" s="9"/>
      <c r="AJ7" s="10"/>
      <c r="AK7" s="10"/>
      <c r="AL7" s="16"/>
    </row>
    <row r="8" spans="2:38" ht="14.25" customHeight="1" x14ac:dyDescent="0.2">
      <c r="B8" s="145" t="s">
        <v>4</v>
      </c>
      <c r="C8" s="138" t="s">
        <v>31</v>
      </c>
      <c r="D8" s="23">
        <v>38.24</v>
      </c>
      <c r="E8" s="23">
        <v>39.14</v>
      </c>
      <c r="F8" s="100">
        <f t="shared" ref="F8:F15" si="0">E8-D8</f>
        <v>0.89999999999999858</v>
      </c>
      <c r="G8" s="24"/>
      <c r="H8" s="25"/>
      <c r="I8" s="25"/>
      <c r="J8" s="26"/>
      <c r="K8" s="27"/>
      <c r="L8" s="28"/>
      <c r="M8" s="97"/>
      <c r="N8" s="98"/>
      <c r="O8" s="96"/>
      <c r="P8" s="97"/>
      <c r="Q8" s="97"/>
      <c r="R8" s="98"/>
      <c r="S8" s="29"/>
      <c r="T8" s="30"/>
      <c r="U8" s="31"/>
      <c r="V8" s="32"/>
      <c r="W8" s="33"/>
      <c r="X8" s="31"/>
      <c r="Y8" s="31"/>
      <c r="Z8" s="32"/>
      <c r="AA8" s="33"/>
      <c r="AB8" s="37"/>
      <c r="AC8" s="31"/>
      <c r="AD8" s="32"/>
      <c r="AE8" s="15"/>
      <c r="AF8" s="10"/>
      <c r="AG8" s="10"/>
      <c r="AH8" s="11"/>
      <c r="AI8" s="9"/>
      <c r="AJ8" s="10"/>
      <c r="AK8" s="10"/>
      <c r="AL8" s="16"/>
    </row>
    <row r="9" spans="2:38" ht="14.25" customHeight="1" x14ac:dyDescent="0.2">
      <c r="B9" s="146"/>
      <c r="C9" s="139"/>
      <c r="D9" s="23">
        <v>39.14</v>
      </c>
      <c r="E9" s="23">
        <v>60.15</v>
      </c>
      <c r="F9" s="100">
        <f t="shared" si="0"/>
        <v>21.009999999999998</v>
      </c>
      <c r="G9" s="24"/>
      <c r="H9" s="25"/>
      <c r="I9" s="25"/>
      <c r="J9" s="26"/>
      <c r="K9" s="35"/>
      <c r="L9" s="28"/>
      <c r="M9" s="28"/>
      <c r="N9" s="98"/>
      <c r="O9" s="96"/>
      <c r="P9" s="97"/>
      <c r="Q9" s="97"/>
      <c r="R9" s="98"/>
      <c r="S9" s="29"/>
      <c r="T9" s="30"/>
      <c r="U9" s="31"/>
      <c r="V9" s="38"/>
      <c r="W9" s="39"/>
      <c r="X9" s="37"/>
      <c r="Y9" s="37"/>
      <c r="Z9" s="38"/>
      <c r="AA9" s="39"/>
      <c r="AB9" s="37"/>
      <c r="AC9" s="10"/>
      <c r="AD9" s="40"/>
      <c r="AE9" s="15"/>
      <c r="AF9" s="10"/>
      <c r="AG9" s="10"/>
      <c r="AH9" s="11"/>
      <c r="AI9" s="9"/>
      <c r="AJ9" s="10"/>
      <c r="AK9" s="10"/>
      <c r="AL9" s="16"/>
    </row>
    <row r="10" spans="2:38" ht="35.25" customHeight="1" x14ac:dyDescent="0.2">
      <c r="B10" s="22" t="s">
        <v>5</v>
      </c>
      <c r="C10" s="93" t="s">
        <v>10</v>
      </c>
      <c r="D10" s="23">
        <v>113.12</v>
      </c>
      <c r="E10" s="23">
        <v>134.69999999999999</v>
      </c>
      <c r="F10" s="100">
        <f t="shared" si="0"/>
        <v>21.579999999999984</v>
      </c>
      <c r="G10" s="24"/>
      <c r="H10" s="25"/>
      <c r="I10" s="25"/>
      <c r="J10" s="26"/>
      <c r="K10" s="35"/>
      <c r="L10" s="25"/>
      <c r="M10" s="28"/>
      <c r="N10" s="36"/>
      <c r="O10" s="41"/>
      <c r="P10" s="97"/>
      <c r="Q10" s="97"/>
      <c r="R10" s="98"/>
      <c r="S10" s="96"/>
      <c r="T10" s="97"/>
      <c r="U10" s="97"/>
      <c r="V10" s="38"/>
      <c r="W10" s="39"/>
      <c r="X10" s="37"/>
      <c r="Y10" s="37"/>
      <c r="Z10" s="38"/>
      <c r="AA10" s="39"/>
      <c r="AB10" s="17"/>
      <c r="AC10" s="17"/>
      <c r="AD10" s="18"/>
      <c r="AE10" s="15"/>
      <c r="AF10" s="10"/>
      <c r="AG10" s="10"/>
      <c r="AH10" s="11"/>
      <c r="AI10" s="9"/>
      <c r="AJ10" s="10"/>
      <c r="AK10" s="10"/>
      <c r="AL10" s="16"/>
    </row>
    <row r="11" spans="2:38" ht="19.5" customHeight="1" x14ac:dyDescent="0.2">
      <c r="B11" s="94" t="s">
        <v>12</v>
      </c>
      <c r="C11" s="42" t="s">
        <v>11</v>
      </c>
      <c r="D11" s="23">
        <v>89.4</v>
      </c>
      <c r="E11" s="23">
        <v>101.36</v>
      </c>
      <c r="F11" s="100">
        <f t="shared" si="0"/>
        <v>11.959999999999994</v>
      </c>
      <c r="G11" s="24"/>
      <c r="H11" s="25"/>
      <c r="I11" s="25"/>
      <c r="J11" s="26"/>
      <c r="K11" s="35"/>
      <c r="L11" s="25"/>
      <c r="M11" s="28"/>
      <c r="N11" s="36"/>
      <c r="O11" s="41"/>
      <c r="P11" s="97"/>
      <c r="Q11" s="97"/>
      <c r="R11" s="98"/>
      <c r="S11" s="96"/>
      <c r="T11" s="97"/>
      <c r="U11" s="97"/>
      <c r="V11" s="38"/>
      <c r="W11" s="39"/>
      <c r="X11" s="37"/>
      <c r="Y11" s="37"/>
      <c r="Z11" s="38"/>
      <c r="AA11" s="9"/>
      <c r="AB11" s="17"/>
      <c r="AC11" s="17"/>
      <c r="AD11" s="18"/>
      <c r="AE11" s="15"/>
      <c r="AF11" s="10"/>
      <c r="AG11" s="10"/>
      <c r="AH11" s="11"/>
      <c r="AI11" s="9"/>
      <c r="AJ11" s="10"/>
      <c r="AK11" s="10"/>
      <c r="AL11" s="16"/>
    </row>
    <row r="12" spans="2:38" ht="31.5" customHeight="1" x14ac:dyDescent="0.2">
      <c r="B12" s="94" t="s">
        <v>13</v>
      </c>
      <c r="C12" s="34" t="s">
        <v>8</v>
      </c>
      <c r="D12" s="23">
        <v>106</v>
      </c>
      <c r="E12" s="23">
        <v>114.34</v>
      </c>
      <c r="F12" s="100">
        <f t="shared" si="0"/>
        <v>8.3400000000000034</v>
      </c>
      <c r="G12" s="24"/>
      <c r="H12" s="25"/>
      <c r="I12" s="25"/>
      <c r="J12" s="26"/>
      <c r="K12" s="35"/>
      <c r="L12" s="25"/>
      <c r="M12" s="28"/>
      <c r="N12" s="36"/>
      <c r="O12" s="96"/>
      <c r="P12" s="97"/>
      <c r="Q12" s="97"/>
      <c r="R12" s="98"/>
      <c r="S12" s="96"/>
      <c r="T12" s="97"/>
      <c r="U12" s="97"/>
      <c r="V12" s="38"/>
      <c r="W12" s="39"/>
      <c r="X12" s="37"/>
      <c r="Y12" s="37"/>
      <c r="Z12" s="38"/>
      <c r="AA12" s="20"/>
      <c r="AB12" s="17"/>
      <c r="AC12" s="17"/>
      <c r="AD12" s="18"/>
      <c r="AE12" s="15"/>
      <c r="AF12" s="10"/>
      <c r="AG12" s="10"/>
      <c r="AH12" s="11"/>
      <c r="AI12" s="9"/>
      <c r="AJ12" s="10"/>
      <c r="AK12" s="10"/>
      <c r="AL12" s="16"/>
    </row>
    <row r="13" spans="2:38" ht="21.75" customHeight="1" x14ac:dyDescent="0.2">
      <c r="B13" s="43" t="s">
        <v>28</v>
      </c>
      <c r="C13" s="34" t="s">
        <v>30</v>
      </c>
      <c r="D13" s="23">
        <v>21.85</v>
      </c>
      <c r="E13" s="23">
        <v>45.02</v>
      </c>
      <c r="F13" s="100">
        <f t="shared" si="0"/>
        <v>23.17</v>
      </c>
      <c r="G13" s="44"/>
      <c r="H13" s="25"/>
      <c r="I13" s="25"/>
      <c r="J13" s="26"/>
      <c r="K13" s="35"/>
      <c r="L13" s="25"/>
      <c r="M13" s="25"/>
      <c r="N13" s="36"/>
      <c r="O13" s="41"/>
      <c r="P13" s="97"/>
      <c r="Q13" s="97"/>
      <c r="R13" s="98"/>
      <c r="S13" s="96"/>
      <c r="T13" s="97"/>
      <c r="U13" s="97"/>
      <c r="V13" s="38"/>
      <c r="W13" s="39"/>
      <c r="X13" s="37"/>
      <c r="Y13" s="37"/>
      <c r="Z13" s="38"/>
      <c r="AA13" s="33"/>
      <c r="AB13" s="37"/>
      <c r="AC13" s="10"/>
      <c r="AD13" s="16"/>
      <c r="AE13" s="15"/>
      <c r="AF13" s="10"/>
      <c r="AG13" s="10"/>
      <c r="AH13" s="11"/>
      <c r="AI13" s="9"/>
      <c r="AJ13" s="10"/>
      <c r="AK13" s="10"/>
      <c r="AL13" s="16"/>
    </row>
    <row r="14" spans="2:38" ht="20.25" customHeight="1" x14ac:dyDescent="0.2">
      <c r="B14" s="94" t="s">
        <v>14</v>
      </c>
      <c r="C14" s="93" t="s">
        <v>31</v>
      </c>
      <c r="D14" s="23">
        <v>24.4</v>
      </c>
      <c r="E14" s="23">
        <v>38.18</v>
      </c>
      <c r="F14" s="100">
        <f t="shared" si="0"/>
        <v>13.780000000000001</v>
      </c>
      <c r="G14" s="44"/>
      <c r="H14" s="25"/>
      <c r="I14" s="25"/>
      <c r="J14" s="26"/>
      <c r="K14" s="35"/>
      <c r="L14" s="25"/>
      <c r="M14" s="25"/>
      <c r="N14" s="36"/>
      <c r="O14" s="41"/>
      <c r="P14" s="97"/>
      <c r="Q14" s="97"/>
      <c r="R14" s="98"/>
      <c r="S14" s="96"/>
      <c r="T14" s="97"/>
      <c r="U14" s="97"/>
      <c r="V14" s="98"/>
      <c r="W14" s="96"/>
      <c r="X14" s="97"/>
      <c r="Y14" s="37"/>
      <c r="Z14" s="38"/>
      <c r="AA14" s="39"/>
      <c r="AB14" s="31"/>
      <c r="AC14" s="31"/>
      <c r="AD14" s="32"/>
      <c r="AE14" s="15"/>
      <c r="AF14" s="10"/>
      <c r="AG14" s="10"/>
      <c r="AH14" s="11"/>
      <c r="AI14" s="9"/>
      <c r="AJ14" s="10"/>
      <c r="AK14" s="10"/>
      <c r="AL14" s="16"/>
    </row>
    <row r="15" spans="2:38" ht="49.5" customHeight="1" x14ac:dyDescent="0.2">
      <c r="B15" s="94" t="s">
        <v>15</v>
      </c>
      <c r="C15" s="93" t="s">
        <v>41</v>
      </c>
      <c r="D15" s="23">
        <v>156.4</v>
      </c>
      <c r="E15" s="23">
        <v>163.05000000000001</v>
      </c>
      <c r="F15" s="100">
        <f t="shared" si="0"/>
        <v>6.6500000000000057</v>
      </c>
      <c r="G15" s="44"/>
      <c r="H15" s="23"/>
      <c r="I15" s="25"/>
      <c r="J15" s="26"/>
      <c r="K15" s="35"/>
      <c r="L15" s="25"/>
      <c r="M15" s="25"/>
      <c r="N15" s="26"/>
      <c r="O15" s="41"/>
      <c r="P15" s="28"/>
      <c r="Q15" s="97"/>
      <c r="R15" s="98"/>
      <c r="S15" s="96"/>
      <c r="T15" s="97"/>
      <c r="U15" s="97"/>
      <c r="V15" s="38"/>
      <c r="W15" s="39"/>
      <c r="X15" s="37"/>
      <c r="Y15" s="37"/>
      <c r="Z15" s="38"/>
      <c r="AA15" s="33"/>
      <c r="AB15" s="31"/>
      <c r="AC15" s="31"/>
      <c r="AD15" s="32"/>
      <c r="AE15" s="15"/>
      <c r="AF15" s="10"/>
      <c r="AG15" s="10"/>
      <c r="AH15" s="11"/>
      <c r="AI15" s="9"/>
      <c r="AJ15" s="10"/>
      <c r="AK15" s="10"/>
      <c r="AL15" s="16"/>
    </row>
    <row r="16" spans="2:38" ht="18.75" customHeight="1" x14ac:dyDescent="0.2">
      <c r="B16" s="164" t="s">
        <v>16</v>
      </c>
      <c r="C16" s="147" t="s">
        <v>43</v>
      </c>
      <c r="D16" s="23">
        <v>20.059999999999999</v>
      </c>
      <c r="E16" s="23">
        <v>23.84</v>
      </c>
      <c r="F16" s="167">
        <f>3.78+2.08</f>
        <v>5.8599999999999994</v>
      </c>
      <c r="G16" s="44"/>
      <c r="H16" s="23"/>
      <c r="I16" s="23"/>
      <c r="J16" s="45"/>
      <c r="K16" s="35"/>
      <c r="L16" s="25"/>
      <c r="M16" s="25"/>
      <c r="N16" s="26"/>
      <c r="O16" s="46"/>
      <c r="P16" s="47"/>
      <c r="Q16" s="47"/>
      <c r="R16" s="36"/>
      <c r="S16" s="41"/>
      <c r="T16" s="28"/>
      <c r="U16" s="134"/>
      <c r="V16" s="148"/>
      <c r="W16" s="133"/>
      <c r="X16" s="134"/>
      <c r="Y16" s="134"/>
      <c r="Z16" s="148"/>
      <c r="AA16" s="160"/>
      <c r="AB16" s="159"/>
      <c r="AC16" s="159"/>
      <c r="AD16" s="161"/>
      <c r="AE16" s="15"/>
      <c r="AF16" s="10"/>
      <c r="AG16" s="10"/>
      <c r="AH16" s="11"/>
      <c r="AI16" s="9"/>
      <c r="AJ16" s="10"/>
      <c r="AK16" s="10"/>
      <c r="AL16" s="16"/>
    </row>
    <row r="17" spans="2:38" ht="18.75" customHeight="1" x14ac:dyDescent="0.2">
      <c r="B17" s="164"/>
      <c r="C17" s="147"/>
      <c r="D17" s="23">
        <v>36.49</v>
      </c>
      <c r="E17" s="23">
        <v>38.57</v>
      </c>
      <c r="F17" s="167"/>
      <c r="G17" s="44"/>
      <c r="H17" s="23"/>
      <c r="I17" s="23"/>
      <c r="J17" s="45"/>
      <c r="K17" s="35"/>
      <c r="L17" s="25"/>
      <c r="M17" s="25"/>
      <c r="N17" s="26"/>
      <c r="O17" s="46"/>
      <c r="P17" s="47"/>
      <c r="Q17" s="47"/>
      <c r="R17" s="36"/>
      <c r="S17" s="41"/>
      <c r="T17" s="28"/>
      <c r="U17" s="134"/>
      <c r="V17" s="148"/>
      <c r="W17" s="133"/>
      <c r="X17" s="134"/>
      <c r="Y17" s="134"/>
      <c r="Z17" s="148"/>
      <c r="AA17" s="160"/>
      <c r="AB17" s="159"/>
      <c r="AC17" s="159"/>
      <c r="AD17" s="161"/>
      <c r="AE17" s="15"/>
      <c r="AF17" s="10"/>
      <c r="AG17" s="10"/>
      <c r="AH17" s="11"/>
      <c r="AI17" s="9"/>
      <c r="AJ17" s="10"/>
      <c r="AK17" s="10"/>
      <c r="AL17" s="16"/>
    </row>
    <row r="18" spans="2:38" ht="19.5" customHeight="1" x14ac:dyDescent="0.2">
      <c r="B18" s="94" t="s">
        <v>17</v>
      </c>
      <c r="C18" s="93" t="s">
        <v>6</v>
      </c>
      <c r="D18" s="23">
        <v>60.2</v>
      </c>
      <c r="E18" s="23">
        <v>79.45</v>
      </c>
      <c r="F18" s="100">
        <f t="shared" ref="F18:F27" si="1">E18-D18</f>
        <v>19.25</v>
      </c>
      <c r="G18" s="44"/>
      <c r="H18" s="23"/>
      <c r="I18" s="23"/>
      <c r="J18" s="45"/>
      <c r="K18" s="35"/>
      <c r="L18" s="25"/>
      <c r="M18" s="25"/>
      <c r="N18" s="26"/>
      <c r="O18" s="46"/>
      <c r="P18" s="47"/>
      <c r="Q18" s="47"/>
      <c r="R18" s="36"/>
      <c r="S18" s="41"/>
      <c r="T18" s="48"/>
      <c r="U18" s="48"/>
      <c r="V18" s="49"/>
      <c r="W18" s="50"/>
      <c r="X18" s="48"/>
      <c r="Y18" s="48"/>
      <c r="Z18" s="49"/>
      <c r="AA18" s="33"/>
      <c r="AB18" s="37"/>
      <c r="AC18" s="31"/>
      <c r="AD18" s="32"/>
      <c r="AE18" s="15"/>
      <c r="AF18" s="10"/>
      <c r="AG18" s="10"/>
      <c r="AH18" s="11"/>
      <c r="AI18" s="9"/>
      <c r="AJ18" s="10"/>
      <c r="AK18" s="10"/>
      <c r="AL18" s="16"/>
    </row>
    <row r="19" spans="2:38" ht="35.25" customHeight="1" x14ac:dyDescent="0.2">
      <c r="B19" s="94" t="s">
        <v>18</v>
      </c>
      <c r="C19" s="93" t="s">
        <v>10</v>
      </c>
      <c r="D19" s="23">
        <v>144.69999999999999</v>
      </c>
      <c r="E19" s="23">
        <v>156.4</v>
      </c>
      <c r="F19" s="100">
        <f t="shared" ref="F19:F20" si="2">E19-D19</f>
        <v>11.700000000000017</v>
      </c>
      <c r="G19" s="44"/>
      <c r="H19" s="23"/>
      <c r="I19" s="23"/>
      <c r="J19" s="45"/>
      <c r="K19" s="35"/>
      <c r="L19" s="25"/>
      <c r="M19" s="25"/>
      <c r="N19" s="26"/>
      <c r="O19" s="24"/>
      <c r="P19" s="25"/>
      <c r="Q19" s="25"/>
      <c r="R19" s="26"/>
      <c r="S19" s="51"/>
      <c r="T19" s="47"/>
      <c r="U19" s="28"/>
      <c r="V19" s="36"/>
      <c r="W19" s="48"/>
      <c r="X19" s="48"/>
      <c r="Y19" s="48"/>
      <c r="Z19" s="49"/>
      <c r="AA19" s="12"/>
      <c r="AB19" s="13"/>
      <c r="AC19" s="13"/>
      <c r="AD19" s="14"/>
      <c r="AE19" s="15"/>
      <c r="AF19" s="10"/>
      <c r="AG19" s="10"/>
      <c r="AH19" s="11"/>
      <c r="AI19" s="9"/>
      <c r="AJ19" s="10"/>
      <c r="AK19" s="10"/>
      <c r="AL19" s="16"/>
    </row>
    <row r="20" spans="2:38" ht="20.25" customHeight="1" x14ac:dyDescent="0.2">
      <c r="B20" s="162" t="s">
        <v>19</v>
      </c>
      <c r="C20" s="147" t="s">
        <v>29</v>
      </c>
      <c r="D20" s="23">
        <v>57.76</v>
      </c>
      <c r="E20" s="23">
        <v>68.599999999999994</v>
      </c>
      <c r="F20" s="149">
        <f t="shared" si="2"/>
        <v>10.839999999999996</v>
      </c>
      <c r="G20" s="44"/>
      <c r="H20" s="23"/>
      <c r="I20" s="23"/>
      <c r="J20" s="45"/>
      <c r="K20" s="35"/>
      <c r="L20" s="25"/>
      <c r="M20" s="25"/>
      <c r="N20" s="26"/>
      <c r="O20" s="46"/>
      <c r="P20" s="47"/>
      <c r="Q20" s="47"/>
      <c r="R20" s="36"/>
      <c r="S20" s="41"/>
      <c r="T20" s="28"/>
      <c r="U20" s="97"/>
      <c r="V20" s="98"/>
      <c r="W20" s="96"/>
      <c r="X20" s="97"/>
      <c r="Y20" s="97"/>
      <c r="Z20" s="98"/>
      <c r="AA20" s="96"/>
      <c r="AB20" s="97"/>
      <c r="AC20" s="97"/>
      <c r="AD20" s="98"/>
      <c r="AE20" s="15"/>
      <c r="AF20" s="10"/>
      <c r="AG20" s="10"/>
      <c r="AH20" s="11"/>
      <c r="AI20" s="9"/>
      <c r="AJ20" s="10"/>
      <c r="AK20" s="10"/>
      <c r="AL20" s="16"/>
    </row>
    <row r="21" spans="2:38" ht="17.25" customHeight="1" x14ac:dyDescent="0.2">
      <c r="B21" s="165"/>
      <c r="C21" s="147"/>
      <c r="D21" s="151" t="s">
        <v>45</v>
      </c>
      <c r="E21" s="152"/>
      <c r="F21" s="150"/>
      <c r="G21" s="44"/>
      <c r="H21" s="23"/>
      <c r="I21" s="23"/>
      <c r="J21" s="45"/>
      <c r="K21" s="35"/>
      <c r="L21" s="25"/>
      <c r="M21" s="25"/>
      <c r="N21" s="26"/>
      <c r="O21" s="46"/>
      <c r="P21" s="47"/>
      <c r="Q21" s="47"/>
      <c r="R21" s="36"/>
      <c r="S21" s="41"/>
      <c r="T21" s="28"/>
      <c r="U21" s="97"/>
      <c r="V21" s="98"/>
      <c r="W21" s="96"/>
      <c r="X21" s="97"/>
      <c r="Y21" s="97"/>
      <c r="Z21" s="98"/>
      <c r="AA21" s="96"/>
      <c r="AB21" s="97"/>
      <c r="AC21" s="97"/>
      <c r="AD21" s="98"/>
      <c r="AE21" s="15"/>
      <c r="AF21" s="10"/>
      <c r="AG21" s="10"/>
      <c r="AH21" s="11"/>
      <c r="AI21" s="9"/>
      <c r="AJ21" s="10"/>
      <c r="AK21" s="10"/>
      <c r="AL21" s="16"/>
    </row>
    <row r="22" spans="2:38" ht="39.75" customHeight="1" x14ac:dyDescent="0.2">
      <c r="B22" s="94" t="s">
        <v>20</v>
      </c>
      <c r="C22" s="34" t="s">
        <v>8</v>
      </c>
      <c r="D22" s="23">
        <v>114.34</v>
      </c>
      <c r="E22" s="23">
        <v>125.14</v>
      </c>
      <c r="F22" s="100">
        <f t="shared" si="1"/>
        <v>10.799999999999997</v>
      </c>
      <c r="G22" s="44"/>
      <c r="H22" s="23"/>
      <c r="I22" s="23"/>
      <c r="J22" s="45"/>
      <c r="K22" s="35"/>
      <c r="L22" s="25"/>
      <c r="M22" s="25"/>
      <c r="N22" s="26"/>
      <c r="O22" s="24"/>
      <c r="P22" s="25"/>
      <c r="Q22" s="25"/>
      <c r="R22" s="25"/>
      <c r="S22" s="51"/>
      <c r="T22" s="47"/>
      <c r="U22" s="28"/>
      <c r="V22" s="36"/>
      <c r="W22" s="41"/>
      <c r="X22" s="48"/>
      <c r="Y22" s="48"/>
      <c r="Z22" s="49"/>
      <c r="AA22" s="50"/>
      <c r="AB22" s="48"/>
      <c r="AC22" s="48"/>
      <c r="AD22" s="49"/>
      <c r="AE22" s="15"/>
      <c r="AF22" s="10"/>
      <c r="AG22" s="10"/>
      <c r="AH22" s="11"/>
      <c r="AI22" s="9"/>
      <c r="AJ22" s="10"/>
      <c r="AK22" s="10"/>
      <c r="AL22" s="16"/>
    </row>
    <row r="23" spans="2:38" ht="33" customHeight="1" x14ac:dyDescent="0.2">
      <c r="B23" s="99" t="s">
        <v>21</v>
      </c>
      <c r="C23" s="34" t="s">
        <v>8</v>
      </c>
      <c r="D23" s="23">
        <v>54.6</v>
      </c>
      <c r="E23" s="23">
        <v>72.78</v>
      </c>
      <c r="F23" s="100">
        <f t="shared" si="1"/>
        <v>18.18</v>
      </c>
      <c r="G23" s="44"/>
      <c r="H23" s="23"/>
      <c r="I23" s="23"/>
      <c r="J23" s="45"/>
      <c r="K23" s="52"/>
      <c r="L23" s="30"/>
      <c r="M23" s="25"/>
      <c r="N23" s="26"/>
      <c r="O23" s="24"/>
      <c r="P23" s="25"/>
      <c r="Q23" s="25"/>
      <c r="R23" s="26"/>
      <c r="S23" s="24"/>
      <c r="T23" s="53"/>
      <c r="U23" s="47"/>
      <c r="V23" s="47"/>
      <c r="W23" s="41"/>
      <c r="X23" s="54"/>
      <c r="Y23" s="48"/>
      <c r="Z23" s="49"/>
      <c r="AA23" s="50"/>
      <c r="AB23" s="48"/>
      <c r="AC23" s="48"/>
      <c r="AD23" s="49"/>
      <c r="AE23" s="12"/>
      <c r="AF23" s="13"/>
      <c r="AG23" s="10"/>
      <c r="AH23" s="11"/>
      <c r="AI23" s="33"/>
      <c r="AJ23" s="37"/>
      <c r="AK23" s="10"/>
      <c r="AL23" s="16"/>
    </row>
    <row r="24" spans="2:38" ht="33" customHeight="1" x14ac:dyDescent="0.2">
      <c r="B24" s="99" t="s">
        <v>22</v>
      </c>
      <c r="C24" s="34" t="s">
        <v>30</v>
      </c>
      <c r="D24" s="55">
        <v>50.546999999999997</v>
      </c>
      <c r="E24" s="55">
        <v>58.997</v>
      </c>
      <c r="F24" s="56">
        <f>E24-D24</f>
        <v>8.4500000000000028</v>
      </c>
      <c r="G24" s="57"/>
      <c r="H24" s="55"/>
      <c r="I24" s="55"/>
      <c r="J24" s="58"/>
      <c r="K24" s="59"/>
      <c r="L24" s="60"/>
      <c r="M24" s="25"/>
      <c r="N24" s="26"/>
      <c r="O24" s="24"/>
      <c r="P24" s="25"/>
      <c r="Q24" s="25"/>
      <c r="R24" s="26"/>
      <c r="S24" s="24"/>
      <c r="T24" s="53"/>
      <c r="U24" s="47"/>
      <c r="V24" s="47"/>
      <c r="W24" s="41"/>
      <c r="X24" s="61"/>
      <c r="Y24" s="48"/>
      <c r="Z24" s="49"/>
      <c r="AA24" s="50"/>
      <c r="AB24" s="48"/>
      <c r="AC24" s="48"/>
      <c r="AD24" s="49"/>
      <c r="AE24" s="62"/>
      <c r="AF24" s="13"/>
      <c r="AG24" s="10"/>
      <c r="AH24" s="11"/>
      <c r="AI24" s="33"/>
      <c r="AJ24" s="37"/>
      <c r="AK24" s="10"/>
      <c r="AL24" s="16"/>
    </row>
    <row r="25" spans="2:38" ht="19.5" customHeight="1" x14ac:dyDescent="0.2">
      <c r="B25" s="162" t="s">
        <v>24</v>
      </c>
      <c r="C25" s="147" t="s">
        <v>7</v>
      </c>
      <c r="D25" s="23">
        <v>97.58</v>
      </c>
      <c r="E25" s="23">
        <v>99.74</v>
      </c>
      <c r="F25" s="100">
        <f t="shared" si="1"/>
        <v>2.1599999999999966</v>
      </c>
      <c r="G25" s="44"/>
      <c r="H25" s="23"/>
      <c r="I25" s="23"/>
      <c r="J25" s="45"/>
      <c r="K25" s="35"/>
      <c r="L25" s="25"/>
      <c r="M25" s="25"/>
      <c r="N25" s="26"/>
      <c r="O25" s="24"/>
      <c r="P25" s="25"/>
      <c r="Q25" s="25"/>
      <c r="R25" s="26"/>
      <c r="S25" s="24"/>
      <c r="T25" s="47"/>
      <c r="U25" s="47"/>
      <c r="V25" s="63"/>
      <c r="W25" s="64"/>
      <c r="X25" s="61"/>
      <c r="Y25" s="48"/>
      <c r="Z25" s="49"/>
      <c r="AA25" s="50"/>
      <c r="AB25" s="48"/>
      <c r="AC25" s="48"/>
      <c r="AD25" s="49"/>
      <c r="AE25" s="62"/>
      <c r="AF25" s="13"/>
      <c r="AG25" s="10"/>
      <c r="AH25" s="11"/>
      <c r="AI25" s="33"/>
      <c r="AJ25" s="37"/>
      <c r="AK25" s="10"/>
      <c r="AL25" s="16"/>
    </row>
    <row r="26" spans="2:38" ht="19.5" customHeight="1" x14ac:dyDescent="0.2">
      <c r="B26" s="163"/>
      <c r="C26" s="147"/>
      <c r="D26" s="65">
        <v>102.92</v>
      </c>
      <c r="E26" s="65">
        <v>113.13</v>
      </c>
      <c r="F26" s="66">
        <f t="shared" si="1"/>
        <v>10.209999999999994</v>
      </c>
      <c r="G26" s="44"/>
      <c r="H26" s="23"/>
      <c r="I26" s="23"/>
      <c r="J26" s="45"/>
      <c r="K26" s="35"/>
      <c r="L26" s="25"/>
      <c r="M26" s="25"/>
      <c r="N26" s="26"/>
      <c r="O26" s="24"/>
      <c r="P26" s="25"/>
      <c r="Q26" s="25"/>
      <c r="R26" s="26"/>
      <c r="S26" s="24"/>
      <c r="T26" s="47"/>
      <c r="U26" s="47"/>
      <c r="V26" s="63"/>
      <c r="W26" s="64"/>
      <c r="X26" s="61"/>
      <c r="Y26" s="48"/>
      <c r="Z26" s="49"/>
      <c r="AA26" s="50"/>
      <c r="AB26" s="48"/>
      <c r="AC26" s="48"/>
      <c r="AD26" s="49"/>
      <c r="AE26" s="62"/>
      <c r="AF26" s="13"/>
      <c r="AG26" s="10"/>
      <c r="AH26" s="11"/>
      <c r="AI26" s="33"/>
      <c r="AJ26" s="37"/>
      <c r="AK26" s="10"/>
      <c r="AL26" s="16"/>
    </row>
    <row r="27" spans="2:38" ht="19.5" customHeight="1" x14ac:dyDescent="0.2">
      <c r="B27" s="99" t="s">
        <v>25</v>
      </c>
      <c r="C27" s="93" t="s">
        <v>23</v>
      </c>
      <c r="D27" s="23">
        <v>12.48</v>
      </c>
      <c r="E27" s="23">
        <v>19.66</v>
      </c>
      <c r="F27" s="100">
        <f t="shared" si="1"/>
        <v>7.18</v>
      </c>
      <c r="G27" s="44"/>
      <c r="H27" s="23"/>
      <c r="I27" s="23"/>
      <c r="J27" s="45"/>
      <c r="K27" s="52"/>
      <c r="L27" s="30"/>
      <c r="M27" s="30"/>
      <c r="N27" s="26"/>
      <c r="O27" s="24"/>
      <c r="P27" s="25"/>
      <c r="Q27" s="25"/>
      <c r="R27" s="26"/>
      <c r="S27" s="24"/>
      <c r="T27" s="25"/>
      <c r="U27" s="25"/>
      <c r="V27" s="67"/>
      <c r="W27" s="51"/>
      <c r="X27" s="28"/>
      <c r="Y27" s="28"/>
      <c r="Z27" s="49"/>
      <c r="AA27" s="50"/>
      <c r="AB27" s="48"/>
      <c r="AC27" s="48"/>
      <c r="AD27" s="49"/>
      <c r="AE27" s="62"/>
      <c r="AF27" s="13"/>
      <c r="AG27" s="13"/>
      <c r="AH27" s="13"/>
      <c r="AI27" s="33"/>
      <c r="AJ27" s="31"/>
      <c r="AK27" s="31"/>
      <c r="AL27" s="38"/>
    </row>
    <row r="28" spans="2:38" ht="30" customHeight="1" x14ac:dyDescent="0.2">
      <c r="B28" s="99" t="s">
        <v>26</v>
      </c>
      <c r="C28" s="68" t="s">
        <v>42</v>
      </c>
      <c r="D28" s="65">
        <v>88.1</v>
      </c>
      <c r="E28" s="65">
        <v>95.2</v>
      </c>
      <c r="F28" s="95">
        <f>E28-D28</f>
        <v>7.1000000000000085</v>
      </c>
      <c r="G28" s="103"/>
      <c r="H28" s="65"/>
      <c r="I28" s="65"/>
      <c r="J28" s="104"/>
      <c r="K28" s="69"/>
      <c r="L28" s="70"/>
      <c r="M28" s="53"/>
      <c r="N28" s="71"/>
      <c r="O28" s="72"/>
      <c r="P28" s="53"/>
      <c r="Q28" s="53"/>
      <c r="R28" s="71"/>
      <c r="S28" s="72"/>
      <c r="T28" s="53"/>
      <c r="U28" s="53"/>
      <c r="V28" s="71"/>
      <c r="W28" s="74"/>
      <c r="X28" s="79"/>
      <c r="Y28" s="75"/>
      <c r="Z28" s="80"/>
      <c r="AA28" s="102"/>
      <c r="AB28" s="102"/>
      <c r="AC28" s="77"/>
      <c r="AD28" s="76"/>
      <c r="AE28" s="78"/>
      <c r="AF28" s="77"/>
      <c r="AG28" s="77"/>
      <c r="AH28" s="49"/>
      <c r="AI28" s="78"/>
      <c r="AJ28" s="78"/>
      <c r="AK28" s="78"/>
      <c r="AL28" s="49"/>
    </row>
    <row r="29" spans="2:38" ht="30" customHeight="1" x14ac:dyDescent="0.2">
      <c r="B29" s="162" t="s">
        <v>27</v>
      </c>
      <c r="C29" s="108" t="s">
        <v>6</v>
      </c>
      <c r="D29" s="30">
        <v>0</v>
      </c>
      <c r="E29" s="30">
        <v>1.65</v>
      </c>
      <c r="F29" s="30">
        <f>E29-D29</f>
        <v>1.65</v>
      </c>
      <c r="G29" s="103"/>
      <c r="H29" s="65"/>
      <c r="I29" s="65"/>
      <c r="J29" s="104"/>
      <c r="K29" s="69"/>
      <c r="L29" s="70"/>
      <c r="M29" s="70"/>
      <c r="N29" s="119"/>
      <c r="O29" s="120"/>
      <c r="P29" s="81"/>
      <c r="Q29" s="81"/>
      <c r="R29" s="119"/>
      <c r="S29" s="106"/>
      <c r="T29" s="107"/>
      <c r="U29" s="107"/>
      <c r="V29" s="105"/>
      <c r="W29" s="106"/>
      <c r="X29" s="107"/>
      <c r="Y29" s="107"/>
      <c r="Z29" s="73"/>
      <c r="AA29" s="121"/>
      <c r="AB29" s="75"/>
      <c r="AC29" s="75"/>
      <c r="AD29" s="76"/>
      <c r="AE29" s="50"/>
      <c r="AF29" s="48"/>
      <c r="AG29" s="48"/>
      <c r="AH29" s="122"/>
      <c r="AI29" s="78"/>
      <c r="AJ29" s="78"/>
      <c r="AK29" s="78"/>
      <c r="AL29" s="49"/>
    </row>
    <row r="30" spans="2:38" ht="30" customHeight="1" thickBot="1" x14ac:dyDescent="0.25">
      <c r="B30" s="166"/>
      <c r="C30" s="124" t="s">
        <v>49</v>
      </c>
      <c r="D30" s="113">
        <v>25.5</v>
      </c>
      <c r="E30" s="113">
        <v>39.4</v>
      </c>
      <c r="F30" s="113">
        <f>(E30-D30)*2+5.5</f>
        <v>33.299999999999997</v>
      </c>
      <c r="G30" s="110"/>
      <c r="H30" s="109"/>
      <c r="I30" s="109"/>
      <c r="J30" s="111"/>
      <c r="K30" s="112"/>
      <c r="L30" s="113"/>
      <c r="M30" s="113"/>
      <c r="N30" s="114"/>
      <c r="O30" s="115"/>
      <c r="P30" s="125"/>
      <c r="Q30" s="125"/>
      <c r="R30" s="114"/>
      <c r="S30" s="126"/>
      <c r="T30" s="116"/>
      <c r="U30" s="116"/>
      <c r="V30" s="117"/>
      <c r="W30" s="126"/>
      <c r="X30" s="116"/>
      <c r="Y30" s="116"/>
      <c r="Z30" s="127"/>
      <c r="AA30" s="123"/>
      <c r="AB30" s="118"/>
      <c r="AC30" s="118"/>
      <c r="AD30" s="128"/>
      <c r="AE30" s="129"/>
      <c r="AF30" s="130"/>
      <c r="AG30" s="130"/>
      <c r="AH30" s="131"/>
      <c r="AI30" s="132"/>
      <c r="AJ30" s="132"/>
      <c r="AK30" s="132"/>
      <c r="AL30" s="128"/>
    </row>
    <row r="31" spans="2:38" ht="15.75" x14ac:dyDescent="0.25">
      <c r="C31" s="82" t="s">
        <v>46</v>
      </c>
      <c r="D31" s="83"/>
      <c r="E31" s="84"/>
      <c r="F31" s="85"/>
      <c r="G31" s="85"/>
      <c r="H31" s="85"/>
      <c r="I31" s="85"/>
      <c r="J31" s="85"/>
      <c r="K31" s="85"/>
      <c r="L31" s="85"/>
      <c r="M31" s="85"/>
      <c r="N31" s="85"/>
      <c r="O31" s="85"/>
      <c r="P31" s="85"/>
      <c r="Q31" s="85"/>
      <c r="R31" s="85"/>
      <c r="S31" s="85"/>
      <c r="T31" s="85"/>
      <c r="U31" s="86"/>
      <c r="V31" s="86"/>
      <c r="W31" s="86"/>
      <c r="X31" s="86"/>
      <c r="Y31" s="86"/>
      <c r="Z31" s="86"/>
      <c r="AA31" s="86"/>
      <c r="AB31" s="86"/>
      <c r="AC31" s="86"/>
      <c r="AD31" s="86"/>
      <c r="AE31" s="86"/>
      <c r="AF31" s="86"/>
      <c r="AG31" s="87"/>
      <c r="AH31" s="87"/>
      <c r="AI31" s="87"/>
    </row>
    <row r="32" spans="2:38" ht="15.75" x14ac:dyDescent="0.25">
      <c r="C32" s="82" t="s">
        <v>44</v>
      </c>
      <c r="D32" s="47"/>
      <c r="E32" s="84"/>
      <c r="F32" s="101"/>
      <c r="G32" s="88"/>
      <c r="H32" s="88"/>
      <c r="I32" s="88"/>
      <c r="J32" s="88"/>
      <c r="K32" s="88"/>
      <c r="L32" s="88"/>
      <c r="M32" s="88"/>
      <c r="N32" s="88"/>
      <c r="O32" s="88"/>
      <c r="P32" s="88"/>
      <c r="Q32" s="88"/>
      <c r="R32" s="88"/>
      <c r="S32" s="88"/>
      <c r="T32" s="88"/>
      <c r="U32" s="86"/>
      <c r="V32" s="86"/>
      <c r="W32" s="86"/>
      <c r="X32" s="86"/>
      <c r="Y32" s="86"/>
      <c r="Z32" s="86"/>
      <c r="AA32" s="86"/>
      <c r="AB32" s="86"/>
      <c r="AC32" s="86"/>
      <c r="AD32" s="86"/>
      <c r="AE32" s="86"/>
      <c r="AF32" s="86"/>
      <c r="AG32" s="87"/>
      <c r="AH32" s="87"/>
      <c r="AI32" s="87"/>
    </row>
    <row r="33" spans="2:38" ht="15.75" x14ac:dyDescent="0.25">
      <c r="C33" s="89" t="s">
        <v>1</v>
      </c>
      <c r="D33" s="28"/>
      <c r="F33" s="90"/>
      <c r="G33" s="91"/>
      <c r="H33" s="91"/>
      <c r="I33" s="91"/>
      <c r="J33" s="91"/>
      <c r="K33" s="91"/>
      <c r="L33" s="91"/>
      <c r="M33" s="91"/>
      <c r="N33" s="91"/>
      <c r="O33" s="91"/>
      <c r="P33" s="91"/>
      <c r="Q33" s="91"/>
      <c r="R33" s="91"/>
      <c r="S33" s="91"/>
      <c r="T33" s="91"/>
      <c r="U33" s="86"/>
      <c r="V33" s="86"/>
      <c r="W33" s="86"/>
      <c r="X33" s="86"/>
      <c r="Y33" s="86"/>
      <c r="Z33" s="86"/>
      <c r="AA33" s="86"/>
      <c r="AB33" s="86"/>
      <c r="AC33" s="86"/>
      <c r="AD33" s="86"/>
      <c r="AE33" s="86"/>
      <c r="AF33" s="86"/>
      <c r="AG33" s="87"/>
      <c r="AH33" s="87"/>
      <c r="AI33" s="87"/>
    </row>
    <row r="34" spans="2:38" ht="15.75" x14ac:dyDescent="0.25">
      <c r="C34" s="89" t="s">
        <v>2</v>
      </c>
      <c r="D34" s="48"/>
      <c r="F34" s="91"/>
      <c r="G34" s="91"/>
      <c r="H34" s="91"/>
      <c r="I34" s="91"/>
      <c r="J34" s="91"/>
      <c r="K34" s="91"/>
      <c r="L34" s="91"/>
      <c r="M34" s="91"/>
      <c r="N34" s="91"/>
      <c r="O34" s="91"/>
      <c r="P34" s="91"/>
      <c r="Q34" s="91"/>
      <c r="R34" s="91"/>
      <c r="S34" s="91"/>
      <c r="T34" s="91"/>
      <c r="U34" s="86"/>
      <c r="V34" s="86"/>
      <c r="W34" s="86"/>
      <c r="X34" s="86"/>
      <c r="Y34" s="86"/>
      <c r="Z34" s="86"/>
      <c r="AA34" s="86"/>
      <c r="AB34" s="86"/>
      <c r="AC34" s="86"/>
      <c r="AD34" s="86"/>
      <c r="AE34" s="86"/>
      <c r="AF34" s="86"/>
      <c r="AG34" s="87"/>
      <c r="AH34" s="87"/>
      <c r="AI34" s="87"/>
    </row>
    <row r="35" spans="2:38" ht="15.75" x14ac:dyDescent="0.25">
      <c r="C35" s="89"/>
      <c r="D35" s="92"/>
      <c r="F35" s="88"/>
      <c r="G35" s="88"/>
      <c r="H35" s="88"/>
      <c r="I35" s="88"/>
      <c r="J35" s="88"/>
      <c r="K35" s="88"/>
      <c r="L35" s="88"/>
      <c r="M35" s="88"/>
      <c r="N35" s="88"/>
      <c r="O35" s="88"/>
      <c r="P35" s="88"/>
      <c r="Q35" s="88"/>
      <c r="R35" s="88"/>
      <c r="S35" s="88"/>
      <c r="T35" s="88"/>
      <c r="U35" s="86"/>
      <c r="V35" s="86"/>
      <c r="W35" s="86"/>
      <c r="X35" s="86"/>
      <c r="Y35" s="86"/>
      <c r="Z35" s="86"/>
      <c r="AA35" s="88"/>
      <c r="AB35" s="88"/>
      <c r="AC35" s="88"/>
      <c r="AD35" s="88"/>
      <c r="AE35" s="88"/>
      <c r="AF35" s="88"/>
    </row>
    <row r="37" spans="2:38" ht="27.75" customHeight="1" x14ac:dyDescent="0.2">
      <c r="B37" s="158" t="s">
        <v>50</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row>
  </sheetData>
  <mergeCells count="33">
    <mergeCell ref="AG1:AL1"/>
    <mergeCell ref="AE4:AH4"/>
    <mergeCell ref="B2:AB2"/>
    <mergeCell ref="B37:AL37"/>
    <mergeCell ref="AB16:AB17"/>
    <mergeCell ref="AA16:AA17"/>
    <mergeCell ref="AD16:AD17"/>
    <mergeCell ref="AC16:AC17"/>
    <mergeCell ref="B25:B26"/>
    <mergeCell ref="B16:B17"/>
    <mergeCell ref="B20:B21"/>
    <mergeCell ref="B29:B30"/>
    <mergeCell ref="F16:F17"/>
    <mergeCell ref="U16:U17"/>
    <mergeCell ref="C25:C26"/>
    <mergeCell ref="B8:B9"/>
    <mergeCell ref="C16:C17"/>
    <mergeCell ref="V16:V17"/>
    <mergeCell ref="C20:C21"/>
    <mergeCell ref="F20:F21"/>
    <mergeCell ref="D21:E21"/>
    <mergeCell ref="W16:W17"/>
    <mergeCell ref="X16:X17"/>
    <mergeCell ref="Y16:Y17"/>
    <mergeCell ref="AI4:AL4"/>
    <mergeCell ref="C8:C9"/>
    <mergeCell ref="AA4:AD4"/>
    <mergeCell ref="O4:R4"/>
    <mergeCell ref="K4:N4"/>
    <mergeCell ref="G4:J4"/>
    <mergeCell ref="W4:Z4"/>
    <mergeCell ref="S4:V4"/>
    <mergeCell ref="Z16:Z17"/>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40" orientation="landscape" r:id="rId1"/>
  <headerFooter>
    <oddFooter>&amp;R]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KF</vt:lpstr>
      <vt:lpstr>KF!Print_Area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dc:title>
  <dc:creator>Olga Stoļarova</dc:creator>
  <cp:keywords>Ministru kabineta noteikumu projekta “Grozījumi Ministru kabineta 2015.gada 19.maija noteikumos Nr.243 “Darbības programmas “Izaugsme un nodarbinātība” 6.1.5. specifiskā atbalsta mērķa “Valsts galveno autoceļu segu pārbūve, nestspējas palielināšana” īstenošanas noteikumi”  sākotnējās ietekmes novērtējuma ziņojuma (anotācija) pielikums</cp:keywords>
  <cp:lastModifiedBy>Gunita Sakse</cp:lastModifiedBy>
  <cp:lastPrinted>2018-05-14T06:13:05Z</cp:lastPrinted>
  <dcterms:created xsi:type="dcterms:W3CDTF">2012-10-02T12:18:24Z</dcterms:created>
  <dcterms:modified xsi:type="dcterms:W3CDTF">2018-06-04T13:47:52Z</dcterms:modified>
</cp:coreProperties>
</file>