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2" activeTab="21"/>
  </bookViews>
  <sheets>
    <sheet name="Saturs" sheetId="1" state="hidden" r:id="rId1"/>
    <sheet name="Satura rādītājs" sheetId="2" r:id="rId2"/>
    <sheet name="6.1." sheetId="3" r:id="rId3"/>
    <sheet name="6.2." sheetId="4" r:id="rId4"/>
    <sheet name="6.3." sheetId="5" r:id="rId5"/>
    <sheet name="6.4." sheetId="6" r:id="rId6"/>
    <sheet name="6.5." sheetId="7" r:id="rId7"/>
    <sheet name="6.6." sheetId="8" r:id="rId8"/>
    <sheet name="6.7." sheetId="9" r:id="rId9"/>
    <sheet name="6.8." sheetId="10" r:id="rId10"/>
    <sheet name="6.9." sheetId="11" r:id="rId11"/>
    <sheet name="6.10." sheetId="12" r:id="rId12"/>
    <sheet name="6.11." sheetId="13" r:id="rId13"/>
    <sheet name="6.12." sheetId="14" r:id="rId14"/>
    <sheet name="6.13." sheetId="15" state="hidden" r:id="rId15"/>
    <sheet name="6.13" sheetId="16" state="hidden" r:id="rId16"/>
    <sheet name="6.14." sheetId="17" r:id="rId17"/>
    <sheet name="6.15." sheetId="18" r:id="rId18"/>
    <sheet name="6.16." sheetId="19" r:id="rId19"/>
    <sheet name="6.17." sheetId="20" r:id="rId20"/>
    <sheet name="6.18." sheetId="21" r:id="rId21"/>
    <sheet name="6.19." sheetId="22" r:id="rId22"/>
  </sheets>
  <definedNames>
    <definedName name="_xlnm.Print_Titles" localSheetId="2">'6.1.'!$11:$13</definedName>
    <definedName name="_xlnm.Print_Titles" localSheetId="11">'6.10.'!$12:$13</definedName>
    <definedName name="_xlnm.Print_Titles" localSheetId="12">'6.11.'!$13:$14</definedName>
    <definedName name="_xlnm.Print_Titles" localSheetId="13">'6.12.'!$13:$14</definedName>
    <definedName name="_xlnm.Print_Titles" localSheetId="14">'6.13.'!$15:$16</definedName>
    <definedName name="_xlnm.Print_Titles" localSheetId="3">'6.2.'!$9:$10</definedName>
    <definedName name="_xlnm.Print_Titles" localSheetId="4">'6.3.'!$13:$14</definedName>
    <definedName name="_xlnm.Print_Titles" localSheetId="5">'6.4.'!$13:$14</definedName>
    <definedName name="_xlnm.Print_Titles" localSheetId="6">'6.5.'!$13:$14</definedName>
    <definedName name="_xlnm.Print_Titles" localSheetId="7">'6.6.'!$13:$14</definedName>
    <definedName name="_xlnm.Print_Titles" localSheetId="8">'6.7.'!$12:$13</definedName>
    <definedName name="_xlnm.Print_Titles" localSheetId="9">'6.8.'!$13:$14</definedName>
    <definedName name="_xlnm.Print_Titles" localSheetId="10">'6.9.'!$13:$14</definedName>
  </definedNames>
  <calcPr fullCalcOnLoad="1"/>
</workbook>
</file>

<file path=xl/sharedStrings.xml><?xml version="1.0" encoding="utf-8"?>
<sst xmlns="http://schemas.openxmlformats.org/spreadsheetml/2006/main" count="1056" uniqueCount="168">
  <si>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</si>
  <si>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</si>
  <si>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</si>
  <si>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</si>
  <si>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</si>
  <si>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</si>
  <si>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</si>
  <si>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</si>
  <si>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</si>
  <si>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</si>
  <si>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</si>
  <si>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</si>
  <si>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</si>
  <si>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</si>
  <si>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</si>
  <si>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</si>
  <si>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</si>
  <si>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</si>
  <si>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</si>
  <si>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</si>
  <si>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</si>
  <si>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</si>
  <si>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</si>
  <si>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</si>
  <si>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</si>
  <si>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</si>
  <si>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</si>
  <si>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</si>
  <si>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</si>
  <si>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</si>
  <si>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</si>
  <si>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</si>
  <si>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</si>
  <si>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</si>
  <si>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</si>
  <si>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</si>
  <si>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</si>
  <si>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</si>
  <si>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Pakalpojumu izmaksas kopā</t>
  </si>
  <si>
    <t>6. Automašīnu pielāgošana invalīdu vajadzībām</t>
  </si>
  <si>
    <t>6.1. Rokas bremze un akselerators transportlīdzeklim ar automātisko ātrumkārbu, stiprinājums pie grīdas (RBA-1)</t>
  </si>
  <si>
    <t>6.2. Rokas bremze un akselerators transportlīdzeklim ar automātisko ātrumkārbu, ar satveršanas problēmām, stiprinājums pie grīdas (RBA-2)</t>
  </si>
  <si>
    <t>Biroja preces</t>
  </si>
  <si>
    <t> Budžeta iestāžu pievienotās vērtības nodokļa maksājumi 21%</t>
  </si>
  <si>
    <t>Transportlīdzekļu uzturēšana un remonts</t>
  </si>
  <si>
    <t>6.3. Rokas bremze un akselerators transportlīdzeklim ar automātisko ātrumkārbu, stiprinājums pie stūres (RBA-3)</t>
  </si>
  <si>
    <t>Saimniecības pamatlīdzekļi</t>
  </si>
  <si>
    <t>saimniecības pamatlīdzekļi</t>
  </si>
  <si>
    <t>6.4. Rokas bremze un akselerators transportlīdzeklim ar mehānisko ātrumkārbu, stiprinājums pie grīdas (RBA-4)</t>
  </si>
  <si>
    <t>6.5. Rokas bremze un akselerators transportlīdzeklim ar mehānisko ātrumkārbu, ar satveršanas problēmām, stiprinājums pie grīdas (RBA-5)</t>
  </si>
  <si>
    <t>6.6. Rokas bremze un akselerators transportlīdzeklim ar mehānisko ātrumkārbu, stiprinājums pie stūres (RBA-6)</t>
  </si>
  <si>
    <t>6.7. Kreisais akseleratora pedālis transportlīdzeklim ar automātisko ātrumkārbu, stiprinājums pie grīdas (KAP-1)</t>
  </si>
  <si>
    <t>6.8. Kreisais  akseleratora pedālis transportlīdzeklim ar automātisko ātrumkārbu, stiprinājums pie stūres (KAP-2)</t>
  </si>
  <si>
    <t xml:space="preserve">6.9. Rokas sajūgs ar sviru stūres labajā pusē (RS-1) </t>
  </si>
  <si>
    <t>6.10. Rokas sajūgs ar sviru stūres kreisajā pusē (RS-2)</t>
  </si>
  <si>
    <t>6.11. Palīgroktura uzstādīšana uz stūres rata (PR)</t>
  </si>
  <si>
    <t>6.13. Atzinums invalīdiem par autotransporta pielāgošanu</t>
  </si>
  <si>
    <t>Sociālās integrācijas valsts aģentūras</t>
  </si>
  <si>
    <t>direktora p.i. I.Misūna</t>
  </si>
  <si>
    <t>2013. gadā un turpmāk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</si>
  <si>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</si>
  <si>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</si>
  <si>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</si>
  <si>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2013.gada 19.jūnijā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</si>
  <si>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</si>
  <si>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</si>
  <si>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</si>
  <si>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</si>
  <si>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</si>
  <si>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</si>
  <si>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Aprēķinu sastādīja: SIVA Finanšu nodaļas vadītāja Gunta Apele</t>
  </si>
  <si>
    <t>Izmaksu apjoms noteiktā laikposmā viena maksas pakalpojuma veida nodrošināšanai (2014) un turpmākajos gados</t>
  </si>
  <si>
    <t>Izmaksu apjoms noteiktā laikposmā viena maksas pakalpojuma veida nodrošināšanai (2013.gada II pusgads)</t>
  </si>
  <si>
    <t>sākotnējās ietekmes novērtējuma ziņojumam (anotācijai)</t>
  </si>
  <si>
    <t>5.pielikums</t>
  </si>
  <si>
    <t>Satura rādītājs</t>
  </si>
  <si>
    <t>6.12. Pagrieziena slēdža pārnešana uz stūres otru pusi (PSL)</t>
  </si>
  <si>
    <t>Labklājības ministre</t>
  </si>
  <si>
    <t>I.Viņķele</t>
  </si>
  <si>
    <t xml:space="preserve"> I.Ķīse, 67021651</t>
  </si>
  <si>
    <t>Inese.Kise@lm.gov.lv,</t>
  </si>
  <si>
    <t>fakss 67021678</t>
  </si>
  <si>
    <t xml:space="preserve">Ministru kabineta noteikumu projekta "Noteikumi par Sociālās integrācijas  </t>
  </si>
  <si>
    <t xml:space="preserve">valstas aģentūras sniegto maksas pakalpojumu cenrādi" </t>
  </si>
  <si>
    <t>29.08.2013.  16:54</t>
  </si>
  <si>
    <r>
      <t xml:space="preserve">Prognozētie ieņēmumi gadā (euro)*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</si>
  <si>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2017.gada xxxxxxxxxx</t>
  </si>
  <si>
    <t>euro</t>
  </si>
  <si>
    <t>2017.gada xxxxxxxxx</t>
  </si>
  <si>
    <t xml:space="preserve">2017.gada </t>
  </si>
  <si>
    <t>6.Transportlīdzekļu pielāgošana personu ar invaliditāti vajadzībām</t>
  </si>
  <si>
    <t>6.9. Rokas sajūgs ar sviru stūres labajā pusē (RS-1)</t>
  </si>
  <si>
    <t>Inventārs</t>
  </si>
  <si>
    <t>6.13. Logu tīrītāja slēdža pārnešana uz stūres otru pusi (LTS)</t>
  </si>
  <si>
    <t>6.14. Pedāļu pagarināšana transportlīdzeklim ar mehānisko pārnesumkārbu (PPM)</t>
  </si>
  <si>
    <t>6.15. Pedāļu pagarināšana transportlīdzeklim ar automātisko pārnesumkārbu (PPA)</t>
  </si>
  <si>
    <t>6.16.Ātras noņemšanas vai uzlikšanas iespēja kreisā akseleratora pedāļa iekārtai transportlīdzeklim ar automātisko ātrumkārbu, stiprinājums pie pedāļu pamatnes, vai citā individuāli piemeklētā vietā, ar pamatpedāļa bloķēšanas iespēju (ĀNKAP-1)</t>
  </si>
  <si>
    <t>6.17. Papildkrēsls atvieglotai iekāpšanai ar stiprinājumu individuāli piemeklētā vietā (PK)</t>
  </si>
  <si>
    <t>6.18.Ātras noņemšanas vai uzlikšanas iespēja pedāļu pagarināšanas iekārtai transportlīdzeklim ar mehānisko ātrumkārbu (ĀNP-1)</t>
  </si>
  <si>
    <t xml:space="preserve">Izmaksu apjoms viena maksas pakalpojuma  nodrošināšanai </t>
  </si>
  <si>
    <r>
      <t xml:space="preserve">Maksas pakalpojuma izcenojums (euro)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</si>
  <si>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 xml:space="preserve">Izmaksu apjoms viena maksas pakalpojuma nodrošināšanai </t>
  </si>
  <si>
    <t xml:space="preserve">Maksas pakalpojuma izcenojums (euro) </t>
  </si>
  <si>
    <t xml:space="preserve">Prognozētie ieņēmumi gadā (euro)* </t>
  </si>
  <si>
    <t>Aprēķinu sastādīja: SIVA Finanšu nodaļas vecākā finanšu ekonomiste Anita Ozoliņa</t>
  </si>
  <si>
    <t>6.15. Atzinums invalīdiem par autotransporta pielāgošanu</t>
  </si>
  <si>
    <t>6.16. Atzinums invalīdiem par autotransporta pielāgošanu</t>
  </si>
  <si>
    <t>6.17. Atzinums invalīdiem par autotransporta pielāgošanu</t>
  </si>
  <si>
    <t>6.18. Palīgroktura uzstādīšana uz stūres rata (PR)</t>
  </si>
  <si>
    <t>6.19. Pagrieziena slēdža pārnešana uz stūres otru pusi (PSL)</t>
  </si>
  <si>
    <t>2018.gads un turpmāk</t>
  </si>
  <si>
    <t>direktore I.Jurševska</t>
  </si>
  <si>
    <t>2017. gada    .novembrī</t>
  </si>
  <si>
    <t>6. Transportlīdzekļu pielāgošana</t>
  </si>
  <si>
    <t xml:space="preserve">6. Transportlīdzekļu pielāgošana </t>
  </si>
  <si>
    <t xml:space="preserve">6.2. Rokas bremze un akselerators transportlīdzeklim ar automātisko ātrumkārbu, stiprinājums pie grīdas (RBA-2) (personām ar satveršanas problēmām) </t>
  </si>
  <si>
    <t xml:space="preserve">6.Transportlīdzekļu pielāgošana </t>
  </si>
  <si>
    <t>6.5. Rokas bremze un akselerators transportlīdzeklim ar mehānisko ātrumkārbu, stiprinājums pie grīdas (RBA-5) (personām ar satveršanas problēmām)</t>
  </si>
  <si>
    <t>6.12. Pagrieziena slēdža (PSL) vai logu tīrītāja slēdža (LTS) pārnešana uz stūres otru pusi</t>
  </si>
  <si>
    <t xml:space="preserve">integrācijas valstas aģentūras sniegto maksas  pakalpojumu cenrādis"" </t>
  </si>
  <si>
    <t xml:space="preserve">6.1. </t>
  </si>
  <si>
    <t>Rokas bremze un akselerators transportlīdzeklim ar automātisko ātrumkārbu, stiprinājums pie grīdas (RBA-1)</t>
  </si>
  <si>
    <t>6.2.</t>
  </si>
  <si>
    <t xml:space="preserve">Rokas bremze un akselerators transportlīdzeklim ar automātisko ātrumkārbu, stiprinājums pie grīdas (RBA-2) (personām ar satveršanas problēmām) </t>
  </si>
  <si>
    <t>6.3.</t>
  </si>
  <si>
    <t>Rokas bremze un akselerators transportlīdzeklim ar automātisko ātrumkārbu, stiprinājums pie stūres (RBA-3)</t>
  </si>
  <si>
    <t>6.4.</t>
  </si>
  <si>
    <t>Rokas bremze un akselerators transportlīdzeklim ar mehānisko ātrumkārbu, stiprinājums pie grīdas (RBA-4)</t>
  </si>
  <si>
    <t>6.5.</t>
  </si>
  <si>
    <t>Rokas bremze un akselerators transportlīdzeklim ar mehānisko ātrumkārbu, stiprinājums pie grīdas (RBA-5) (personām ar satveršanas problēmām)</t>
  </si>
  <si>
    <t>6.6.</t>
  </si>
  <si>
    <t>Rokas bremze un akselerators transportlīdzeklim ar mehānisko ātrumkārbu, stiprinājums pie stūres (RBA-6)</t>
  </si>
  <si>
    <t>6.7.</t>
  </si>
  <si>
    <t>Kreisais akseleratora pedālis transportlīdzeklim ar automātisko ātrumkārbu, stiprinājums pie grīdas (KAP-1)</t>
  </si>
  <si>
    <t>6.8.</t>
  </si>
  <si>
    <t>Kreisais  akseleratora pedālis transportlīdzeklim ar automātisko ātrumkārbu, stiprinājums pie stūres (KAP-2)</t>
  </si>
  <si>
    <t>6.9.</t>
  </si>
  <si>
    <t>Rokas sajūgs ar sviru stūres labajā pusē (RS-1)</t>
  </si>
  <si>
    <t>6.10.</t>
  </si>
  <si>
    <t>Rokas sajūgs ar sviru stūres kreisajā pusē (RS-2)</t>
  </si>
  <si>
    <t>6.11.</t>
  </si>
  <si>
    <t>Palīgroktura uzstādīšana uz stūres rata (PR)</t>
  </si>
  <si>
    <t>6.12.</t>
  </si>
  <si>
    <t>Pagrieziena slēdža (PSL) vai logu tīrītāja slēdža (LTS) pārnešana uz stūres otru pusi</t>
  </si>
  <si>
    <t>6.14.</t>
  </si>
  <si>
    <t>Pedāļu pagarināšana transportlīdzeklim ar mehānisko pārnesumkārbu (PPM)</t>
  </si>
  <si>
    <t>6.15.</t>
  </si>
  <si>
    <t xml:space="preserve"> Pedāļu pagarināšana transportlīdzeklim ar automātisko pārnesumkārbu (PPA)</t>
  </si>
  <si>
    <t>6.16.</t>
  </si>
  <si>
    <t>Ātras noņemšanas vai uzlikšanas iespēja kreisā akseleratora pedāļa iekārtai transportlīdzeklim ar automātisko ātrumkārbu, stiprinājums pie pedāļu (ĀNKAP-1)</t>
  </si>
  <si>
    <t>6.17.</t>
  </si>
  <si>
    <t>Papildkrēsls atvieglotai iekāpšanai ar stiprinājumu individuāli piemeklētā vietā (PK)</t>
  </si>
  <si>
    <t>6.18.</t>
  </si>
  <si>
    <t>Ātras noņemšanas vai uzlikšanas iespēja pedāļu pagarināšanas iekārtai transportlīdzeklim ar mehānisko ātrumkārbu (ĀNP-1)</t>
  </si>
  <si>
    <t>6.19.</t>
  </si>
  <si>
    <t>Ātras noņemšanas vai uzlikšanas iespēja pedāļu pagarināšanas iekārtai transportlīdzeklim ar automātisko ātrumkārbu (ĀNP-2)</t>
  </si>
  <si>
    <t>6.19.Ātras noņemšanas vai uzlikšanas iespēja pedāļu pagarināšanas iekārtai transportlīdzeklim ar automātisko ātrumkārbu (ĀNP-2)</t>
  </si>
  <si>
    <t>Transportlīdzekļu pielāgošana</t>
  </si>
  <si>
    <t>2019.gadā un turpmāk</t>
  </si>
  <si>
    <t xml:space="preserve"> Atalgojums</t>
  </si>
  <si>
    <t xml:space="preserve"> Darba devēja valsts sociālās apdrošināšanas obligātās iemaksas, sociāla rakstura pabalsti un kompensācijas</t>
  </si>
  <si>
    <t xml:space="preserve"> Biroja preces</t>
  </si>
  <si>
    <t xml:space="preserve"> Inventārs</t>
  </si>
  <si>
    <t xml:space="preserve"> Transportlīdzekļu uzturēšana un remonts</t>
  </si>
  <si>
    <t xml:space="preserve"> Saimniecības pamatlīdekļi</t>
  </si>
  <si>
    <t xml:space="preserve"> Pārējie remonta darbu un iestāžu uzturēšanas pakalpojumi</t>
  </si>
  <si>
    <t>Ministru kabineta noteikumu projekta "Grozījumi</t>
  </si>
  <si>
    <t xml:space="preserve">Ministru kabineta 2013.gada 24.septembra noteikumos Nr.1002 "Sociālās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</si>
</sst>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56" applyFont="1" applyBorder="1">
      <alignment/>
      <protection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4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2" fontId="7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/>
    </xf>
    <xf numFmtId="0" fontId="6" fillId="0" borderId="11" xfId="56" applyFont="1" applyBorder="1">
      <alignment/>
      <protection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1" xfId="56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vertical="top"/>
    </xf>
    <xf numFmtId="2" fontId="7" fillId="0" borderId="11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/>
    </xf>
    <xf numFmtId="2" fontId="7" fillId="34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/>
    </xf>
    <xf numFmtId="2" fontId="6" fillId="34" borderId="11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/>
    </xf>
    <xf numFmtId="2" fontId="7" fillId="34" borderId="11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right" vertical="top"/>
    </xf>
    <xf numFmtId="0" fontId="6" fillId="34" borderId="11" xfId="0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2" fontId="7" fillId="34" borderId="11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56" applyFont="1" applyFill="1" applyBorder="1">
      <alignment/>
      <protection/>
    </xf>
    <xf numFmtId="2" fontId="6" fillId="34" borderId="11" xfId="56" applyNumberFormat="1" applyFont="1" applyFill="1" applyBorder="1" applyAlignment="1">
      <alignment horizontal="center"/>
      <protection/>
    </xf>
    <xf numFmtId="0" fontId="6" fillId="34" borderId="0" xfId="56" applyFont="1" applyFill="1">
      <alignment/>
      <protection/>
    </xf>
    <xf numFmtId="0" fontId="6" fillId="34" borderId="0" xfId="0" applyFont="1" applyFill="1" applyBorder="1" applyAlignment="1">
      <alignment horizontal="left"/>
    </xf>
    <xf numFmtId="0" fontId="6" fillId="34" borderId="0" xfId="56" applyFont="1" applyFill="1" applyBorder="1">
      <alignment/>
      <protection/>
    </xf>
    <xf numFmtId="0" fontId="6" fillId="34" borderId="0" xfId="56" applyFont="1" applyFill="1" applyAlignment="1">
      <alignment horizontal="center"/>
      <protection/>
    </xf>
    <xf numFmtId="0" fontId="11" fillId="34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0" fontId="7" fillId="0" borderId="11" xfId="56" applyFont="1" applyFill="1" applyBorder="1" applyAlignment="1">
      <alignment horizontal="center" wrapText="1"/>
      <protection/>
    </xf>
    <xf numFmtId="1" fontId="6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6" fillId="0" borderId="0" xfId="56" applyNumberFormat="1" applyFont="1">
      <alignment/>
      <protection/>
    </xf>
    <xf numFmtId="2" fontId="6" fillId="0" borderId="0" xfId="0" applyNumberFormat="1" applyFont="1" applyAlignment="1">
      <alignment/>
    </xf>
    <xf numFmtId="2" fontId="6" fillId="0" borderId="11" xfId="56" applyNumberFormat="1" applyFont="1" applyBorder="1">
      <alignment/>
      <protection/>
    </xf>
    <xf numFmtId="2" fontId="11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56" applyFont="1" applyAlignment="1">
      <alignment wrapText="1"/>
      <protection/>
    </xf>
    <xf numFmtId="0" fontId="6" fillId="0" borderId="14" xfId="56" applyFont="1" applyBorder="1" applyAlignment="1">
      <alignment wrapText="1"/>
      <protection/>
    </xf>
    <xf numFmtId="0" fontId="6" fillId="0" borderId="0" xfId="0" applyFont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56" applyFont="1" applyFill="1" applyAlignment="1">
      <alignment wrapText="1"/>
      <protection/>
    </xf>
    <xf numFmtId="0" fontId="6" fillId="34" borderId="14" xfId="56" applyFont="1" applyFill="1" applyBorder="1" applyAlignment="1">
      <alignment wrapText="1"/>
      <protection/>
    </xf>
    <xf numFmtId="0" fontId="6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56" applyFont="1" applyAlignment="1">
      <alignment wrapText="1"/>
      <protection/>
    </xf>
    <xf numFmtId="0" fontId="2" fillId="0" borderId="14" xfId="56" applyFont="1" applyBorder="1" applyAlignment="1">
      <alignment wrapText="1"/>
      <protection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Layout" workbookViewId="0" topLeftCell="A7">
      <selection activeCell="G34" sqref="G34:G37"/>
    </sheetView>
  </sheetViews>
  <sheetFormatPr defaultColWidth="9.140625" defaultRowHeight="12.75"/>
  <cols>
    <col min="1" max="1" width="6.7109375" style="0" customWidth="1"/>
  </cols>
  <sheetData>
    <row r="1" spans="1:10" ht="15.75">
      <c r="A1" s="38"/>
      <c r="B1" s="162" t="s">
        <v>74</v>
      </c>
      <c r="C1" s="162"/>
      <c r="D1" s="162"/>
      <c r="E1" s="162"/>
      <c r="F1" s="162"/>
      <c r="G1" s="162"/>
      <c r="H1" s="162"/>
      <c r="I1" s="162"/>
      <c r="J1" s="162"/>
    </row>
    <row r="2" spans="1:10" ht="15.75">
      <c r="A2" s="162" t="s">
        <v>82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.75">
      <c r="A3" s="162" t="s">
        <v>83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.75">
      <c r="A4" s="162" t="s">
        <v>73</v>
      </c>
      <c r="B4" s="162"/>
      <c r="C4" s="162"/>
      <c r="D4" s="162"/>
      <c r="E4" s="162"/>
      <c r="F4" s="162"/>
      <c r="G4" s="162"/>
      <c r="H4" s="162"/>
      <c r="I4" s="162"/>
      <c r="J4" s="162"/>
    </row>
    <row r="8" spans="4:7" ht="15.75">
      <c r="D8" s="163" t="s">
        <v>75</v>
      </c>
      <c r="E8" s="163"/>
      <c r="F8" s="163"/>
      <c r="G8" s="163"/>
    </row>
    <row r="10" spans="2:10" ht="15.75" customHeight="1">
      <c r="B10" s="161" t="s">
        <v>39</v>
      </c>
      <c r="C10" s="161"/>
      <c r="D10" s="161"/>
      <c r="E10" s="161"/>
      <c r="F10" s="161"/>
      <c r="G10" s="161"/>
      <c r="H10" s="161"/>
      <c r="I10" s="161"/>
      <c r="J10" s="161"/>
    </row>
    <row r="11" spans="2:10" ht="30.75" customHeight="1">
      <c r="B11" s="161" t="s">
        <v>40</v>
      </c>
      <c r="C11" s="161"/>
      <c r="D11" s="161"/>
      <c r="E11" s="161"/>
      <c r="F11" s="161"/>
      <c r="G11" s="161"/>
      <c r="H11" s="161"/>
      <c r="I11" s="161"/>
      <c r="J11" s="161"/>
    </row>
    <row r="12" spans="2:10" ht="29.25" customHeight="1">
      <c r="B12" s="161" t="s">
        <v>41</v>
      </c>
      <c r="C12" s="161"/>
      <c r="D12" s="161"/>
      <c r="E12" s="161"/>
      <c r="F12" s="161"/>
      <c r="G12" s="161"/>
      <c r="H12" s="161"/>
      <c r="I12" s="161"/>
      <c r="J12" s="161"/>
    </row>
    <row r="13" spans="2:10" ht="30" customHeight="1">
      <c r="B13" s="161" t="s">
        <v>45</v>
      </c>
      <c r="C13" s="161"/>
      <c r="D13" s="161"/>
      <c r="E13" s="161"/>
      <c r="F13" s="161"/>
      <c r="G13" s="161"/>
      <c r="H13" s="161"/>
      <c r="I13" s="161"/>
      <c r="J13" s="161"/>
    </row>
    <row r="14" spans="2:10" ht="30" customHeight="1">
      <c r="B14" s="161" t="s">
        <v>48</v>
      </c>
      <c r="C14" s="161"/>
      <c r="D14" s="161"/>
      <c r="E14" s="161"/>
      <c r="F14" s="161"/>
      <c r="G14" s="161"/>
      <c r="H14" s="161"/>
      <c r="I14" s="161"/>
      <c r="J14" s="161"/>
    </row>
    <row r="15" spans="2:10" ht="30.75" customHeight="1">
      <c r="B15" s="161" t="s">
        <v>49</v>
      </c>
      <c r="C15" s="161"/>
      <c r="D15" s="161"/>
      <c r="E15" s="161"/>
      <c r="F15" s="161"/>
      <c r="G15" s="161"/>
      <c r="H15" s="161"/>
      <c r="I15" s="161"/>
      <c r="J15" s="161"/>
    </row>
    <row r="16" spans="2:10" ht="30" customHeight="1">
      <c r="B16" s="161" t="s">
        <v>50</v>
      </c>
      <c r="C16" s="161"/>
      <c r="D16" s="161"/>
      <c r="E16" s="161"/>
      <c r="F16" s="161"/>
      <c r="G16" s="161"/>
      <c r="H16" s="161"/>
      <c r="I16" s="161"/>
      <c r="J16" s="161"/>
    </row>
    <row r="17" spans="2:10" ht="32.25" customHeight="1">
      <c r="B17" s="161" t="s">
        <v>51</v>
      </c>
      <c r="C17" s="161"/>
      <c r="D17" s="161"/>
      <c r="E17" s="161"/>
      <c r="F17" s="161"/>
      <c r="G17" s="161"/>
      <c r="H17" s="161"/>
      <c r="I17" s="161"/>
      <c r="J17" s="161"/>
    </row>
    <row r="18" spans="2:10" ht="30" customHeight="1">
      <c r="B18" s="161" t="s">
        <v>52</v>
      </c>
      <c r="C18" s="161"/>
      <c r="D18" s="161"/>
      <c r="E18" s="161"/>
      <c r="F18" s="161"/>
      <c r="G18" s="161"/>
      <c r="H18" s="161"/>
      <c r="I18" s="161"/>
      <c r="J18" s="161"/>
    </row>
    <row r="19" spans="2:10" ht="15" customHeight="1">
      <c r="B19" s="161" t="s">
        <v>53</v>
      </c>
      <c r="C19" s="161"/>
      <c r="D19" s="161"/>
      <c r="E19" s="161"/>
      <c r="F19" s="161"/>
      <c r="G19" s="161"/>
      <c r="H19" s="161"/>
      <c r="I19" s="161"/>
      <c r="J19" s="161"/>
    </row>
    <row r="20" spans="2:10" ht="15" customHeight="1">
      <c r="B20" s="161" t="s">
        <v>54</v>
      </c>
      <c r="C20" s="161"/>
      <c r="D20" s="161"/>
      <c r="E20" s="161"/>
      <c r="F20" s="161"/>
      <c r="G20" s="161"/>
      <c r="H20" s="161"/>
      <c r="I20" s="161"/>
      <c r="J20" s="161"/>
    </row>
    <row r="21" spans="2:10" ht="15" customHeight="1">
      <c r="B21" s="161" t="s">
        <v>55</v>
      </c>
      <c r="C21" s="161"/>
      <c r="D21" s="161"/>
      <c r="E21" s="161"/>
      <c r="F21" s="161"/>
      <c r="G21" s="161"/>
      <c r="H21" s="161"/>
      <c r="I21" s="161"/>
      <c r="J21" s="161"/>
    </row>
    <row r="22" spans="2:10" ht="15" customHeight="1">
      <c r="B22" s="161" t="s">
        <v>76</v>
      </c>
      <c r="C22" s="161"/>
      <c r="D22" s="161"/>
      <c r="E22" s="161"/>
      <c r="F22" s="161"/>
      <c r="G22" s="161"/>
      <c r="H22" s="161"/>
      <c r="I22" s="161"/>
      <c r="J22" s="161"/>
    </row>
    <row r="23" spans="2:10" ht="15" customHeight="1">
      <c r="B23" s="161" t="s">
        <v>56</v>
      </c>
      <c r="C23" s="161"/>
      <c r="D23" s="161"/>
      <c r="E23" s="161"/>
      <c r="F23" s="161"/>
      <c r="G23" s="161"/>
      <c r="H23" s="161"/>
      <c r="I23" s="161"/>
      <c r="J23" s="161"/>
    </row>
    <row r="24" spans="2:10" ht="15.75">
      <c r="B24" s="161" t="s">
        <v>94</v>
      </c>
      <c r="C24" s="161"/>
      <c r="D24" s="161"/>
      <c r="E24" s="161"/>
      <c r="F24" s="161"/>
      <c r="G24" s="161"/>
      <c r="H24" s="161"/>
      <c r="I24" s="161"/>
      <c r="J24" s="161"/>
    </row>
    <row r="25" spans="2:10" ht="15.75">
      <c r="B25" s="161" t="s">
        <v>105</v>
      </c>
      <c r="C25" s="161"/>
      <c r="D25" s="161"/>
      <c r="E25" s="161"/>
      <c r="F25" s="161"/>
      <c r="G25" s="161"/>
      <c r="H25" s="161"/>
      <c r="I25" s="161"/>
      <c r="J25" s="161"/>
    </row>
    <row r="26" spans="2:10" ht="15.75">
      <c r="B26" s="161" t="s">
        <v>106</v>
      </c>
      <c r="C26" s="161"/>
      <c r="D26" s="161"/>
      <c r="E26" s="161"/>
      <c r="F26" s="161"/>
      <c r="G26" s="161"/>
      <c r="H26" s="161"/>
      <c r="I26" s="161"/>
      <c r="J26" s="161"/>
    </row>
    <row r="27" spans="2:10" ht="15.75">
      <c r="B27" s="161" t="s">
        <v>107</v>
      </c>
      <c r="C27" s="161"/>
      <c r="D27" s="161"/>
      <c r="E27" s="161"/>
      <c r="F27" s="161"/>
      <c r="G27" s="161"/>
      <c r="H27" s="161"/>
      <c r="I27" s="161"/>
      <c r="J27" s="161"/>
    </row>
    <row r="28" spans="2:10" ht="15" customHeight="1">
      <c r="B28" s="161" t="s">
        <v>108</v>
      </c>
      <c r="C28" s="161"/>
      <c r="D28" s="161"/>
      <c r="E28" s="161"/>
      <c r="F28" s="161"/>
      <c r="G28" s="161"/>
      <c r="H28" s="161"/>
      <c r="I28" s="161"/>
      <c r="J28" s="161"/>
    </row>
    <row r="29" spans="2:10" ht="15" customHeight="1">
      <c r="B29" s="161" t="s">
        <v>109</v>
      </c>
      <c r="C29" s="161"/>
      <c r="D29" s="161"/>
      <c r="E29" s="161"/>
      <c r="F29" s="161"/>
      <c r="G29" s="161"/>
      <c r="H29" s="161"/>
      <c r="I29" s="161"/>
      <c r="J29" s="161"/>
    </row>
    <row r="30" spans="2:10" ht="15" customHeight="1">
      <c r="B30" s="161"/>
      <c r="C30" s="161"/>
      <c r="D30" s="161"/>
      <c r="E30" s="161"/>
      <c r="F30" s="161"/>
      <c r="G30" s="161"/>
      <c r="H30" s="161"/>
      <c r="I30" s="161"/>
      <c r="J30" s="161"/>
    </row>
  </sheetData>
  <sheetProtection/>
  <mergeCells count="26">
    <mergeCell ref="B23:J23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1:J1"/>
    <mergeCell ref="A2:J2"/>
    <mergeCell ref="A3:J3"/>
    <mergeCell ref="A4:J4"/>
    <mergeCell ref="D8:G8"/>
    <mergeCell ref="B30:J30"/>
    <mergeCell ref="B24:J24"/>
    <mergeCell ref="B25:J25"/>
    <mergeCell ref="B26:J26"/>
    <mergeCell ref="B27:J27"/>
    <mergeCell ref="B28:J28"/>
    <mergeCell ref="B29:J29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1.8515625" style="69" customWidth="1"/>
    <col min="2" max="2" width="93.7109375" style="69" customWidth="1"/>
    <col min="3" max="3" width="31.8515625" style="69" customWidth="1"/>
    <col min="4" max="4" width="1.28515625" style="9" hidden="1" customWidth="1"/>
    <col min="5" max="16384" width="9.140625" style="9" customWidth="1"/>
  </cols>
  <sheetData>
    <row r="1" spans="2:3" ht="15.75">
      <c r="B1" s="70"/>
      <c r="C1" s="70"/>
    </row>
    <row r="2" spans="2:3" ht="15.75">
      <c r="B2" s="70"/>
      <c r="C2" s="65"/>
    </row>
    <row r="3" spans="2:3" ht="15.75">
      <c r="B3" s="71"/>
      <c r="C3" s="60"/>
    </row>
    <row r="4" spans="2:3" ht="15.75" customHeight="1">
      <c r="B4" s="71"/>
      <c r="C4" s="70"/>
    </row>
    <row r="5" spans="2:3" ht="15.75" customHeight="1">
      <c r="B5" s="70"/>
      <c r="C5" s="65"/>
    </row>
    <row r="6" spans="1:4" ht="15.75">
      <c r="A6" s="169" t="s">
        <v>10</v>
      </c>
      <c r="B6" s="169"/>
      <c r="C6" s="169"/>
      <c r="D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 customHeight="1">
      <c r="A9" s="66"/>
      <c r="B9" s="161" t="s">
        <v>116</v>
      </c>
      <c r="C9" s="161"/>
    </row>
    <row r="10" spans="1:4" ht="19.5" customHeight="1">
      <c r="A10" s="66"/>
      <c r="B10" s="180" t="s">
        <v>52</v>
      </c>
      <c r="C10" s="180"/>
      <c r="D10" s="180"/>
    </row>
    <row r="11" spans="1:3" ht="15.75" customHeight="1">
      <c r="A11" s="66" t="s">
        <v>2</v>
      </c>
      <c r="B11" s="66" t="str">
        <f>'6.7.'!B11</f>
        <v>2019.gadā un turpmāk</v>
      </c>
      <c r="C11" s="66"/>
    </row>
    <row r="12" ht="15.75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6">
        <v>3</v>
      </c>
    </row>
    <row r="15" spans="1:3" ht="15.75">
      <c r="A15" s="77"/>
      <c r="B15" s="78" t="s">
        <v>6</v>
      </c>
      <c r="C15" s="78"/>
    </row>
    <row r="16" spans="1:3" ht="15.75">
      <c r="A16" s="79">
        <v>1100</v>
      </c>
      <c r="B16" s="79" t="s">
        <v>159</v>
      </c>
      <c r="C16" s="68">
        <v>325.97</v>
      </c>
    </row>
    <row r="17" spans="1:3" ht="15.75" customHeight="1">
      <c r="A17" s="79">
        <v>1200</v>
      </c>
      <c r="B17" s="80" t="s">
        <v>160</v>
      </c>
      <c r="C17" s="68">
        <v>78.53</v>
      </c>
    </row>
    <row r="18" spans="1:3" ht="14.25" customHeight="1">
      <c r="A18" s="79">
        <v>2350</v>
      </c>
      <c r="B18" s="80" t="s">
        <v>26</v>
      </c>
      <c r="C18" s="68">
        <v>38.17</v>
      </c>
    </row>
    <row r="19" spans="1:3" ht="15.75">
      <c r="A19" s="79">
        <v>2311</v>
      </c>
      <c r="B19" s="79" t="s">
        <v>161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162</v>
      </c>
      <c r="C21" s="68">
        <v>11.37</v>
      </c>
    </row>
    <row r="22" spans="1:3" ht="15.75">
      <c r="A22" s="79">
        <v>2223</v>
      </c>
      <c r="B22" s="80" t="s">
        <v>35</v>
      </c>
      <c r="C22" s="68">
        <v>11.58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31</v>
      </c>
      <c r="C24" s="68">
        <v>11.82</v>
      </c>
    </row>
    <row r="25" spans="1:3" ht="15.75" customHeight="1">
      <c r="A25" s="79"/>
      <c r="B25" s="81" t="s">
        <v>7</v>
      </c>
      <c r="C25" s="82">
        <f>SUM(C16:C24)</f>
        <v>478.63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159</v>
      </c>
      <c r="C27" s="68">
        <v>63.86</v>
      </c>
    </row>
    <row r="28" spans="1:3" ht="15.75" customHeight="1">
      <c r="A28" s="79">
        <v>1200</v>
      </c>
      <c r="B28" s="80" t="s">
        <v>160</v>
      </c>
      <c r="C28" s="68">
        <v>15.38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11.57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0.78</v>
      </c>
    </row>
    <row r="34" spans="1:3" ht="15.75" customHeight="1">
      <c r="A34" s="79">
        <v>2243</v>
      </c>
      <c r="B34" s="80" t="s">
        <v>14</v>
      </c>
      <c r="C34" s="68">
        <v>19.71</v>
      </c>
    </row>
    <row r="35" spans="1:3" ht="15.75">
      <c r="A35" s="79">
        <v>2244</v>
      </c>
      <c r="B35" s="80" t="s">
        <v>15</v>
      </c>
      <c r="C35" s="68">
        <v>39.92</v>
      </c>
    </row>
    <row r="36" spans="1:3" ht="17.25" customHeight="1">
      <c r="A36" s="79">
        <v>2249</v>
      </c>
      <c r="B36" s="80" t="s">
        <v>17</v>
      </c>
      <c r="C36" s="68">
        <v>0.74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2262</v>
      </c>
      <c r="B38" s="80" t="s">
        <v>19</v>
      </c>
      <c r="C38" s="68"/>
    </row>
    <row r="39" spans="1:3" ht="15.75" hidden="1">
      <c r="A39" s="79">
        <v>2263</v>
      </c>
      <c r="B39" s="80" t="s">
        <v>20</v>
      </c>
      <c r="C39" s="68"/>
    </row>
    <row r="40" spans="1:3" ht="15" customHeight="1" hidden="1">
      <c r="A40" s="79">
        <v>2279</v>
      </c>
      <c r="B40" s="80" t="s">
        <v>21</v>
      </c>
      <c r="C40" s="68"/>
    </row>
    <row r="41" spans="1:3" ht="15.75" hidden="1">
      <c r="A41" s="79">
        <v>2311</v>
      </c>
      <c r="B41" s="80" t="s">
        <v>22</v>
      </c>
      <c r="C41" s="68"/>
    </row>
    <row r="42" spans="1:3" ht="15.75" hidden="1">
      <c r="A42" s="79">
        <v>2312</v>
      </c>
      <c r="B42" s="80" t="s">
        <v>23</v>
      </c>
      <c r="C42" s="68"/>
    </row>
    <row r="43" spans="1:3" ht="15.75">
      <c r="A43" s="102">
        <v>2321</v>
      </c>
      <c r="B43" s="103" t="s">
        <v>24</v>
      </c>
      <c r="C43" s="68">
        <v>32.89</v>
      </c>
    </row>
    <row r="44" spans="1:3" ht="15.75" hidden="1">
      <c r="A44" s="102">
        <v>2322</v>
      </c>
      <c r="B44" s="103" t="s">
        <v>25</v>
      </c>
      <c r="C44" s="104"/>
    </row>
    <row r="45" spans="1:3" ht="15" customHeight="1" hidden="1">
      <c r="A45" s="79">
        <v>2350</v>
      </c>
      <c r="B45" s="80" t="s">
        <v>26</v>
      </c>
      <c r="C45" s="68"/>
    </row>
    <row r="46" spans="1:3" ht="18" customHeight="1">
      <c r="A46" s="79">
        <v>2512</v>
      </c>
      <c r="B46" s="80" t="s">
        <v>43</v>
      </c>
      <c r="C46" s="68">
        <v>139.33</v>
      </c>
    </row>
    <row r="47" spans="1:3" ht="30.75" customHeight="1" hidden="1">
      <c r="A47" s="79">
        <v>2513</v>
      </c>
      <c r="B47" s="80" t="s">
        <v>28</v>
      </c>
      <c r="C47" s="68"/>
    </row>
    <row r="48" spans="1:3" ht="15.75" hidden="1">
      <c r="A48" s="79">
        <v>2519</v>
      </c>
      <c r="B48" s="80" t="s">
        <v>32</v>
      </c>
      <c r="C48" s="68"/>
    </row>
    <row r="49" spans="1:3" ht="15.75" hidden="1">
      <c r="A49" s="79">
        <v>5121</v>
      </c>
      <c r="B49" s="80" t="s">
        <v>30</v>
      </c>
      <c r="C49" s="68"/>
    </row>
    <row r="50" spans="1:3" ht="15.75">
      <c r="A50" s="83"/>
      <c r="B50" s="85" t="s">
        <v>9</v>
      </c>
      <c r="C50" s="82">
        <f>SUM(C27:C49)</f>
        <v>324.18000000000006</v>
      </c>
    </row>
    <row r="51" spans="1:3" ht="15.75">
      <c r="A51" s="83"/>
      <c r="B51" s="85" t="s">
        <v>38</v>
      </c>
      <c r="C51" s="82">
        <f>C25+C50</f>
        <v>802.8100000000001</v>
      </c>
    </row>
    <row r="52" spans="1:3" ht="15.75">
      <c r="A52" s="65"/>
      <c r="B52" s="58"/>
      <c r="C52" s="58"/>
    </row>
    <row r="53" spans="1:3" ht="15.75" customHeight="1">
      <c r="A53" s="170" t="s">
        <v>64</v>
      </c>
      <c r="B53" s="171"/>
      <c r="C53" s="146">
        <v>1</v>
      </c>
    </row>
    <row r="54" spans="1:3" ht="15.75" customHeight="1">
      <c r="A54" s="170" t="s">
        <v>102</v>
      </c>
      <c r="B54" s="171"/>
      <c r="C54" s="145">
        <f>C51/C53</f>
        <v>802.8100000000001</v>
      </c>
    </row>
    <row r="55" spans="1:3" ht="9.75" customHeight="1">
      <c r="A55" s="58"/>
      <c r="B55" s="59"/>
      <c r="C55" s="59"/>
    </row>
    <row r="56" spans="1:3" s="4" customFormat="1" ht="15.75" customHeight="1">
      <c r="A56" s="170" t="s">
        <v>66</v>
      </c>
      <c r="B56" s="171"/>
      <c r="C56" s="86"/>
    </row>
    <row r="57" spans="1:3" s="4" customFormat="1" ht="15.75" customHeight="1">
      <c r="A57" s="170" t="s">
        <v>103</v>
      </c>
      <c r="B57" s="171"/>
      <c r="C57" s="86"/>
    </row>
    <row r="58" spans="1:3" ht="15.75" customHeight="1">
      <c r="A58" s="60"/>
      <c r="B58" s="59"/>
      <c r="C58" s="59"/>
    </row>
    <row r="59" spans="1:3" s="4" customFormat="1" ht="15.75" customHeight="1">
      <c r="A59" s="61" t="s">
        <v>68</v>
      </c>
      <c r="B59" s="61"/>
      <c r="C59" s="61"/>
    </row>
    <row r="60" spans="1:3" s="4" customFormat="1" ht="15.75" customHeight="1">
      <c r="A60" s="61"/>
      <c r="B60" s="61"/>
      <c r="C60" s="61"/>
    </row>
    <row r="61" spans="1:3" s="4" customFormat="1" ht="15.75" customHeight="1">
      <c r="A61" s="61"/>
      <c r="B61" s="62"/>
      <c r="C61" s="62"/>
    </row>
    <row r="62" spans="1:3" s="4" customFormat="1" ht="14.25" customHeight="1">
      <c r="A62" s="61"/>
      <c r="B62" s="63"/>
      <c r="C62" s="63"/>
    </row>
  </sheetData>
  <sheetProtection/>
  <mergeCells count="9">
    <mergeCell ref="A53:B53"/>
    <mergeCell ref="A56:B56"/>
    <mergeCell ref="A57:B57"/>
    <mergeCell ref="A54:B54"/>
    <mergeCell ref="A6:D6"/>
    <mergeCell ref="B10:D10"/>
    <mergeCell ref="A7:C7"/>
    <mergeCell ref="A8:C8"/>
    <mergeCell ref="B9:C9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1.57421875" style="69" customWidth="1"/>
    <col min="2" max="2" width="92.8515625" style="69" customWidth="1"/>
    <col min="3" max="3" width="32.8515625" style="69" customWidth="1"/>
    <col min="4" max="16384" width="9.140625" style="9" customWidth="1"/>
  </cols>
  <sheetData>
    <row r="1" spans="2:3" ht="15.75">
      <c r="B1" s="70"/>
      <c r="C1" s="70"/>
    </row>
    <row r="2" spans="2:3" ht="15.75">
      <c r="B2" s="70"/>
      <c r="C2" s="65"/>
    </row>
    <row r="3" spans="2:3" ht="16.5" customHeight="1">
      <c r="B3" s="71"/>
      <c r="C3" s="60"/>
    </row>
    <row r="4" spans="2:3" ht="15.75">
      <c r="B4" s="71"/>
      <c r="C4" s="70"/>
    </row>
    <row r="5" spans="2:3" ht="15.75">
      <c r="B5" s="70"/>
      <c r="C5" s="65"/>
    </row>
    <row r="6" spans="1:3" ht="15.75" customHeight="1">
      <c r="A6" s="169" t="s">
        <v>10</v>
      </c>
      <c r="B6" s="169"/>
      <c r="C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>
      <c r="A9" s="66"/>
      <c r="B9" s="161" t="s">
        <v>116</v>
      </c>
      <c r="C9" s="161"/>
    </row>
    <row r="10" spans="1:3" ht="17.25" customHeight="1">
      <c r="A10" s="66"/>
      <c r="B10" s="161" t="s">
        <v>91</v>
      </c>
      <c r="C10" s="161"/>
    </row>
    <row r="11" spans="1:3" ht="15.75" customHeight="1">
      <c r="A11" s="66" t="s">
        <v>2</v>
      </c>
      <c r="B11" s="66" t="str">
        <f>'6.8.'!B11</f>
        <v>2019.gadā un turpmāk</v>
      </c>
      <c r="C11" s="66"/>
    </row>
    <row r="12" ht="15.75" hidden="1">
      <c r="B12" s="73"/>
    </row>
    <row r="13" spans="1:3" ht="74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159</v>
      </c>
      <c r="C16" s="68">
        <v>314.05</v>
      </c>
    </row>
    <row r="17" spans="1:3" ht="15.75" customHeight="1">
      <c r="A17" s="79">
        <v>1200</v>
      </c>
      <c r="B17" s="80" t="s">
        <v>160</v>
      </c>
      <c r="C17" s="68">
        <v>75.65</v>
      </c>
    </row>
    <row r="18" spans="1:3" ht="16.5" customHeight="1">
      <c r="A18" s="79">
        <v>2350</v>
      </c>
      <c r="B18" s="80" t="s">
        <v>26</v>
      </c>
      <c r="C18" s="68">
        <v>66.32</v>
      </c>
    </row>
    <row r="19" spans="1:3" ht="15.75">
      <c r="A19" s="79">
        <v>2311</v>
      </c>
      <c r="B19" s="79" t="s">
        <v>161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162</v>
      </c>
      <c r="C21" s="68">
        <v>10.87</v>
      </c>
    </row>
    <row r="22" spans="1:3" ht="15.75">
      <c r="A22" s="79">
        <v>2223</v>
      </c>
      <c r="B22" s="80" t="s">
        <v>35</v>
      </c>
      <c r="C22" s="68">
        <v>11.07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11.29</v>
      </c>
    </row>
    <row r="25" spans="1:3" ht="15.75" customHeight="1">
      <c r="A25" s="79"/>
      <c r="B25" s="81" t="s">
        <v>7</v>
      </c>
      <c r="C25" s="82">
        <f>SUM(C16:C24)</f>
        <v>490.44000000000005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159</v>
      </c>
      <c r="C27" s="68">
        <v>51.27</v>
      </c>
    </row>
    <row r="28" spans="1:3" ht="15.75" customHeight="1">
      <c r="A28" s="79">
        <v>1200</v>
      </c>
      <c r="B28" s="80" t="s">
        <v>160</v>
      </c>
      <c r="C28" s="68">
        <v>12.35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11.06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79" t="s">
        <v>163</v>
      </c>
      <c r="C33" s="68">
        <v>0.74</v>
      </c>
    </row>
    <row r="34" spans="1:3" ht="16.5" customHeight="1">
      <c r="A34" s="79">
        <v>2243</v>
      </c>
      <c r="B34" s="80" t="s">
        <v>14</v>
      </c>
      <c r="C34" s="68">
        <v>18.01</v>
      </c>
    </row>
    <row r="35" spans="1:3" ht="15.75">
      <c r="A35" s="79">
        <v>2244</v>
      </c>
      <c r="B35" s="80" t="s">
        <v>15</v>
      </c>
      <c r="C35" s="68">
        <v>38.98</v>
      </c>
    </row>
    <row r="36" spans="1:3" ht="15.75">
      <c r="A36" s="79">
        <v>2249</v>
      </c>
      <c r="B36" s="80" t="s">
        <v>17</v>
      </c>
      <c r="C36" s="68">
        <v>0.71</v>
      </c>
    </row>
    <row r="37" spans="1:3" ht="15.75" hidden="1">
      <c r="A37" s="79">
        <v>2262</v>
      </c>
      <c r="B37" s="80" t="s">
        <v>19</v>
      </c>
      <c r="C37" s="68"/>
    </row>
    <row r="38" spans="1:3" ht="15.75" hidden="1">
      <c r="A38" s="79">
        <v>2263</v>
      </c>
      <c r="B38" s="80" t="s">
        <v>20</v>
      </c>
      <c r="C38" s="68"/>
    </row>
    <row r="39" spans="1:3" ht="15.75" hidden="1">
      <c r="A39" s="79">
        <v>2279</v>
      </c>
      <c r="B39" s="80" t="s">
        <v>21</v>
      </c>
      <c r="C39" s="68"/>
    </row>
    <row r="40" spans="1:3" ht="15.75" hidden="1">
      <c r="A40" s="79">
        <v>2311</v>
      </c>
      <c r="B40" s="80" t="s">
        <v>22</v>
      </c>
      <c r="C40" s="68"/>
    </row>
    <row r="41" spans="1:3" ht="15.75" hidden="1">
      <c r="A41" s="79">
        <v>2312</v>
      </c>
      <c r="B41" s="80" t="s">
        <v>23</v>
      </c>
      <c r="C41" s="68"/>
    </row>
    <row r="42" spans="1:3" ht="15.75">
      <c r="A42" s="79">
        <v>2321</v>
      </c>
      <c r="B42" s="80" t="s">
        <v>24</v>
      </c>
      <c r="C42" s="68">
        <v>31.43</v>
      </c>
    </row>
    <row r="43" spans="1:3" ht="15.75" hidden="1">
      <c r="A43" s="79">
        <v>2322</v>
      </c>
      <c r="B43" s="80" t="s">
        <v>25</v>
      </c>
      <c r="C43" s="68"/>
    </row>
    <row r="44" spans="1:3" ht="15" customHeight="1" hidden="1">
      <c r="A44" s="79">
        <v>2350</v>
      </c>
      <c r="B44" s="80" t="s">
        <v>26</v>
      </c>
      <c r="C44" s="68"/>
    </row>
    <row r="45" spans="1:3" ht="15" customHeight="1">
      <c r="A45" s="79">
        <v>2512</v>
      </c>
      <c r="B45" s="80" t="s">
        <v>43</v>
      </c>
      <c r="C45" s="68">
        <v>137.55</v>
      </c>
    </row>
    <row r="46" spans="1:3" ht="15.75" hidden="1">
      <c r="A46" s="79">
        <v>2513</v>
      </c>
      <c r="B46" s="80" t="s">
        <v>28</v>
      </c>
      <c r="C46" s="68"/>
    </row>
    <row r="47" spans="1:3" ht="15.75" hidden="1">
      <c r="A47" s="79">
        <v>2519</v>
      </c>
      <c r="B47" s="80" t="s">
        <v>32</v>
      </c>
      <c r="C47" s="68"/>
    </row>
    <row r="48" spans="1:3" ht="15.75" hidden="1">
      <c r="A48" s="79">
        <v>5121</v>
      </c>
      <c r="B48" s="80" t="s">
        <v>30</v>
      </c>
      <c r="C48" s="68"/>
    </row>
    <row r="49" spans="1:3" ht="15.75">
      <c r="A49" s="83"/>
      <c r="B49" s="85" t="s">
        <v>9</v>
      </c>
      <c r="C49" s="82">
        <f>SUM(C27:C48)</f>
        <v>302.1</v>
      </c>
    </row>
    <row r="50" spans="1:3" ht="15.75">
      <c r="A50" s="83"/>
      <c r="B50" s="85" t="s">
        <v>38</v>
      </c>
      <c r="C50" s="82">
        <f>C49+C25</f>
        <v>792.5400000000001</v>
      </c>
    </row>
    <row r="51" spans="1:3" ht="10.5" customHeight="1">
      <c r="A51" s="65"/>
      <c r="B51" s="58"/>
      <c r="C51" s="99"/>
    </row>
    <row r="52" spans="1:3" ht="15.75" customHeight="1">
      <c r="A52" s="170" t="s">
        <v>64</v>
      </c>
      <c r="B52" s="171"/>
      <c r="C52" s="144">
        <v>1</v>
      </c>
    </row>
    <row r="53" spans="1:3" ht="14.25" customHeight="1">
      <c r="A53" s="170" t="s">
        <v>102</v>
      </c>
      <c r="B53" s="171"/>
      <c r="C53" s="145">
        <f>C50/C52</f>
        <v>792.5400000000001</v>
      </c>
    </row>
    <row r="54" spans="1:3" ht="7.5" customHeight="1">
      <c r="A54" s="58"/>
      <c r="B54" s="59"/>
      <c r="C54" s="59"/>
    </row>
    <row r="55" spans="1:3" s="4" customFormat="1" ht="14.25" customHeight="1">
      <c r="A55" s="170" t="s">
        <v>66</v>
      </c>
      <c r="B55" s="171"/>
      <c r="C55" s="86"/>
    </row>
    <row r="56" spans="1:3" s="4" customFormat="1" ht="14.25" customHeight="1">
      <c r="A56" s="170" t="s">
        <v>103</v>
      </c>
      <c r="B56" s="171"/>
      <c r="C56" s="86"/>
    </row>
    <row r="57" spans="1:3" s="4" customFormat="1" ht="14.25" customHeight="1">
      <c r="A57" s="61" t="s">
        <v>68</v>
      </c>
      <c r="B57" s="61"/>
      <c r="C57" s="156"/>
    </row>
    <row r="58" spans="1:3" s="4" customFormat="1" ht="14.25" customHeight="1">
      <c r="A58" s="61"/>
      <c r="B58" s="61"/>
      <c r="C58" s="61"/>
    </row>
    <row r="59" spans="1:3" ht="15.75">
      <c r="A59" s="61"/>
      <c r="B59" s="62"/>
      <c r="C59" s="61"/>
    </row>
    <row r="60" spans="1:3" ht="15.75">
      <c r="A60" s="61"/>
      <c r="B60" s="63"/>
      <c r="C60" s="87"/>
    </row>
    <row r="61" ht="14.25" customHeight="1"/>
  </sheetData>
  <sheetProtection/>
  <mergeCells count="9">
    <mergeCell ref="A52:B52"/>
    <mergeCell ref="A55:B55"/>
    <mergeCell ref="A6:C6"/>
    <mergeCell ref="A56:B56"/>
    <mergeCell ref="A53:B53"/>
    <mergeCell ref="A7:C7"/>
    <mergeCell ref="A8:C8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1.7109375" style="69" customWidth="1"/>
    <col min="2" max="2" width="93.140625" style="69" customWidth="1"/>
    <col min="3" max="3" width="31.57421875" style="69" customWidth="1"/>
    <col min="4" max="16384" width="9.140625" style="9" customWidth="1"/>
  </cols>
  <sheetData>
    <row r="1" spans="2:3" ht="15.75">
      <c r="B1" s="71"/>
      <c r="C1" s="70"/>
    </row>
    <row r="2" spans="2:3" ht="15.75">
      <c r="B2" s="71"/>
      <c r="C2" s="65"/>
    </row>
    <row r="3" spans="2:3" ht="15.75">
      <c r="B3" s="71"/>
      <c r="C3" s="60"/>
    </row>
    <row r="4" spans="2:3" ht="15.75">
      <c r="B4" s="70"/>
      <c r="C4" s="70"/>
    </row>
    <row r="5" spans="2:3" ht="15.75">
      <c r="B5" s="70"/>
      <c r="C5" s="65"/>
    </row>
    <row r="6" spans="1:3" ht="15.75" customHeight="1">
      <c r="A6" s="169" t="s">
        <v>10</v>
      </c>
      <c r="B6" s="169"/>
      <c r="C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>
      <c r="A9" s="66"/>
      <c r="B9" s="161" t="s">
        <v>116</v>
      </c>
      <c r="C9" s="161"/>
    </row>
    <row r="10" spans="1:3" ht="19.5" customHeight="1">
      <c r="A10" s="66"/>
      <c r="B10" s="161" t="s">
        <v>54</v>
      </c>
      <c r="C10" s="161"/>
    </row>
    <row r="11" spans="1:3" ht="15.75" customHeight="1">
      <c r="A11" s="66" t="s">
        <v>2</v>
      </c>
      <c r="B11" s="66" t="str">
        <f>'6.9.'!B11</f>
        <v>2019.gadā un turpmāk</v>
      </c>
      <c r="C11" s="66"/>
    </row>
    <row r="12" ht="63.75" customHeight="1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7"/>
      <c r="B14" s="78" t="s">
        <v>6</v>
      </c>
      <c r="C14" s="94"/>
    </row>
    <row r="15" spans="1:3" ht="15.75">
      <c r="A15" s="79">
        <v>1100</v>
      </c>
      <c r="B15" s="79" t="s">
        <v>159</v>
      </c>
      <c r="C15" s="68">
        <v>314.05</v>
      </c>
    </row>
    <row r="16" spans="1:3" ht="15.75" customHeight="1">
      <c r="A16" s="79">
        <v>1200</v>
      </c>
      <c r="B16" s="80" t="s">
        <v>160</v>
      </c>
      <c r="C16" s="68">
        <v>75.65</v>
      </c>
    </row>
    <row r="17" spans="1:3" ht="15" customHeight="1">
      <c r="A17" s="79">
        <v>2350</v>
      </c>
      <c r="B17" s="80" t="s">
        <v>26</v>
      </c>
      <c r="C17" s="68">
        <v>55.77</v>
      </c>
    </row>
    <row r="18" spans="1:3" ht="15.75">
      <c r="A18" s="79">
        <v>2311</v>
      </c>
      <c r="B18" s="79" t="s">
        <v>161</v>
      </c>
      <c r="C18" s="68">
        <v>0.25</v>
      </c>
    </row>
    <row r="19" spans="1:3" ht="15.75">
      <c r="A19" s="79">
        <v>2312</v>
      </c>
      <c r="B19" s="79" t="s">
        <v>162</v>
      </c>
      <c r="C19" s="68">
        <v>10.87</v>
      </c>
    </row>
    <row r="20" spans="1:3" ht="15.75">
      <c r="A20" s="79">
        <v>2223</v>
      </c>
      <c r="B20" s="80" t="s">
        <v>35</v>
      </c>
      <c r="C20" s="68">
        <v>11.07</v>
      </c>
    </row>
    <row r="21" spans="1:3" ht="15.75">
      <c r="A21" s="79">
        <v>2222</v>
      </c>
      <c r="B21" s="80" t="s">
        <v>34</v>
      </c>
      <c r="C21" s="68">
        <v>0.94</v>
      </c>
    </row>
    <row r="22" spans="1:3" ht="15.75">
      <c r="A22" s="79">
        <v>5232</v>
      </c>
      <c r="B22" s="79" t="s">
        <v>164</v>
      </c>
      <c r="C22" s="68">
        <v>11.29</v>
      </c>
    </row>
    <row r="23" spans="1:3" ht="15.75" customHeight="1">
      <c r="A23" s="79"/>
      <c r="B23" s="81" t="s">
        <v>7</v>
      </c>
      <c r="C23" s="82">
        <f>SUM(C15:C22)</f>
        <v>479.89000000000004</v>
      </c>
    </row>
    <row r="24" spans="1:3" ht="15.75" customHeight="1">
      <c r="A24" s="83"/>
      <c r="B24" s="79" t="s">
        <v>8</v>
      </c>
      <c r="C24" s="68"/>
    </row>
    <row r="25" spans="1:3" ht="15.75">
      <c r="A25" s="79">
        <v>1100</v>
      </c>
      <c r="B25" s="79" t="s">
        <v>159</v>
      </c>
      <c r="C25" s="68">
        <v>29.91</v>
      </c>
    </row>
    <row r="26" spans="1:3" ht="15.75" customHeight="1">
      <c r="A26" s="79">
        <v>1200</v>
      </c>
      <c r="B26" s="80" t="s">
        <v>160</v>
      </c>
      <c r="C26" s="68">
        <v>7.21</v>
      </c>
    </row>
    <row r="27" spans="1:3" ht="15.75" hidden="1">
      <c r="A27" s="84">
        <v>2210</v>
      </c>
      <c r="B27" s="80" t="s">
        <v>33</v>
      </c>
      <c r="C27" s="68"/>
    </row>
    <row r="28" spans="1:3" ht="15.75" hidden="1">
      <c r="A28" s="79">
        <v>2222</v>
      </c>
      <c r="B28" s="80" t="s">
        <v>34</v>
      </c>
      <c r="C28" s="68"/>
    </row>
    <row r="29" spans="1:3" ht="15.75">
      <c r="A29" s="79">
        <v>2223</v>
      </c>
      <c r="B29" s="80" t="s">
        <v>35</v>
      </c>
      <c r="C29" s="68">
        <v>11.05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0.73</v>
      </c>
    </row>
    <row r="32" spans="1:3" ht="15.75" customHeight="1">
      <c r="A32" s="79">
        <v>2243</v>
      </c>
      <c r="B32" s="80" t="s">
        <v>14</v>
      </c>
      <c r="C32" s="68">
        <v>18.01</v>
      </c>
    </row>
    <row r="33" spans="1:3" ht="15.75">
      <c r="A33" s="79">
        <v>2244</v>
      </c>
      <c r="B33" s="80" t="s">
        <v>15</v>
      </c>
      <c r="C33" s="68">
        <v>38.98</v>
      </c>
    </row>
    <row r="34" spans="1:3" ht="15.75">
      <c r="A34" s="79">
        <v>2249</v>
      </c>
      <c r="B34" s="80" t="s">
        <v>17</v>
      </c>
      <c r="C34" s="68">
        <v>0.7</v>
      </c>
    </row>
    <row r="35" spans="1:3" ht="15.75">
      <c r="A35" s="79">
        <v>2321</v>
      </c>
      <c r="B35" s="80" t="s">
        <v>24</v>
      </c>
      <c r="C35" s="68">
        <v>31.43</v>
      </c>
    </row>
    <row r="36" spans="1:3" ht="15.75" customHeight="1">
      <c r="A36" s="79">
        <v>2512</v>
      </c>
      <c r="B36" s="80" t="s">
        <v>43</v>
      </c>
      <c r="C36" s="68">
        <v>129.76</v>
      </c>
    </row>
    <row r="37" spans="1:3" ht="30" customHeight="1" hidden="1">
      <c r="A37" s="79">
        <v>2513</v>
      </c>
      <c r="B37" s="80" t="s">
        <v>28</v>
      </c>
      <c r="C37" s="68"/>
    </row>
    <row r="38" spans="1:3" ht="15.75" hidden="1">
      <c r="A38" s="79">
        <v>2519</v>
      </c>
      <c r="B38" s="80" t="s">
        <v>32</v>
      </c>
      <c r="C38" s="68"/>
    </row>
    <row r="39" spans="1:3" ht="15.75" hidden="1">
      <c r="A39" s="79">
        <v>5121</v>
      </c>
      <c r="B39" s="80" t="s">
        <v>30</v>
      </c>
      <c r="C39" s="68"/>
    </row>
    <row r="40" spans="1:3" ht="15.75">
      <c r="A40" s="83"/>
      <c r="B40" s="85" t="s">
        <v>9</v>
      </c>
      <c r="C40" s="82">
        <f>SUM(C25:C39)</f>
        <v>267.78</v>
      </c>
    </row>
    <row r="41" spans="1:3" ht="15.75">
      <c r="A41" s="83"/>
      <c r="B41" s="85" t="s">
        <v>38</v>
      </c>
      <c r="C41" s="82">
        <f>C23+C40</f>
        <v>747.6700000000001</v>
      </c>
    </row>
    <row r="42" spans="1:3" ht="15.75">
      <c r="A42" s="65"/>
      <c r="B42" s="58"/>
      <c r="C42" s="99"/>
    </row>
    <row r="43" spans="1:3" ht="14.25" customHeight="1">
      <c r="A43" s="92" t="s">
        <v>64</v>
      </c>
      <c r="B43" s="92"/>
      <c r="C43" s="144">
        <v>1</v>
      </c>
    </row>
    <row r="44" spans="1:3" ht="14.25" customHeight="1">
      <c r="A44" s="170" t="s">
        <v>102</v>
      </c>
      <c r="B44" s="171"/>
      <c r="C44" s="145">
        <f>C41/C43</f>
        <v>747.6700000000001</v>
      </c>
    </row>
    <row r="45" spans="1:3" s="4" customFormat="1" ht="14.25" customHeight="1">
      <c r="A45" s="58"/>
      <c r="B45" s="59"/>
      <c r="C45" s="86"/>
    </row>
    <row r="46" spans="1:3" s="4" customFormat="1" ht="14.25" customHeight="1">
      <c r="A46" s="170" t="s">
        <v>66</v>
      </c>
      <c r="B46" s="171"/>
      <c r="C46" s="86"/>
    </row>
    <row r="47" spans="1:3" ht="14.25" customHeight="1">
      <c r="A47" s="170" t="s">
        <v>103</v>
      </c>
      <c r="B47" s="171"/>
      <c r="C47" s="101"/>
    </row>
    <row r="48" spans="1:3" s="4" customFormat="1" ht="14.25" customHeight="1">
      <c r="A48" s="61" t="s">
        <v>68</v>
      </c>
      <c r="B48" s="61"/>
      <c r="C48" s="156"/>
    </row>
    <row r="49" spans="1:3" s="4" customFormat="1" ht="14.25" customHeight="1">
      <c r="A49" s="61"/>
      <c r="B49" s="61"/>
      <c r="C49" s="61"/>
    </row>
    <row r="50" spans="1:3" ht="14.25" customHeight="1">
      <c r="A50" s="61"/>
      <c r="B50" s="62"/>
      <c r="C50" s="61"/>
    </row>
    <row r="51" spans="1:3" ht="15.75">
      <c r="A51" s="61"/>
      <c r="B51" s="63"/>
      <c r="C51" s="87"/>
    </row>
  </sheetData>
  <sheetProtection/>
  <mergeCells count="8">
    <mergeCell ref="A47:B47"/>
    <mergeCell ref="A6:C6"/>
    <mergeCell ref="A46:B46"/>
    <mergeCell ref="A44:B44"/>
    <mergeCell ref="A7:C7"/>
    <mergeCell ref="A8:C8"/>
    <mergeCell ref="B9:C9"/>
    <mergeCell ref="B10:C10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Layout" workbookViewId="0" topLeftCell="A1">
      <selection activeCell="A8" sqref="A8:C8"/>
    </sheetView>
  </sheetViews>
  <sheetFormatPr defaultColWidth="9.140625" defaultRowHeight="12.75"/>
  <cols>
    <col min="1" max="1" width="12.28125" style="69" customWidth="1"/>
    <col min="2" max="2" width="93.7109375" style="69" customWidth="1"/>
    <col min="3" max="3" width="31.421875" style="69" customWidth="1"/>
    <col min="4" max="16384" width="9.140625" style="9" customWidth="1"/>
  </cols>
  <sheetData>
    <row r="1" spans="2:3" ht="15.75">
      <c r="B1" s="71"/>
      <c r="C1" s="70"/>
    </row>
    <row r="2" spans="2:3" ht="15.75">
      <c r="B2" s="71"/>
      <c r="C2" s="65"/>
    </row>
    <row r="3" spans="2:3" ht="16.5" customHeight="1">
      <c r="B3" s="71"/>
      <c r="C3" s="60"/>
    </row>
    <row r="4" spans="2:3" ht="15.75">
      <c r="B4" s="70"/>
      <c r="C4" s="70"/>
    </row>
    <row r="5" spans="2:3" ht="15.75">
      <c r="B5" s="70"/>
      <c r="C5" s="65"/>
    </row>
    <row r="6" spans="1:3" ht="15.75">
      <c r="A6" s="169" t="s">
        <v>10</v>
      </c>
      <c r="B6" s="169"/>
      <c r="C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>
      <c r="A9" s="66"/>
      <c r="B9" s="161" t="s">
        <v>116</v>
      </c>
      <c r="C9" s="161"/>
    </row>
    <row r="10" spans="1:3" ht="15.75" customHeight="1">
      <c r="A10" s="66"/>
      <c r="B10" s="161" t="s">
        <v>55</v>
      </c>
      <c r="C10" s="161"/>
    </row>
    <row r="11" spans="1:3" ht="15.75" customHeight="1">
      <c r="A11" s="66" t="s">
        <v>2</v>
      </c>
      <c r="B11" s="66" t="str">
        <f>'6.10.'!B11</f>
        <v>2019.gadā un turpmāk</v>
      </c>
      <c r="C11" s="66"/>
    </row>
    <row r="12" ht="15.75" hidden="1">
      <c r="B12" s="73"/>
    </row>
    <row r="13" spans="1:3" ht="58.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159</v>
      </c>
      <c r="C16" s="68">
        <v>53.62</v>
      </c>
    </row>
    <row r="17" spans="1:3" ht="15.75" customHeight="1">
      <c r="A17" s="79">
        <v>1200</v>
      </c>
      <c r="B17" s="80" t="s">
        <v>160</v>
      </c>
      <c r="C17" s="68">
        <v>12.92</v>
      </c>
    </row>
    <row r="18" spans="1:3" ht="15.75" customHeight="1">
      <c r="A18" s="79">
        <v>2350</v>
      </c>
      <c r="B18" s="80" t="s">
        <v>26</v>
      </c>
      <c r="C18" s="68">
        <v>3.84</v>
      </c>
    </row>
    <row r="19" spans="1:3" ht="15.75">
      <c r="A19" s="79">
        <v>2311</v>
      </c>
      <c r="B19" s="79" t="s">
        <v>161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162</v>
      </c>
      <c r="C21" s="68">
        <v>0.31</v>
      </c>
    </row>
    <row r="22" spans="1:3" ht="15.75" customHeight="1">
      <c r="A22" s="79">
        <v>2223</v>
      </c>
      <c r="B22" s="80" t="s">
        <v>35</v>
      </c>
      <c r="C22" s="68">
        <v>1.55</v>
      </c>
    </row>
    <row r="23" spans="1:3" ht="15.75" customHeight="1">
      <c r="A23" s="79"/>
      <c r="B23" s="81" t="s">
        <v>7</v>
      </c>
      <c r="C23" s="82">
        <f>SUM(C16:C22)</f>
        <v>72.49</v>
      </c>
    </row>
    <row r="24" spans="1:3" ht="15.75" customHeight="1">
      <c r="A24" s="83"/>
      <c r="B24" s="79" t="s">
        <v>8</v>
      </c>
      <c r="C24" s="68"/>
    </row>
    <row r="25" spans="1:3" ht="15.75">
      <c r="A25" s="79">
        <v>1100</v>
      </c>
      <c r="B25" s="79" t="s">
        <v>159</v>
      </c>
      <c r="C25" s="68">
        <v>2.44</v>
      </c>
    </row>
    <row r="26" spans="1:3" ht="15.75" customHeight="1">
      <c r="A26" s="79">
        <v>1200</v>
      </c>
      <c r="B26" s="80" t="s">
        <v>160</v>
      </c>
      <c r="C26" s="68">
        <v>0.59</v>
      </c>
    </row>
    <row r="27" spans="1:3" ht="15.75" hidden="1">
      <c r="A27" s="84">
        <v>2210</v>
      </c>
      <c r="B27" s="80" t="s">
        <v>33</v>
      </c>
      <c r="C27" s="68"/>
    </row>
    <row r="28" spans="1:3" ht="15.75">
      <c r="A28" s="79">
        <v>2222</v>
      </c>
      <c r="B28" s="80" t="s">
        <v>34</v>
      </c>
      <c r="C28" s="68">
        <v>0.2</v>
      </c>
    </row>
    <row r="29" spans="1:3" ht="15.75">
      <c r="A29" s="79">
        <v>2223</v>
      </c>
      <c r="B29" s="80" t="s">
        <v>35</v>
      </c>
      <c r="C29" s="68">
        <v>1.53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0.3</v>
      </c>
    </row>
    <row r="32" spans="1:3" ht="17.25" customHeight="1">
      <c r="A32" s="79">
        <v>2243</v>
      </c>
      <c r="B32" s="80" t="s">
        <v>14</v>
      </c>
      <c r="C32" s="68">
        <v>1.45</v>
      </c>
    </row>
    <row r="33" spans="1:3" ht="15.75">
      <c r="A33" s="79">
        <v>2244</v>
      </c>
      <c r="B33" s="80" t="s">
        <v>15</v>
      </c>
      <c r="C33" s="68">
        <v>5.76</v>
      </c>
    </row>
    <row r="34" spans="1:3" ht="15.75">
      <c r="A34" s="79">
        <v>2249</v>
      </c>
      <c r="B34" s="80" t="s">
        <v>165</v>
      </c>
      <c r="C34" s="68">
        <v>0.2</v>
      </c>
    </row>
    <row r="35" spans="1:3" ht="15.75">
      <c r="A35" s="79">
        <v>2321</v>
      </c>
      <c r="B35" s="80" t="s">
        <v>24</v>
      </c>
      <c r="C35" s="68">
        <v>4.39</v>
      </c>
    </row>
    <row r="36" spans="1:3" ht="15.75" hidden="1">
      <c r="A36" s="79">
        <v>2322</v>
      </c>
      <c r="B36" s="80" t="s">
        <v>25</v>
      </c>
      <c r="C36" s="68"/>
    </row>
    <row r="37" spans="1:3" ht="17.25" customHeight="1" hidden="1">
      <c r="A37" s="79">
        <v>2350</v>
      </c>
      <c r="B37" s="80" t="s">
        <v>26</v>
      </c>
      <c r="C37" s="68"/>
    </row>
    <row r="38" spans="1:3" ht="15.75">
      <c r="A38" s="79">
        <v>2512</v>
      </c>
      <c r="B38" s="80" t="s">
        <v>43</v>
      </c>
      <c r="C38" s="95">
        <v>18.76</v>
      </c>
    </row>
    <row r="39" spans="1:3" ht="15.75">
      <c r="A39" s="96"/>
      <c r="B39" s="97" t="s">
        <v>9</v>
      </c>
      <c r="C39" s="93">
        <f>SUM(C25:C38)</f>
        <v>35.620000000000005</v>
      </c>
    </row>
    <row r="40" spans="1:3" ht="15.75">
      <c r="A40" s="96"/>
      <c r="B40" s="97" t="s">
        <v>38</v>
      </c>
      <c r="C40" s="93">
        <f>C23+C39</f>
        <v>108.11</v>
      </c>
    </row>
    <row r="41" spans="1:3" ht="15.75" customHeight="1">
      <c r="A41" s="98"/>
      <c r="B41" s="98"/>
      <c r="C41" s="99"/>
    </row>
    <row r="42" spans="1:3" ht="15.75" customHeight="1">
      <c r="A42" s="92" t="s">
        <v>64</v>
      </c>
      <c r="B42" s="92"/>
      <c r="C42" s="147">
        <v>1</v>
      </c>
    </row>
    <row r="43" spans="1:3" ht="15.75" customHeight="1">
      <c r="A43" s="170" t="s">
        <v>102</v>
      </c>
      <c r="B43" s="171"/>
      <c r="C43" s="145">
        <f>C40/C42</f>
        <v>108.11</v>
      </c>
    </row>
    <row r="44" spans="1:3" ht="15.75" customHeight="1">
      <c r="A44" s="58"/>
      <c r="B44" s="59"/>
      <c r="C44" s="59"/>
    </row>
    <row r="45" spans="1:3" s="4" customFormat="1" ht="15.75" customHeight="1">
      <c r="A45" s="170" t="s">
        <v>66</v>
      </c>
      <c r="B45" s="171"/>
      <c r="C45" s="100"/>
    </row>
    <row r="46" spans="1:3" s="4" customFormat="1" ht="15.75" customHeight="1">
      <c r="A46" s="170" t="s">
        <v>103</v>
      </c>
      <c r="B46" s="171"/>
      <c r="C46" s="86"/>
    </row>
    <row r="47" spans="1:3" s="4" customFormat="1" ht="15.75" customHeight="1">
      <c r="A47" s="61" t="s">
        <v>68</v>
      </c>
      <c r="B47" s="61"/>
      <c r="C47" s="61"/>
    </row>
    <row r="48" spans="1:3" s="4" customFormat="1" ht="15.75" customHeight="1">
      <c r="A48" s="61"/>
      <c r="B48" s="61"/>
      <c r="C48" s="61"/>
    </row>
    <row r="49" spans="1:3" ht="15.75" customHeight="1">
      <c r="A49" s="61"/>
      <c r="B49" s="62"/>
      <c r="C49" s="61"/>
    </row>
    <row r="50" spans="1:3" ht="15.75" customHeight="1">
      <c r="A50" s="61"/>
      <c r="B50" s="63"/>
      <c r="C50" s="87"/>
    </row>
    <row r="51" spans="2:3" ht="15.75">
      <c r="B51" s="179"/>
      <c r="C51" s="179"/>
    </row>
  </sheetData>
  <sheetProtection/>
  <mergeCells count="9">
    <mergeCell ref="A6:C6"/>
    <mergeCell ref="A7:C7"/>
    <mergeCell ref="B10:C10"/>
    <mergeCell ref="B51:C51"/>
    <mergeCell ref="A8:C8"/>
    <mergeCell ref="A43:B43"/>
    <mergeCell ref="B9:C9"/>
    <mergeCell ref="A45:B45"/>
    <mergeCell ref="A46:B46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1.8515625" style="69" customWidth="1"/>
    <col min="2" max="2" width="93.8515625" style="69" customWidth="1"/>
    <col min="3" max="3" width="31.8515625" style="69" customWidth="1"/>
    <col min="4" max="4" width="14.00390625" style="9" hidden="1" customWidth="1"/>
    <col min="5" max="16384" width="9.140625" style="9" customWidth="1"/>
  </cols>
  <sheetData>
    <row r="1" spans="2:4" ht="15.75">
      <c r="B1" s="70"/>
      <c r="C1" s="70"/>
      <c r="D1" s="1" t="s">
        <v>11</v>
      </c>
    </row>
    <row r="2" spans="2:4" ht="15.75">
      <c r="B2" s="71"/>
      <c r="C2" s="65"/>
      <c r="D2" s="2" t="s">
        <v>57</v>
      </c>
    </row>
    <row r="3" spans="2:4" ht="15.75">
      <c r="B3" s="71"/>
      <c r="C3" s="60"/>
      <c r="D3" s="2" t="s">
        <v>58</v>
      </c>
    </row>
    <row r="4" spans="2:4" ht="15.75">
      <c r="B4" s="70"/>
      <c r="C4" s="70"/>
      <c r="D4" s="1" t="s">
        <v>62</v>
      </c>
    </row>
    <row r="5" spans="2:4" ht="15.75">
      <c r="B5" s="72"/>
      <c r="C5" s="65"/>
      <c r="D5" s="1" t="s">
        <v>89</v>
      </c>
    </row>
    <row r="6" spans="1:4" ht="15.75" customHeight="1">
      <c r="A6" s="169" t="s">
        <v>10</v>
      </c>
      <c r="B6" s="169"/>
      <c r="C6" s="169"/>
      <c r="D6" s="169"/>
    </row>
    <row r="7" spans="1:2" ht="15.75" customHeight="1">
      <c r="A7" s="161" t="s">
        <v>1</v>
      </c>
      <c r="B7" s="161"/>
    </row>
    <row r="8" spans="1:2" ht="15.75" customHeight="1">
      <c r="A8" s="161" t="s">
        <v>0</v>
      </c>
      <c r="B8" s="161"/>
    </row>
    <row r="9" spans="1:4" ht="15.75">
      <c r="A9" s="66"/>
      <c r="B9" s="180" t="s">
        <v>90</v>
      </c>
      <c r="C9" s="180"/>
      <c r="D9" s="180"/>
    </row>
    <row r="10" spans="1:4" ht="21" customHeight="1">
      <c r="A10" s="66"/>
      <c r="B10" s="180" t="s">
        <v>118</v>
      </c>
      <c r="C10" s="180"/>
      <c r="D10" s="180"/>
    </row>
    <row r="11" spans="1:3" ht="15.75" customHeight="1">
      <c r="A11" s="66" t="s">
        <v>2</v>
      </c>
      <c r="B11" s="66" t="str">
        <f>'6.11.'!B11</f>
        <v>2019.gadā un turpmāk</v>
      </c>
      <c r="C11" s="66"/>
    </row>
    <row r="12" ht="15.75" hidden="1">
      <c r="B12" s="73"/>
    </row>
    <row r="13" spans="1:4" ht="59.25" customHeight="1">
      <c r="A13" s="111" t="s">
        <v>3</v>
      </c>
      <c r="B13" s="111" t="s">
        <v>4</v>
      </c>
      <c r="C13" s="111" t="s">
        <v>5</v>
      </c>
      <c r="D13" s="16" t="s">
        <v>101</v>
      </c>
    </row>
    <row r="14" spans="1:4" ht="15.75">
      <c r="A14" s="75">
        <v>1</v>
      </c>
      <c r="B14" s="76">
        <v>2</v>
      </c>
      <c r="C14" s="88">
        <v>3</v>
      </c>
      <c r="D14" s="17">
        <v>4</v>
      </c>
    </row>
    <row r="15" spans="1:4" ht="15.75">
      <c r="A15" s="77"/>
      <c r="B15" s="78" t="s">
        <v>6</v>
      </c>
      <c r="C15" s="79"/>
      <c r="D15" s="41"/>
    </row>
    <row r="16" spans="1:4" ht="15.75">
      <c r="A16" s="79">
        <v>1100</v>
      </c>
      <c r="B16" s="79" t="s">
        <v>159</v>
      </c>
      <c r="C16" s="68">
        <v>101.24</v>
      </c>
      <c r="D16" s="42">
        <v>76.12</v>
      </c>
    </row>
    <row r="17" spans="1:4" ht="15.75" customHeight="1">
      <c r="A17" s="79">
        <v>1200</v>
      </c>
      <c r="B17" s="80" t="s">
        <v>160</v>
      </c>
      <c r="C17" s="68">
        <v>24.39</v>
      </c>
      <c r="D17" s="42">
        <v>17.96</v>
      </c>
    </row>
    <row r="18" spans="1:4" ht="15" customHeight="1">
      <c r="A18" s="79">
        <v>2350</v>
      </c>
      <c r="B18" s="80" t="s">
        <v>26</v>
      </c>
      <c r="C18" s="68">
        <v>9.82</v>
      </c>
      <c r="D18" s="42">
        <v>9.82</v>
      </c>
    </row>
    <row r="19" spans="1:4" ht="15.75">
      <c r="A19" s="79">
        <v>2311</v>
      </c>
      <c r="B19" s="79" t="s">
        <v>161</v>
      </c>
      <c r="C19" s="68">
        <v>0.25</v>
      </c>
      <c r="D19" s="42">
        <v>0.25</v>
      </c>
    </row>
    <row r="20" spans="1:4" ht="15.75">
      <c r="A20" s="79">
        <v>2312</v>
      </c>
      <c r="B20" s="79" t="s">
        <v>162</v>
      </c>
      <c r="C20" s="68">
        <v>2.53</v>
      </c>
      <c r="D20" s="42">
        <v>0.52</v>
      </c>
    </row>
    <row r="21" spans="1:4" ht="15.75">
      <c r="A21" s="79">
        <v>2223</v>
      </c>
      <c r="B21" s="80" t="s">
        <v>35</v>
      </c>
      <c r="C21" s="68">
        <v>2.57</v>
      </c>
      <c r="D21" s="42">
        <v>2.57</v>
      </c>
    </row>
    <row r="22" spans="1:4" ht="15.75">
      <c r="A22" s="79">
        <v>2222</v>
      </c>
      <c r="B22" s="80" t="s">
        <v>34</v>
      </c>
      <c r="C22" s="68">
        <v>0.2</v>
      </c>
      <c r="D22" s="42">
        <v>0.2</v>
      </c>
    </row>
    <row r="23" spans="1:4" ht="15.75">
      <c r="A23" s="79">
        <v>5232</v>
      </c>
      <c r="B23" s="79" t="s">
        <v>31</v>
      </c>
      <c r="C23" s="68">
        <v>2.63</v>
      </c>
      <c r="D23" s="42"/>
    </row>
    <row r="24" spans="1:4" ht="15.75">
      <c r="A24" s="79"/>
      <c r="B24" s="81" t="s">
        <v>7</v>
      </c>
      <c r="C24" s="82">
        <f>SUM(C16:C23)</f>
        <v>143.62999999999997</v>
      </c>
      <c r="D24" s="45">
        <f>SUM(D16:D23)</f>
        <v>107.44</v>
      </c>
    </row>
    <row r="25" spans="1:4" ht="15.75">
      <c r="A25" s="83"/>
      <c r="B25" s="79" t="s">
        <v>8</v>
      </c>
      <c r="C25" s="68"/>
      <c r="D25" s="42"/>
    </row>
    <row r="26" spans="1:4" ht="15.75">
      <c r="A26" s="79">
        <v>1100</v>
      </c>
      <c r="B26" s="79" t="s">
        <v>159</v>
      </c>
      <c r="C26" s="68">
        <v>2.44</v>
      </c>
      <c r="D26" s="42">
        <v>2.45</v>
      </c>
    </row>
    <row r="27" spans="1:4" ht="15.75" customHeight="1">
      <c r="A27" s="79">
        <v>1200</v>
      </c>
      <c r="B27" s="80" t="s">
        <v>160</v>
      </c>
      <c r="C27" s="68">
        <v>0.59</v>
      </c>
      <c r="D27" s="42">
        <v>0.58</v>
      </c>
    </row>
    <row r="28" spans="1:4" ht="15.75" hidden="1">
      <c r="A28" s="84">
        <v>2210</v>
      </c>
      <c r="B28" s="80" t="s">
        <v>33</v>
      </c>
      <c r="C28" s="68"/>
      <c r="D28" s="42"/>
    </row>
    <row r="29" spans="1:4" ht="15.75" hidden="1">
      <c r="A29" s="79">
        <v>2222</v>
      </c>
      <c r="B29" s="80" t="s">
        <v>34</v>
      </c>
      <c r="C29" s="68"/>
      <c r="D29" s="42"/>
    </row>
    <row r="30" spans="1:4" ht="15.75">
      <c r="A30" s="79">
        <v>2223</v>
      </c>
      <c r="B30" s="80" t="s">
        <v>35</v>
      </c>
      <c r="C30" s="68">
        <v>2.58</v>
      </c>
      <c r="D30" s="42">
        <v>2.58</v>
      </c>
    </row>
    <row r="31" spans="1:4" ht="15.75" hidden="1">
      <c r="A31" s="79">
        <v>2230</v>
      </c>
      <c r="B31" s="80" t="s">
        <v>36</v>
      </c>
      <c r="C31" s="68"/>
      <c r="D31" s="42"/>
    </row>
    <row r="32" spans="1:4" ht="15.75" customHeight="1">
      <c r="A32" s="79">
        <v>2242</v>
      </c>
      <c r="B32" s="79" t="s">
        <v>163</v>
      </c>
      <c r="C32" s="68">
        <v>0.17</v>
      </c>
      <c r="D32" s="42">
        <v>0.17</v>
      </c>
    </row>
    <row r="33" spans="1:4" ht="15.75">
      <c r="A33" s="79">
        <v>2244</v>
      </c>
      <c r="B33" s="80" t="s">
        <v>15</v>
      </c>
      <c r="C33" s="68">
        <v>8.59</v>
      </c>
      <c r="D33" s="42">
        <v>5.19</v>
      </c>
    </row>
    <row r="34" spans="1:4" ht="15.75">
      <c r="A34" s="79">
        <v>2249</v>
      </c>
      <c r="B34" s="80" t="s">
        <v>17</v>
      </c>
      <c r="C34" s="68">
        <v>0.16</v>
      </c>
      <c r="D34" s="42">
        <v>0.16</v>
      </c>
    </row>
    <row r="35" spans="1:4" ht="15" customHeight="1">
      <c r="A35" s="79">
        <v>2243</v>
      </c>
      <c r="B35" s="80" t="s">
        <v>14</v>
      </c>
      <c r="C35" s="68">
        <v>4.63</v>
      </c>
      <c r="D35" s="42">
        <v>4.63</v>
      </c>
    </row>
    <row r="36" spans="1:4" ht="17.25" customHeight="1" hidden="1">
      <c r="A36" s="79">
        <v>2279</v>
      </c>
      <c r="B36" s="80" t="s">
        <v>21</v>
      </c>
      <c r="C36" s="68"/>
      <c r="D36" s="42"/>
    </row>
    <row r="37" spans="1:4" ht="17.25" customHeight="1" hidden="1">
      <c r="A37" s="79">
        <v>2312</v>
      </c>
      <c r="B37" s="80" t="s">
        <v>23</v>
      </c>
      <c r="C37" s="68"/>
      <c r="D37" s="42"/>
    </row>
    <row r="38" spans="1:4" ht="16.5" customHeight="1">
      <c r="A38" s="79">
        <v>2321</v>
      </c>
      <c r="B38" s="80" t="s">
        <v>24</v>
      </c>
      <c r="C38" s="68">
        <v>7.31</v>
      </c>
      <c r="D38" s="42">
        <v>7.31</v>
      </c>
    </row>
    <row r="39" spans="1:4" ht="15.75" hidden="1">
      <c r="A39" s="79">
        <v>2322</v>
      </c>
      <c r="B39" s="80" t="s">
        <v>25</v>
      </c>
      <c r="C39" s="68"/>
      <c r="D39" s="42"/>
    </row>
    <row r="40" spans="1:4" ht="15.75" hidden="1">
      <c r="A40" s="79">
        <v>2350</v>
      </c>
      <c r="B40" s="80" t="s">
        <v>26</v>
      </c>
      <c r="C40" s="68"/>
      <c r="D40" s="42"/>
    </row>
    <row r="41" spans="1:4" ht="18" customHeight="1">
      <c r="A41" s="79">
        <v>2512</v>
      </c>
      <c r="B41" s="80" t="s">
        <v>43</v>
      </c>
      <c r="C41" s="68">
        <v>35.72</v>
      </c>
      <c r="D41" s="42">
        <v>27.41</v>
      </c>
    </row>
    <row r="42" spans="1:4" ht="15.75" hidden="1">
      <c r="A42" s="79">
        <v>2513</v>
      </c>
      <c r="B42" s="80" t="s">
        <v>28</v>
      </c>
      <c r="C42" s="68"/>
      <c r="D42" s="42"/>
    </row>
    <row r="43" spans="1:4" ht="15.75">
      <c r="A43" s="83"/>
      <c r="B43" s="85" t="s">
        <v>9</v>
      </c>
      <c r="C43" s="82">
        <f>SUM(C26:C42)</f>
        <v>62.19</v>
      </c>
      <c r="D43" s="45">
        <f>SUM(D26:D42)</f>
        <v>50.480000000000004</v>
      </c>
    </row>
    <row r="44" spans="1:4" ht="15.75">
      <c r="A44" s="83"/>
      <c r="B44" s="85" t="s">
        <v>38</v>
      </c>
      <c r="C44" s="82">
        <f>C43+C24</f>
        <v>205.81999999999996</v>
      </c>
      <c r="D44" s="45">
        <f>D43+D24</f>
        <v>157.92000000000002</v>
      </c>
    </row>
    <row r="45" spans="1:4" ht="8.25" customHeight="1">
      <c r="A45" s="89"/>
      <c r="B45" s="90"/>
      <c r="C45" s="91"/>
      <c r="D45" s="57"/>
    </row>
    <row r="46" spans="1:4" ht="15.75" customHeight="1">
      <c r="A46" s="170" t="s">
        <v>64</v>
      </c>
      <c r="B46" s="171"/>
      <c r="C46" s="148">
        <v>1</v>
      </c>
      <c r="D46" s="21"/>
    </row>
    <row r="47" spans="1:4" ht="15.75" customHeight="1">
      <c r="A47" s="170" t="s">
        <v>102</v>
      </c>
      <c r="B47" s="171"/>
      <c r="C47" s="145">
        <f>C44/C46</f>
        <v>205.81999999999996</v>
      </c>
      <c r="D47" s="26"/>
    </row>
    <row r="48" spans="1:2" ht="15.75" customHeight="1">
      <c r="A48" s="58"/>
      <c r="B48" s="59"/>
    </row>
    <row r="49" spans="1:4" s="4" customFormat="1" ht="15.75" customHeight="1">
      <c r="A49" s="170" t="s">
        <v>66</v>
      </c>
      <c r="B49" s="171"/>
      <c r="C49" s="86"/>
      <c r="D49" s="3"/>
    </row>
    <row r="50" spans="1:4" s="4" customFormat="1" ht="15.75" customHeight="1">
      <c r="A50" s="170" t="s">
        <v>103</v>
      </c>
      <c r="B50" s="171"/>
      <c r="C50" s="86"/>
      <c r="D50" s="3">
        <f>D47*D49</f>
        <v>0</v>
      </c>
    </row>
    <row r="51" spans="1:2" ht="15.75" customHeight="1">
      <c r="A51" s="61"/>
      <c r="B51" s="61"/>
    </row>
    <row r="52" spans="1:3" s="4" customFormat="1" ht="15.75" customHeight="1">
      <c r="A52" s="61" t="s">
        <v>68</v>
      </c>
      <c r="B52" s="61"/>
      <c r="C52" s="156"/>
    </row>
    <row r="53" spans="1:3" s="4" customFormat="1" ht="15.75" customHeight="1">
      <c r="A53" s="61"/>
      <c r="B53" s="61"/>
      <c r="C53" s="61"/>
    </row>
    <row r="54" spans="1:3" ht="15.75" customHeight="1">
      <c r="A54" s="61"/>
      <c r="B54" s="62"/>
      <c r="C54" s="87"/>
    </row>
    <row r="55" spans="1:3" ht="15.75" customHeight="1">
      <c r="A55" s="61"/>
      <c r="B55" s="63"/>
      <c r="C55" s="87"/>
    </row>
    <row r="56" ht="15.75">
      <c r="B56" s="70"/>
    </row>
  </sheetData>
  <sheetProtection/>
  <mergeCells count="9">
    <mergeCell ref="A6:D6"/>
    <mergeCell ref="B9:D9"/>
    <mergeCell ref="A8:B8"/>
    <mergeCell ref="A47:B47"/>
    <mergeCell ref="A49:B49"/>
    <mergeCell ref="A50:B50"/>
    <mergeCell ref="A7:B7"/>
    <mergeCell ref="B10:D10"/>
    <mergeCell ref="A46:B46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0" fitToWidth="1" horizontalDpi="600" verticalDpi="600" orientation="portrait" paperSize="9" scale="64" r:id="rId1"/>
  <headerFooter alignWithMargins="0">
    <oddFooter>&amp;C&amp;"Times New Roman,Regular"LManotp5_15032019; Grozījumi MK 24.09.2013. noteikumos Nr.1002 "Sociālās integrācijas valsts aģentūras sniegto maksas pakalpojumu cenrādis"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Layout" workbookViewId="0" topLeftCell="A10">
      <selection activeCell="B11" sqref="B11:C11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customWidth="1"/>
    <col min="4" max="4" width="15.28125" style="9" hidden="1" customWidth="1"/>
    <col min="5" max="5" width="9.140625" style="9" hidden="1" customWidth="1"/>
    <col min="6" max="6" width="18.28125" style="9" customWidth="1"/>
    <col min="7" max="16384" width="9.140625" style="9" customWidth="1"/>
  </cols>
  <sheetData>
    <row r="1" spans="2:6" ht="15">
      <c r="B1" s="184"/>
      <c r="C1" s="184"/>
      <c r="F1" s="1" t="s">
        <v>11</v>
      </c>
    </row>
    <row r="2" spans="2:6" ht="15">
      <c r="B2" s="10"/>
      <c r="C2" s="10"/>
      <c r="F2" s="2" t="s">
        <v>57</v>
      </c>
    </row>
    <row r="3" spans="2:6" ht="15">
      <c r="B3" s="10"/>
      <c r="C3" s="10"/>
      <c r="F3" s="2" t="s">
        <v>58</v>
      </c>
    </row>
    <row r="4" spans="2:6" ht="15">
      <c r="B4" s="1"/>
      <c r="C4" s="1"/>
      <c r="F4" s="1" t="s">
        <v>62</v>
      </c>
    </row>
    <row r="5" spans="2:6" ht="15">
      <c r="B5" s="1"/>
      <c r="C5" s="37"/>
      <c r="D5" s="9" t="s">
        <v>11</v>
      </c>
      <c r="F5" s="1" t="s">
        <v>63</v>
      </c>
    </row>
    <row r="6" ht="15">
      <c r="C6" s="12"/>
    </row>
    <row r="7" spans="1:6" ht="15.75" customHeight="1">
      <c r="A7" s="169" t="s">
        <v>10</v>
      </c>
      <c r="B7" s="169"/>
      <c r="C7" s="169"/>
      <c r="D7" s="169"/>
      <c r="E7" s="169"/>
      <c r="F7" s="169"/>
    </row>
    <row r="8" spans="2:3" ht="15.75" customHeight="1">
      <c r="B8" s="185"/>
      <c r="C8" s="185"/>
    </row>
    <row r="9" spans="1:3" ht="15">
      <c r="A9" s="180" t="s">
        <v>1</v>
      </c>
      <c r="B9" s="180"/>
      <c r="C9" s="180"/>
    </row>
    <row r="10" spans="1:3" ht="15">
      <c r="A10" s="180" t="s">
        <v>0</v>
      </c>
      <c r="B10" s="180"/>
      <c r="C10" s="180"/>
    </row>
    <row r="11" spans="1:3" ht="15">
      <c r="A11" s="14"/>
      <c r="B11" s="180" t="s">
        <v>39</v>
      </c>
      <c r="C11" s="180"/>
    </row>
    <row r="12" spans="1:3" ht="15">
      <c r="A12" s="14"/>
      <c r="B12" s="180" t="s">
        <v>56</v>
      </c>
      <c r="C12" s="180"/>
    </row>
    <row r="13" spans="1:3" ht="15">
      <c r="A13" s="14" t="s">
        <v>2</v>
      </c>
      <c r="B13" s="14" t="s">
        <v>59</v>
      </c>
      <c r="C13" s="14"/>
    </row>
    <row r="14" spans="2:3" ht="15">
      <c r="B14" s="15"/>
      <c r="C14" s="12"/>
    </row>
    <row r="15" spans="1:6" ht="102.75" customHeight="1">
      <c r="A15" s="16" t="s">
        <v>3</v>
      </c>
      <c r="B15" s="16" t="s">
        <v>4</v>
      </c>
      <c r="C15" s="16" t="s">
        <v>72</v>
      </c>
      <c r="D15" s="16" t="s">
        <v>5</v>
      </c>
      <c r="E15" s="16"/>
      <c r="F15" s="16" t="s">
        <v>71</v>
      </c>
    </row>
    <row r="16" spans="1:6" ht="15">
      <c r="A16" s="17">
        <v>1</v>
      </c>
      <c r="B16" s="18">
        <v>2</v>
      </c>
      <c r="C16" s="17">
        <v>3</v>
      </c>
      <c r="D16" s="9">
        <v>3</v>
      </c>
      <c r="F16" s="17">
        <v>4</v>
      </c>
    </row>
    <row r="17" spans="1:6" ht="15">
      <c r="A17" s="17"/>
      <c r="B17" s="19" t="s">
        <v>6</v>
      </c>
      <c r="C17" s="20"/>
      <c r="F17" s="21"/>
    </row>
    <row r="18" spans="1:6" ht="15">
      <c r="A18" s="21">
        <v>1100</v>
      </c>
      <c r="B18" s="22" t="s">
        <v>60</v>
      </c>
      <c r="C18" s="23">
        <v>118.95</v>
      </c>
      <c r="D18" s="9">
        <v>147.6</v>
      </c>
      <c r="E18" s="36">
        <f>C18-D18</f>
        <v>-28.64999999999999</v>
      </c>
      <c r="F18" s="23">
        <f>C18/20*25</f>
        <v>148.6875</v>
      </c>
    </row>
    <row r="19" spans="1:6" ht="45">
      <c r="A19" s="21">
        <v>1200</v>
      </c>
      <c r="B19" s="24" t="s">
        <v>61</v>
      </c>
      <c r="C19" s="23">
        <v>28.65</v>
      </c>
      <c r="E19" s="36"/>
      <c r="F19" s="23">
        <f aca="true" t="shared" si="0" ref="F19:F31">C19/20*25</f>
        <v>35.8125</v>
      </c>
    </row>
    <row r="20" spans="1:6" ht="15">
      <c r="A20" s="28">
        <v>2311</v>
      </c>
      <c r="B20" s="24" t="s">
        <v>22</v>
      </c>
      <c r="C20" s="23">
        <f>20*0.1</f>
        <v>2</v>
      </c>
      <c r="D20" s="9">
        <v>2</v>
      </c>
      <c r="E20" s="36">
        <f aca="true" t="shared" si="1" ref="E20:E35">C20-D20</f>
        <v>0</v>
      </c>
      <c r="F20" s="23">
        <f t="shared" si="0"/>
        <v>2.5</v>
      </c>
    </row>
    <row r="21" spans="1:6" ht="15.75" customHeight="1">
      <c r="A21" s="21"/>
      <c r="B21" s="25" t="s">
        <v>7</v>
      </c>
      <c r="C21" s="26">
        <f>SUM(C18:C20)</f>
        <v>149.6</v>
      </c>
      <c r="D21" s="26">
        <f>SUM(D18:D20)</f>
        <v>149.6</v>
      </c>
      <c r="E21" s="26">
        <f>SUM(E18:E20)</f>
        <v>-28.64999999999999</v>
      </c>
      <c r="F21" s="26">
        <f>SUM(F18:F20)</f>
        <v>187</v>
      </c>
    </row>
    <row r="22" spans="1:6" ht="15">
      <c r="A22" s="27"/>
      <c r="B22" s="22" t="s">
        <v>8</v>
      </c>
      <c r="C22" s="23"/>
      <c r="E22" s="36">
        <f t="shared" si="1"/>
        <v>0</v>
      </c>
      <c r="F22" s="23"/>
    </row>
    <row r="23" spans="1:6" ht="15">
      <c r="A23" s="21">
        <v>1100</v>
      </c>
      <c r="B23" s="22" t="s">
        <v>60</v>
      </c>
      <c r="C23" s="23">
        <v>20.95</v>
      </c>
      <c r="D23" s="9">
        <v>26</v>
      </c>
      <c r="E23" s="36">
        <f t="shared" si="1"/>
        <v>-5.050000000000001</v>
      </c>
      <c r="F23" s="23">
        <f t="shared" si="0"/>
        <v>26.187499999999996</v>
      </c>
    </row>
    <row r="24" spans="1:6" ht="45">
      <c r="A24" s="21">
        <v>1200</v>
      </c>
      <c r="B24" s="24" t="s">
        <v>61</v>
      </c>
      <c r="C24" s="23">
        <v>5.05</v>
      </c>
      <c r="E24" s="36"/>
      <c r="F24" s="23">
        <f t="shared" si="0"/>
        <v>6.3125</v>
      </c>
    </row>
    <row r="25" spans="1:6" ht="15">
      <c r="A25" s="28">
        <v>2210</v>
      </c>
      <c r="B25" s="24" t="s">
        <v>33</v>
      </c>
      <c r="C25" s="23">
        <f>0.05*20</f>
        <v>1</v>
      </c>
      <c r="D25" s="9">
        <v>1</v>
      </c>
      <c r="E25" s="36">
        <f t="shared" si="1"/>
        <v>0</v>
      </c>
      <c r="F25" s="23">
        <f t="shared" si="0"/>
        <v>1.25</v>
      </c>
    </row>
    <row r="26" spans="1:6" ht="15">
      <c r="A26" s="21">
        <v>2223</v>
      </c>
      <c r="B26" s="24" t="s">
        <v>35</v>
      </c>
      <c r="C26" s="23">
        <v>3.1</v>
      </c>
      <c r="D26" s="9">
        <v>3.1</v>
      </c>
      <c r="E26" s="36">
        <f t="shared" si="1"/>
        <v>0</v>
      </c>
      <c r="F26" s="23">
        <f t="shared" si="0"/>
        <v>3.875</v>
      </c>
    </row>
    <row r="27" spans="1:6" ht="15">
      <c r="A27" s="21">
        <v>2244</v>
      </c>
      <c r="B27" s="24" t="s">
        <v>15</v>
      </c>
      <c r="C27" s="23">
        <v>5.8</v>
      </c>
      <c r="D27" s="9">
        <v>5.72</v>
      </c>
      <c r="E27" s="36">
        <f t="shared" si="1"/>
        <v>0.08000000000000007</v>
      </c>
      <c r="F27" s="23">
        <f t="shared" si="0"/>
        <v>7.249999999999999</v>
      </c>
    </row>
    <row r="28" spans="1:6" ht="15">
      <c r="A28" s="21">
        <v>2251</v>
      </c>
      <c r="B28" s="24" t="s">
        <v>12</v>
      </c>
      <c r="C28" s="23">
        <v>1.5</v>
      </c>
      <c r="D28" s="9">
        <v>1.5</v>
      </c>
      <c r="E28" s="36">
        <f t="shared" si="1"/>
        <v>0</v>
      </c>
      <c r="F28" s="23">
        <f t="shared" si="0"/>
        <v>1.875</v>
      </c>
    </row>
    <row r="29" spans="1:6" ht="15.75" customHeight="1">
      <c r="A29" s="21">
        <v>2279</v>
      </c>
      <c r="B29" s="24" t="s">
        <v>21</v>
      </c>
      <c r="C29" s="23">
        <v>2</v>
      </c>
      <c r="D29" s="9">
        <v>2</v>
      </c>
      <c r="E29" s="36">
        <f t="shared" si="1"/>
        <v>0</v>
      </c>
      <c r="F29" s="23">
        <f t="shared" si="0"/>
        <v>2.5</v>
      </c>
    </row>
    <row r="30" spans="1:6" ht="15">
      <c r="A30" s="21">
        <v>2321</v>
      </c>
      <c r="B30" s="24" t="s">
        <v>24</v>
      </c>
      <c r="C30" s="23">
        <v>4</v>
      </c>
      <c r="D30" s="9">
        <v>4</v>
      </c>
      <c r="E30" s="36">
        <f t="shared" si="1"/>
        <v>0</v>
      </c>
      <c r="F30" s="23">
        <f t="shared" si="0"/>
        <v>5</v>
      </c>
    </row>
    <row r="31" spans="1:6" ht="15">
      <c r="A31" s="21">
        <v>2322</v>
      </c>
      <c r="B31" s="24" t="s">
        <v>25</v>
      </c>
      <c r="C31" s="23">
        <v>4</v>
      </c>
      <c r="D31" s="9">
        <v>4</v>
      </c>
      <c r="E31" s="36">
        <f t="shared" si="1"/>
        <v>0</v>
      </c>
      <c r="F31" s="23">
        <f t="shared" si="0"/>
        <v>5</v>
      </c>
    </row>
    <row r="32" spans="1:6" ht="15">
      <c r="A32" s="27"/>
      <c r="B32" s="29" t="s">
        <v>9</v>
      </c>
      <c r="C32" s="26">
        <f>SUM(C23:C31)</f>
        <v>47.4</v>
      </c>
      <c r="D32" s="26">
        <f>SUM(D23:D31)</f>
        <v>47.32</v>
      </c>
      <c r="E32" s="26">
        <f>SUM(E23:E31)</f>
        <v>-4.970000000000001</v>
      </c>
      <c r="F32" s="26">
        <f>SUM(F23:F31)</f>
        <v>59.25</v>
      </c>
    </row>
    <row r="33" spans="1:6" ht="15">
      <c r="A33" s="27"/>
      <c r="B33" s="29" t="s">
        <v>38</v>
      </c>
      <c r="C33" s="26">
        <f>C32+C21</f>
        <v>197</v>
      </c>
      <c r="D33" s="26">
        <f>D32+D21</f>
        <v>196.92</v>
      </c>
      <c r="E33" s="26">
        <f>E32+E21</f>
        <v>-33.61999999999999</v>
      </c>
      <c r="F33" s="26">
        <f>F32+F21</f>
        <v>246.25</v>
      </c>
    </row>
    <row r="34" spans="1:5" ht="15">
      <c r="A34" s="7"/>
      <c r="B34" s="30"/>
      <c r="C34" s="31"/>
      <c r="E34" s="36">
        <f t="shared" si="1"/>
        <v>0</v>
      </c>
    </row>
    <row r="35" spans="1:6" ht="15.75" customHeight="1">
      <c r="A35" s="181" t="s">
        <v>64</v>
      </c>
      <c r="B35" s="182"/>
      <c r="C35" s="16">
        <v>20</v>
      </c>
      <c r="D35" s="21">
        <v>20</v>
      </c>
      <c r="E35" s="34">
        <f t="shared" si="1"/>
        <v>0</v>
      </c>
      <c r="F35" s="35">
        <v>25</v>
      </c>
    </row>
    <row r="36" spans="1:6" ht="48.75" customHeight="1">
      <c r="A36" s="181" t="s">
        <v>65</v>
      </c>
      <c r="B36" s="182"/>
      <c r="C36" s="26">
        <f>C33/C35</f>
        <v>9.85</v>
      </c>
      <c r="D36" s="26">
        <f>D33/D35</f>
        <v>9.846</v>
      </c>
      <c r="E36" s="26" t="e">
        <f>E33/E35</f>
        <v>#DIV/0!</v>
      </c>
      <c r="F36" s="26">
        <f>F33/F35</f>
        <v>9.85</v>
      </c>
    </row>
    <row r="37" spans="1:3" ht="15">
      <c r="A37" s="30"/>
      <c r="B37" s="32"/>
      <c r="C37" s="32"/>
    </row>
    <row r="38" spans="1:6" s="4" customFormat="1" ht="19.5" customHeight="1">
      <c r="A38" s="181" t="s">
        <v>66</v>
      </c>
      <c r="B38" s="182"/>
      <c r="C38" s="3"/>
      <c r="D38" s="3"/>
      <c r="E38" s="3"/>
      <c r="F38" s="3"/>
    </row>
    <row r="39" spans="1:6" s="4" customFormat="1" ht="31.5" customHeight="1">
      <c r="A39" s="181" t="s">
        <v>67</v>
      </c>
      <c r="B39" s="182"/>
      <c r="C39" s="3"/>
      <c r="D39" s="3"/>
      <c r="E39" s="3"/>
      <c r="F39" s="3"/>
    </row>
    <row r="40" spans="1:3" ht="13.5" customHeight="1">
      <c r="A40" s="33"/>
      <c r="B40" s="32"/>
      <c r="C40" s="13"/>
    </row>
    <row r="41" s="4" customFormat="1" ht="17.25" customHeight="1">
      <c r="A41" s="4" t="s">
        <v>68</v>
      </c>
    </row>
    <row r="42" s="4" customFormat="1" ht="12.75" customHeight="1"/>
    <row r="43" spans="1:2" s="4" customFormat="1" ht="15" customHeight="1">
      <c r="A43" s="4" t="s">
        <v>70</v>
      </c>
      <c r="B43" s="5"/>
    </row>
    <row r="44" s="4" customFormat="1" ht="14.25" customHeight="1">
      <c r="B44" s="6" t="s">
        <v>69</v>
      </c>
    </row>
    <row r="48" spans="1:6" ht="18.75">
      <c r="A48" s="183" t="s">
        <v>77</v>
      </c>
      <c r="B48" s="183"/>
      <c r="C48" s="189" t="s">
        <v>78</v>
      </c>
      <c r="D48" s="189"/>
      <c r="E48" s="189"/>
      <c r="F48" s="189"/>
    </row>
    <row r="49" spans="1:4" ht="15">
      <c r="A49" s="52"/>
      <c r="B49" s="52"/>
      <c r="C49"/>
      <c r="D49"/>
    </row>
    <row r="50" spans="1:4" ht="15">
      <c r="A50" s="52"/>
      <c r="B50" s="52"/>
      <c r="C50"/>
      <c r="D50"/>
    </row>
    <row r="51" spans="1:4" ht="15">
      <c r="A51" s="186" t="s">
        <v>84</v>
      </c>
      <c r="B51" s="186"/>
      <c r="C51"/>
      <c r="D51"/>
    </row>
    <row r="52" spans="1:4" ht="15">
      <c r="A52" s="52"/>
      <c r="B52" s="52"/>
      <c r="C52"/>
      <c r="D52"/>
    </row>
    <row r="53" spans="1:4" ht="15">
      <c r="A53" s="187" t="s">
        <v>79</v>
      </c>
      <c r="B53" s="187"/>
      <c r="C53"/>
      <c r="D53"/>
    </row>
    <row r="54" spans="1:4" ht="15">
      <c r="A54" s="188" t="s">
        <v>80</v>
      </c>
      <c r="B54" s="186"/>
      <c r="C54" s="53"/>
      <c r="D54"/>
    </row>
    <row r="55" spans="1:4" ht="15">
      <c r="A55" s="186" t="s">
        <v>81</v>
      </c>
      <c r="B55" s="186"/>
      <c r="C55"/>
      <c r="D55"/>
    </row>
  </sheetData>
  <sheetProtection/>
  <mergeCells count="17">
    <mergeCell ref="A51:B51"/>
    <mergeCell ref="A53:B53"/>
    <mergeCell ref="A54:B54"/>
    <mergeCell ref="A55:B55"/>
    <mergeCell ref="C48:F48"/>
    <mergeCell ref="A38:B38"/>
    <mergeCell ref="A39:B39"/>
    <mergeCell ref="A35:B35"/>
    <mergeCell ref="A36:B36"/>
    <mergeCell ref="A7:F7"/>
    <mergeCell ref="A48:B48"/>
    <mergeCell ref="B1:C1"/>
    <mergeCell ref="B8:C8"/>
    <mergeCell ref="A9:C9"/>
    <mergeCell ref="A10:C10"/>
    <mergeCell ref="B11:C11"/>
    <mergeCell ref="B12:C12"/>
  </mergeCells>
  <hyperlinks>
    <hyperlink ref="A54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26" useFirstPageNumber="1" fitToHeight="0" fitToWidth="1" horizontalDpi="600" verticalDpi="600" orientation="portrait" paperSize="9" scale="91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22">
      <selection activeCell="A14" sqref="A14:IV14"/>
    </sheetView>
  </sheetViews>
  <sheetFormatPr defaultColWidth="9.140625" defaultRowHeight="12.75"/>
  <cols>
    <col min="1" max="1" width="15.00390625" style="0" customWidth="1"/>
    <col min="2" max="2" width="53.8515625" style="0" customWidth="1"/>
    <col min="3" max="3" width="24.28125" style="0" customWidth="1"/>
    <col min="4" max="4" width="23.00390625" style="0" customWidth="1"/>
  </cols>
  <sheetData>
    <row r="1" spans="1:3" ht="15">
      <c r="A1" s="9"/>
      <c r="B1" s="1"/>
      <c r="C1" s="1" t="s">
        <v>11</v>
      </c>
    </row>
    <row r="2" spans="1:3" ht="15">
      <c r="A2" s="9"/>
      <c r="B2" s="10"/>
      <c r="C2" s="7" t="s">
        <v>57</v>
      </c>
    </row>
    <row r="3" spans="1:3" ht="15.75">
      <c r="A3" s="9"/>
      <c r="B3" s="10"/>
      <c r="C3" s="60" t="s">
        <v>111</v>
      </c>
    </row>
    <row r="4" spans="1:3" ht="15">
      <c r="A4" s="9"/>
      <c r="B4" s="1"/>
      <c r="C4" s="1" t="s">
        <v>62</v>
      </c>
    </row>
    <row r="5" spans="1:3" ht="15.75">
      <c r="A5" s="9"/>
      <c r="B5" s="11"/>
      <c r="C5" s="65" t="s">
        <v>112</v>
      </c>
    </row>
    <row r="6" spans="1:3" ht="15.75">
      <c r="A6" s="9"/>
      <c r="B6" s="9"/>
      <c r="C6" s="65"/>
    </row>
    <row r="7" spans="1:3" ht="15.75">
      <c r="A7" s="169" t="s">
        <v>10</v>
      </c>
      <c r="B7" s="169"/>
      <c r="C7" s="169"/>
    </row>
    <row r="8" spans="1:3" ht="15">
      <c r="A8" s="9"/>
      <c r="B8" s="13"/>
      <c r="C8" s="9"/>
    </row>
    <row r="9" spans="1:3" ht="15">
      <c r="A9" s="180" t="s">
        <v>1</v>
      </c>
      <c r="B9" s="180"/>
      <c r="C9" s="9"/>
    </row>
    <row r="10" spans="1:3" ht="15">
      <c r="A10" s="180" t="s">
        <v>0</v>
      </c>
      <c r="B10" s="180"/>
      <c r="C10" s="9"/>
    </row>
    <row r="11" spans="1:3" ht="15">
      <c r="A11" s="14"/>
      <c r="B11" s="180" t="s">
        <v>90</v>
      </c>
      <c r="C11" s="180"/>
    </row>
    <row r="12" spans="1:3" ht="15" customHeight="1">
      <c r="A12" s="14"/>
      <c r="B12" s="14" t="s">
        <v>93</v>
      </c>
      <c r="C12" s="9"/>
    </row>
    <row r="13" spans="1:3" s="9" customFormat="1" ht="15.75" customHeight="1">
      <c r="A13" s="14" t="s">
        <v>2</v>
      </c>
      <c r="B13" s="14" t="s">
        <v>110</v>
      </c>
      <c r="C13" s="14"/>
    </row>
    <row r="14" spans="1:3" ht="15" hidden="1">
      <c r="A14" s="9"/>
      <c r="B14" s="15"/>
      <c r="C14" s="9"/>
    </row>
    <row r="15" spans="1:3" ht="60">
      <c r="A15" s="16" t="s">
        <v>3</v>
      </c>
      <c r="B15" s="16" t="s">
        <v>4</v>
      </c>
      <c r="C15" s="16" t="s">
        <v>5</v>
      </c>
    </row>
    <row r="16" spans="1:3" ht="14.25">
      <c r="A16" s="17">
        <v>1</v>
      </c>
      <c r="B16" s="18">
        <v>2</v>
      </c>
      <c r="C16" s="17">
        <v>3</v>
      </c>
    </row>
    <row r="17" spans="1:3" ht="15">
      <c r="A17" s="39"/>
      <c r="B17" s="40" t="s">
        <v>6</v>
      </c>
      <c r="C17" s="41"/>
    </row>
    <row r="18" spans="1:3" ht="15">
      <c r="A18" s="41">
        <v>1100</v>
      </c>
      <c r="B18" s="41" t="s">
        <v>60</v>
      </c>
      <c r="C18" s="42">
        <v>76.12</v>
      </c>
    </row>
    <row r="19" spans="1:3" ht="30">
      <c r="A19" s="41">
        <v>1200</v>
      </c>
      <c r="B19" s="43" t="s">
        <v>61</v>
      </c>
      <c r="C19" s="42">
        <v>17.96</v>
      </c>
    </row>
    <row r="20" spans="1:3" ht="15">
      <c r="A20" s="41">
        <v>2350</v>
      </c>
      <c r="B20" s="43" t="s">
        <v>26</v>
      </c>
      <c r="C20" s="42">
        <v>9.82</v>
      </c>
    </row>
    <row r="21" spans="1:3" ht="15">
      <c r="A21" s="41">
        <v>2311</v>
      </c>
      <c r="B21" s="41" t="s">
        <v>42</v>
      </c>
      <c r="C21" s="42">
        <v>0.25</v>
      </c>
    </row>
    <row r="22" spans="1:3" ht="15">
      <c r="A22" s="41">
        <v>2312</v>
      </c>
      <c r="B22" s="41" t="s">
        <v>92</v>
      </c>
      <c r="C22" s="42">
        <v>0.52</v>
      </c>
    </row>
    <row r="23" spans="1:3" ht="15">
      <c r="A23" s="41">
        <v>2223</v>
      </c>
      <c r="B23" s="43" t="s">
        <v>35</v>
      </c>
      <c r="C23" s="42">
        <v>2.57</v>
      </c>
    </row>
    <row r="24" spans="1:3" ht="15">
      <c r="A24" s="41">
        <v>2222</v>
      </c>
      <c r="B24" s="43" t="s">
        <v>34</v>
      </c>
      <c r="C24" s="42">
        <v>0.2</v>
      </c>
    </row>
    <row r="25" spans="1:3" ht="15">
      <c r="A25" s="41">
        <v>2242</v>
      </c>
      <c r="B25" s="41" t="s">
        <v>44</v>
      </c>
      <c r="C25" s="42"/>
    </row>
    <row r="26" spans="1:3" ht="15">
      <c r="A26" s="41">
        <v>5232</v>
      </c>
      <c r="B26" s="41" t="s">
        <v>46</v>
      </c>
      <c r="C26" s="42"/>
    </row>
    <row r="27" spans="1:3" ht="15">
      <c r="A27" s="41"/>
      <c r="B27" s="44" t="s">
        <v>7</v>
      </c>
      <c r="C27" s="45">
        <f>SUM(C18:C26)</f>
        <v>107.44</v>
      </c>
    </row>
    <row r="28" spans="1:3" ht="15">
      <c r="A28" s="46"/>
      <c r="B28" s="41" t="s">
        <v>8</v>
      </c>
      <c r="C28" s="42"/>
    </row>
    <row r="29" spans="1:3" ht="15">
      <c r="A29" s="41">
        <v>1100</v>
      </c>
      <c r="B29" s="41" t="s">
        <v>60</v>
      </c>
      <c r="C29" s="42">
        <v>2.45</v>
      </c>
    </row>
    <row r="30" spans="1:3" ht="29.25" customHeight="1">
      <c r="A30" s="41">
        <v>1200</v>
      </c>
      <c r="B30" s="43" t="s">
        <v>61</v>
      </c>
      <c r="C30" s="42">
        <v>0.58</v>
      </c>
    </row>
    <row r="31" spans="1:3" ht="14.25" customHeight="1" hidden="1">
      <c r="A31" s="47">
        <v>2210</v>
      </c>
      <c r="B31" s="43" t="s">
        <v>33</v>
      </c>
      <c r="C31" s="42"/>
    </row>
    <row r="32" spans="1:3" ht="15" hidden="1">
      <c r="A32" s="41">
        <v>2222</v>
      </c>
      <c r="B32" s="43" t="s">
        <v>34</v>
      </c>
      <c r="C32" s="42"/>
    </row>
    <row r="33" spans="1:3" ht="15">
      <c r="A33" s="41">
        <v>2223</v>
      </c>
      <c r="B33" s="43" t="s">
        <v>35</v>
      </c>
      <c r="C33" s="42">
        <v>2.58</v>
      </c>
    </row>
    <row r="34" spans="1:3" ht="30" hidden="1">
      <c r="A34" s="41">
        <v>2230</v>
      </c>
      <c r="B34" s="43" t="s">
        <v>36</v>
      </c>
      <c r="C34" s="42"/>
    </row>
    <row r="35" spans="1:3" ht="15">
      <c r="A35" s="41">
        <v>2242</v>
      </c>
      <c r="B35" s="41" t="s">
        <v>44</v>
      </c>
      <c r="C35" s="42">
        <v>0.17</v>
      </c>
    </row>
    <row r="36" spans="1:3" ht="15">
      <c r="A36" s="41">
        <v>2244</v>
      </c>
      <c r="B36" s="43" t="s">
        <v>15</v>
      </c>
      <c r="C36" s="42">
        <v>5.19</v>
      </c>
    </row>
    <row r="37" spans="1:3" ht="15">
      <c r="A37" s="41">
        <v>2249</v>
      </c>
      <c r="B37" s="43" t="s">
        <v>17</v>
      </c>
      <c r="C37" s="42">
        <v>0.16</v>
      </c>
    </row>
    <row r="38" spans="1:3" ht="30">
      <c r="A38" s="41">
        <v>2243</v>
      </c>
      <c r="B38" s="43" t="s">
        <v>14</v>
      </c>
      <c r="C38" s="42">
        <v>4.63</v>
      </c>
    </row>
    <row r="39" spans="1:3" ht="15" hidden="1">
      <c r="A39" s="41">
        <v>2279</v>
      </c>
      <c r="B39" s="43" t="s">
        <v>21</v>
      </c>
      <c r="C39" s="42"/>
    </row>
    <row r="40" spans="1:3" ht="15" hidden="1">
      <c r="A40" s="41">
        <v>2312</v>
      </c>
      <c r="B40" s="43" t="s">
        <v>23</v>
      </c>
      <c r="C40" s="42"/>
    </row>
    <row r="41" spans="1:3" ht="15">
      <c r="A41" s="41">
        <v>2321</v>
      </c>
      <c r="B41" s="43" t="s">
        <v>24</v>
      </c>
      <c r="C41" s="42">
        <v>7.31</v>
      </c>
    </row>
    <row r="42" spans="1:3" ht="15" hidden="1">
      <c r="A42" s="41">
        <v>2322</v>
      </c>
      <c r="B42" s="43" t="s">
        <v>25</v>
      </c>
      <c r="C42" s="42"/>
    </row>
    <row r="43" spans="1:3" ht="15" hidden="1">
      <c r="A43" s="41">
        <v>2350</v>
      </c>
      <c r="B43" s="43" t="s">
        <v>26</v>
      </c>
      <c r="C43" s="42"/>
    </row>
    <row r="44" spans="1:3" ht="19.5" customHeight="1">
      <c r="A44" s="41">
        <v>2512</v>
      </c>
      <c r="B44" s="43" t="s">
        <v>43</v>
      </c>
      <c r="C44" s="42">
        <v>27.41</v>
      </c>
    </row>
    <row r="45" spans="1:3" ht="30" hidden="1">
      <c r="A45" s="41">
        <v>2513</v>
      </c>
      <c r="B45" s="43" t="s">
        <v>28</v>
      </c>
      <c r="C45" s="42"/>
    </row>
    <row r="46" spans="1:3" ht="15">
      <c r="A46" s="46"/>
      <c r="B46" s="49" t="s">
        <v>9</v>
      </c>
      <c r="C46" s="45">
        <f>SUM(C29:C45)</f>
        <v>50.480000000000004</v>
      </c>
    </row>
    <row r="47" spans="1:3" ht="15">
      <c r="A47" s="46"/>
      <c r="B47" s="49" t="s">
        <v>38</v>
      </c>
      <c r="C47" s="45">
        <f>C46+C27</f>
        <v>157.92000000000002</v>
      </c>
    </row>
    <row r="48" spans="1:3" ht="15">
      <c r="A48" s="7"/>
      <c r="B48" s="30"/>
      <c r="C48" s="9"/>
    </row>
    <row r="49" spans="1:3" ht="15">
      <c r="A49" s="181" t="s">
        <v>64</v>
      </c>
      <c r="B49" s="182"/>
      <c r="C49" s="56">
        <v>1</v>
      </c>
    </row>
    <row r="50" spans="1:3" ht="27.75" customHeight="1">
      <c r="A50" s="181" t="s">
        <v>100</v>
      </c>
      <c r="B50" s="182"/>
      <c r="C50" s="26">
        <f>C47/C49</f>
        <v>157.92000000000002</v>
      </c>
    </row>
    <row r="51" spans="1:3" ht="15" customHeight="1">
      <c r="A51" s="30"/>
      <c r="B51" s="32"/>
      <c r="C51" s="9"/>
    </row>
    <row r="52" spans="1:3" ht="15">
      <c r="A52" s="181" t="s">
        <v>66</v>
      </c>
      <c r="B52" s="182"/>
      <c r="C52" s="3"/>
    </row>
    <row r="53" spans="1:3" ht="30" customHeight="1">
      <c r="A53" s="181" t="s">
        <v>85</v>
      </c>
      <c r="B53" s="182"/>
      <c r="C53" s="3">
        <f>C50*C52</f>
        <v>0</v>
      </c>
    </row>
    <row r="54" spans="1:3" ht="15">
      <c r="A54" s="33"/>
      <c r="B54" s="32"/>
      <c r="C54" s="9"/>
    </row>
    <row r="55" spans="1:3" ht="15">
      <c r="A55" s="4"/>
      <c r="B55" s="4"/>
      <c r="C55" s="4"/>
    </row>
    <row r="56" spans="1:3" ht="15.75">
      <c r="A56" s="61" t="s">
        <v>104</v>
      </c>
      <c r="B56" s="62"/>
      <c r="C56" s="4"/>
    </row>
    <row r="57" spans="1:2" ht="15.75">
      <c r="A57" s="61"/>
      <c r="B57" s="63" t="s">
        <v>69</v>
      </c>
    </row>
    <row r="58" spans="1:3" ht="15">
      <c r="A58" s="9"/>
      <c r="B58" s="1"/>
      <c r="C58" s="9"/>
    </row>
  </sheetData>
  <sheetProtection/>
  <mergeCells count="8">
    <mergeCell ref="A49:B49"/>
    <mergeCell ref="A50:B50"/>
    <mergeCell ref="A52:B52"/>
    <mergeCell ref="A53:B53"/>
    <mergeCell ref="A7:C7"/>
    <mergeCell ref="A9:B9"/>
    <mergeCell ref="A10:B10"/>
    <mergeCell ref="B11:C11"/>
  </mergeCells>
  <printOptions/>
  <pageMargins left="0.7" right="0.45" top="0.55" bottom="0.3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2.00390625" style="87" customWidth="1"/>
    <col min="2" max="2" width="94.8515625" style="87" customWidth="1"/>
    <col min="3" max="3" width="31.421875" style="87" customWidth="1"/>
  </cols>
  <sheetData>
    <row r="1" spans="1:3" ht="15.75">
      <c r="A1" s="69"/>
      <c r="B1" s="70"/>
      <c r="C1" s="70"/>
    </row>
    <row r="2" spans="1:3" ht="15.75">
      <c r="A2" s="69"/>
      <c r="B2" s="71"/>
      <c r="C2" s="65"/>
    </row>
    <row r="3" spans="1:3" ht="15.75">
      <c r="A3" s="69"/>
      <c r="B3" s="71"/>
      <c r="C3" s="60"/>
    </row>
    <row r="4" spans="1:3" ht="15.75">
      <c r="A4" s="69"/>
      <c r="B4" s="70"/>
      <c r="C4" s="70"/>
    </row>
    <row r="5" spans="1:3" ht="15.75">
      <c r="A5" s="69"/>
      <c r="B5" s="72"/>
      <c r="C5" s="65"/>
    </row>
    <row r="6" spans="1:3" ht="15.75">
      <c r="A6" s="169" t="s">
        <v>10</v>
      </c>
      <c r="B6" s="169"/>
      <c r="C6" s="169"/>
    </row>
    <row r="7" spans="1:3" ht="15.75">
      <c r="A7" s="161" t="s">
        <v>1</v>
      </c>
      <c r="B7" s="161"/>
      <c r="C7" s="69"/>
    </row>
    <row r="8" spans="1:3" ht="15.75">
      <c r="A8" s="161" t="s">
        <v>0</v>
      </c>
      <c r="B8" s="161"/>
      <c r="C8" s="69"/>
    </row>
    <row r="9" spans="1:3" ht="15.75">
      <c r="A9" s="66"/>
      <c r="B9" s="161" t="s">
        <v>116</v>
      </c>
      <c r="C9" s="161"/>
    </row>
    <row r="10" spans="1:3" ht="15.75">
      <c r="A10" s="66"/>
      <c r="B10" s="161" t="s">
        <v>94</v>
      </c>
      <c r="C10" s="161"/>
    </row>
    <row r="11" spans="1:3" s="9" customFormat="1" ht="15.75" customHeight="1">
      <c r="A11" s="66" t="s">
        <v>2</v>
      </c>
      <c r="B11" s="66" t="str">
        <f>'6.12.'!B11</f>
        <v>2019.gadā un turpmāk</v>
      </c>
      <c r="C11" s="66"/>
    </row>
    <row r="12" spans="1:3" ht="15.75" hidden="1">
      <c r="A12" s="69"/>
      <c r="B12" s="73"/>
      <c r="C12" s="69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159</v>
      </c>
      <c r="C16" s="68">
        <v>212.87</v>
      </c>
    </row>
    <row r="17" spans="1:3" ht="15.75" customHeight="1">
      <c r="A17" s="79">
        <v>1200</v>
      </c>
      <c r="B17" s="80" t="s">
        <v>160</v>
      </c>
      <c r="C17" s="68">
        <v>51.28</v>
      </c>
    </row>
    <row r="18" spans="1:3" ht="15.75">
      <c r="A18" s="79">
        <v>2350</v>
      </c>
      <c r="B18" s="80" t="s">
        <v>26</v>
      </c>
      <c r="C18" s="68">
        <v>19.6</v>
      </c>
    </row>
    <row r="19" spans="1:4" ht="15.75">
      <c r="A19" s="79">
        <v>2311</v>
      </c>
      <c r="B19" s="79" t="s">
        <v>161</v>
      </c>
      <c r="C19" s="68">
        <v>0.25</v>
      </c>
      <c r="D19" s="64"/>
    </row>
    <row r="20" spans="1:3" ht="15.75">
      <c r="A20" s="79">
        <v>2312</v>
      </c>
      <c r="B20" s="79" t="s">
        <v>162</v>
      </c>
      <c r="C20" s="68">
        <v>7.83</v>
      </c>
    </row>
    <row r="21" spans="1:3" ht="15.75">
      <c r="A21" s="79">
        <v>2223</v>
      </c>
      <c r="B21" s="80" t="s">
        <v>35</v>
      </c>
      <c r="C21" s="68">
        <v>6.6</v>
      </c>
    </row>
    <row r="22" spans="1:3" ht="15.75">
      <c r="A22" s="79">
        <v>2222</v>
      </c>
      <c r="B22" s="80" t="s">
        <v>34</v>
      </c>
      <c r="C22" s="68">
        <v>0.7</v>
      </c>
    </row>
    <row r="23" spans="1:3" ht="15.75" hidden="1">
      <c r="A23" s="79">
        <v>2242</v>
      </c>
      <c r="B23" s="79" t="s">
        <v>44</v>
      </c>
      <c r="C23" s="68"/>
    </row>
    <row r="24" spans="1:3" ht="15.75">
      <c r="A24" s="79">
        <v>5232</v>
      </c>
      <c r="B24" s="79" t="s">
        <v>31</v>
      </c>
      <c r="C24" s="68">
        <v>8.14</v>
      </c>
    </row>
    <row r="25" spans="1:3" ht="15.75">
      <c r="A25" s="79"/>
      <c r="B25" s="81" t="s">
        <v>7</v>
      </c>
      <c r="C25" s="82">
        <f>SUM(C16:C24)</f>
        <v>307.27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159</v>
      </c>
      <c r="C27" s="68">
        <v>35.18</v>
      </c>
    </row>
    <row r="28" spans="1:3" ht="15.75" customHeight="1">
      <c r="A28" s="79">
        <v>1200</v>
      </c>
      <c r="B28" s="80" t="s">
        <v>160</v>
      </c>
      <c r="C28" s="68">
        <v>8.47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6.78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79" t="s">
        <v>163</v>
      </c>
      <c r="C33" s="68">
        <v>0.45</v>
      </c>
    </row>
    <row r="34" spans="1:3" ht="15.75">
      <c r="A34" s="79">
        <v>2244</v>
      </c>
      <c r="B34" s="80" t="s">
        <v>15</v>
      </c>
      <c r="C34" s="68">
        <v>13.84</v>
      </c>
    </row>
    <row r="35" spans="1:3" ht="15.75">
      <c r="A35" s="79">
        <v>2249</v>
      </c>
      <c r="B35" s="80" t="s">
        <v>17</v>
      </c>
      <c r="C35" s="68">
        <v>0.43</v>
      </c>
    </row>
    <row r="36" spans="1:3" ht="18" customHeight="1">
      <c r="A36" s="79">
        <v>2243</v>
      </c>
      <c r="B36" s="80" t="s">
        <v>14</v>
      </c>
      <c r="C36" s="68">
        <v>4.63</v>
      </c>
    </row>
    <row r="37" spans="1:3" ht="15.75" hidden="1">
      <c r="A37" s="79">
        <v>2279</v>
      </c>
      <c r="B37" s="80" t="s">
        <v>21</v>
      </c>
      <c r="C37" s="68"/>
    </row>
    <row r="38" spans="1:3" ht="15.75" hidden="1">
      <c r="A38" s="79">
        <v>2312</v>
      </c>
      <c r="B38" s="80" t="s">
        <v>23</v>
      </c>
      <c r="C38" s="68"/>
    </row>
    <row r="39" spans="1:3" ht="15.75">
      <c r="A39" s="79">
        <v>2321</v>
      </c>
      <c r="B39" s="80" t="s">
        <v>24</v>
      </c>
      <c r="C39" s="68">
        <v>19</v>
      </c>
    </row>
    <row r="40" spans="1:3" ht="15.75" hidden="1">
      <c r="A40" s="79">
        <v>2322</v>
      </c>
      <c r="B40" s="80" t="s">
        <v>25</v>
      </c>
      <c r="C40" s="68"/>
    </row>
    <row r="41" spans="1:3" ht="15.75" hidden="1">
      <c r="A41" s="79">
        <v>2350</v>
      </c>
      <c r="B41" s="80" t="s">
        <v>26</v>
      </c>
      <c r="C41" s="68"/>
    </row>
    <row r="42" spans="1:3" ht="14.25" customHeight="1">
      <c r="A42" s="79">
        <v>2512</v>
      </c>
      <c r="B42" s="80" t="s">
        <v>43</v>
      </c>
      <c r="C42" s="68">
        <v>83.17</v>
      </c>
    </row>
    <row r="43" spans="1:3" ht="15.75" hidden="1">
      <c r="A43" s="79">
        <v>2513</v>
      </c>
      <c r="B43" s="80" t="s">
        <v>28</v>
      </c>
      <c r="C43" s="68"/>
    </row>
    <row r="44" spans="1:3" ht="15.75">
      <c r="A44" s="83"/>
      <c r="B44" s="85" t="s">
        <v>9</v>
      </c>
      <c r="C44" s="82">
        <f>SUM(C27:C43)</f>
        <v>171.95</v>
      </c>
    </row>
    <row r="45" spans="1:3" ht="15.75">
      <c r="A45" s="83"/>
      <c r="B45" s="85" t="s">
        <v>38</v>
      </c>
      <c r="C45" s="82">
        <f>C44+C25</f>
        <v>479.21999999999997</v>
      </c>
    </row>
    <row r="46" spans="1:3" ht="9" customHeight="1">
      <c r="A46" s="65"/>
      <c r="B46" s="58"/>
      <c r="C46" s="69"/>
    </row>
    <row r="47" spans="1:3" ht="15.75" customHeight="1">
      <c r="A47" s="170" t="s">
        <v>64</v>
      </c>
      <c r="B47" s="171"/>
      <c r="C47" s="148">
        <v>1</v>
      </c>
    </row>
    <row r="48" spans="1:3" ht="15.75" customHeight="1">
      <c r="A48" s="170" t="s">
        <v>102</v>
      </c>
      <c r="B48" s="171"/>
      <c r="C48" s="145">
        <f>C45/C47</f>
        <v>479.21999999999997</v>
      </c>
    </row>
    <row r="49" spans="1:3" ht="15.75" customHeight="1">
      <c r="A49" s="58"/>
      <c r="B49" s="59"/>
      <c r="C49" s="69"/>
    </row>
    <row r="50" spans="1:3" ht="15.75" customHeight="1">
      <c r="A50" s="170" t="s">
        <v>66</v>
      </c>
      <c r="B50" s="171"/>
      <c r="C50" s="158"/>
    </row>
    <row r="51" spans="1:3" ht="15.75" customHeight="1">
      <c r="A51" s="170" t="s">
        <v>103</v>
      </c>
      <c r="B51" s="171"/>
      <c r="C51" s="86"/>
    </row>
    <row r="52" spans="1:3" ht="15.75" customHeight="1">
      <c r="A52" s="61"/>
      <c r="B52" s="61"/>
      <c r="C52" s="156"/>
    </row>
    <row r="53" spans="1:2" ht="15.75" customHeight="1">
      <c r="A53" s="61" t="s">
        <v>68</v>
      </c>
      <c r="B53" s="61"/>
    </row>
    <row r="54" spans="1:3" ht="15.75" customHeight="1">
      <c r="A54" s="61"/>
      <c r="B54" s="61"/>
      <c r="C54" s="69"/>
    </row>
    <row r="55" spans="1:2" ht="15.75" customHeight="1">
      <c r="A55" s="61"/>
      <c r="B55" s="62"/>
    </row>
    <row r="56" spans="1:2" ht="15.75">
      <c r="A56" s="61"/>
      <c r="B56" s="63"/>
    </row>
  </sheetData>
  <sheetProtection/>
  <mergeCells count="9">
    <mergeCell ref="A51:B51"/>
    <mergeCell ref="B10:C10"/>
    <mergeCell ref="A6:C6"/>
    <mergeCell ref="A7:B7"/>
    <mergeCell ref="A8:B8"/>
    <mergeCell ref="B9:C9"/>
    <mergeCell ref="A48:B48"/>
    <mergeCell ref="A50:B50"/>
    <mergeCell ref="A47:B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Layout" workbookViewId="0" topLeftCell="A1">
      <selection activeCell="B69" sqref="B69"/>
    </sheetView>
  </sheetViews>
  <sheetFormatPr defaultColWidth="9.140625" defaultRowHeight="12.75"/>
  <cols>
    <col min="1" max="1" width="11.7109375" style="87" customWidth="1"/>
    <col min="2" max="2" width="93.8515625" style="87" customWidth="1"/>
    <col min="3" max="3" width="33.00390625" style="87" bestFit="1" customWidth="1"/>
    <col min="4" max="6" width="9.140625" style="87" customWidth="1"/>
  </cols>
  <sheetData>
    <row r="1" spans="1:3" ht="15.75">
      <c r="A1" s="69"/>
      <c r="B1" s="70"/>
      <c r="C1" s="70"/>
    </row>
    <row r="2" spans="1:3" ht="15.75">
      <c r="A2" s="69"/>
      <c r="B2" s="71"/>
      <c r="C2" s="65"/>
    </row>
    <row r="3" spans="1:3" ht="15.75">
      <c r="A3" s="69"/>
      <c r="B3" s="71"/>
      <c r="C3" s="60"/>
    </row>
    <row r="4" spans="1:3" ht="15.75">
      <c r="A4" s="69"/>
      <c r="B4" s="70"/>
      <c r="C4" s="70"/>
    </row>
    <row r="5" spans="1:3" ht="15.75">
      <c r="A5" s="69"/>
      <c r="B5" s="72"/>
      <c r="C5" s="65"/>
    </row>
    <row r="6" spans="1:3" ht="15.75">
      <c r="A6" s="169" t="s">
        <v>10</v>
      </c>
      <c r="B6" s="169"/>
      <c r="C6" s="169"/>
    </row>
    <row r="7" spans="1:3" ht="15.75">
      <c r="A7" s="161" t="s">
        <v>1</v>
      </c>
      <c r="B7" s="161"/>
      <c r="C7" s="69"/>
    </row>
    <row r="8" spans="1:3" ht="15.75">
      <c r="A8" s="161" t="s">
        <v>0</v>
      </c>
      <c r="B8" s="161"/>
      <c r="C8" s="69"/>
    </row>
    <row r="9" spans="1:3" ht="15.75">
      <c r="A9" s="66"/>
      <c r="B9" s="161" t="s">
        <v>116</v>
      </c>
      <c r="C9" s="161"/>
    </row>
    <row r="10" spans="1:3" ht="15.75">
      <c r="A10" s="66"/>
      <c r="B10" s="161" t="s">
        <v>95</v>
      </c>
      <c r="C10" s="161"/>
    </row>
    <row r="11" spans="1:6" s="9" customFormat="1" ht="15.75" customHeight="1">
      <c r="A11" s="66" t="s">
        <v>2</v>
      </c>
      <c r="B11" s="66" t="str">
        <f>'6.14.'!B11</f>
        <v>2019.gadā un turpmāk</v>
      </c>
      <c r="C11" s="66"/>
      <c r="D11" s="69"/>
      <c r="E11" s="69"/>
      <c r="F11" s="69"/>
    </row>
    <row r="12" spans="1:3" ht="15.75" hidden="1">
      <c r="A12" s="69"/>
      <c r="B12" s="73"/>
      <c r="C12" s="69"/>
    </row>
    <row r="13" spans="1:3" ht="63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159</v>
      </c>
      <c r="C16" s="68">
        <v>172.67</v>
      </c>
    </row>
    <row r="17" spans="1:3" ht="18.75" customHeight="1">
      <c r="A17" s="79">
        <v>1200</v>
      </c>
      <c r="B17" s="80" t="s">
        <v>160</v>
      </c>
      <c r="C17" s="68">
        <v>41.6</v>
      </c>
    </row>
    <row r="18" spans="1:3" ht="15.75">
      <c r="A18" s="79">
        <v>2350</v>
      </c>
      <c r="B18" s="80" t="s">
        <v>26</v>
      </c>
      <c r="C18" s="68">
        <v>16.08</v>
      </c>
    </row>
    <row r="19" spans="1:3" ht="15.75">
      <c r="A19" s="79">
        <v>2311</v>
      </c>
      <c r="B19" s="79" t="s">
        <v>161</v>
      </c>
      <c r="C19" s="110">
        <v>0.25</v>
      </c>
    </row>
    <row r="20" spans="1:4" ht="15.75">
      <c r="A20" s="79">
        <v>2312</v>
      </c>
      <c r="B20" s="79" t="s">
        <v>162</v>
      </c>
      <c r="C20" s="68">
        <v>6.57</v>
      </c>
      <c r="D20" s="159"/>
    </row>
    <row r="21" spans="1:3" ht="15.75">
      <c r="A21" s="79">
        <v>2223</v>
      </c>
      <c r="B21" s="80" t="s">
        <v>35</v>
      </c>
      <c r="C21" s="68">
        <v>5.4</v>
      </c>
    </row>
    <row r="22" spans="1:3" ht="15.75">
      <c r="A22" s="79">
        <v>2222</v>
      </c>
      <c r="B22" s="80" t="s">
        <v>34</v>
      </c>
      <c r="C22" s="68">
        <v>0.7</v>
      </c>
    </row>
    <row r="23" spans="1:3" ht="15.75">
      <c r="A23" s="79">
        <v>5232</v>
      </c>
      <c r="B23" s="79" t="s">
        <v>31</v>
      </c>
      <c r="C23" s="68">
        <v>6.83</v>
      </c>
    </row>
    <row r="24" spans="1:3" ht="15.75">
      <c r="A24" s="79"/>
      <c r="B24" s="81" t="s">
        <v>7</v>
      </c>
      <c r="C24" s="82">
        <f>SUM(C16:C23)</f>
        <v>250.09999999999997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159</v>
      </c>
      <c r="C26" s="68">
        <v>30.02</v>
      </c>
    </row>
    <row r="27" spans="1:3" ht="19.5" customHeight="1">
      <c r="A27" s="79">
        <v>1200</v>
      </c>
      <c r="B27" s="80" t="s">
        <v>160</v>
      </c>
      <c r="C27" s="68">
        <v>7.23</v>
      </c>
    </row>
    <row r="28" spans="1:3" ht="15.75" hidden="1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>
      <c r="A30" s="79">
        <v>2223</v>
      </c>
      <c r="B30" s="80" t="s">
        <v>35</v>
      </c>
      <c r="C30" s="68">
        <v>5.41</v>
      </c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2242</v>
      </c>
      <c r="B32" s="79" t="s">
        <v>163</v>
      </c>
      <c r="C32" s="68">
        <v>0.36</v>
      </c>
    </row>
    <row r="33" spans="1:3" ht="15.75">
      <c r="A33" s="79">
        <v>2244</v>
      </c>
      <c r="B33" s="80" t="s">
        <v>15</v>
      </c>
      <c r="C33" s="68">
        <v>13.84</v>
      </c>
    </row>
    <row r="34" spans="1:3" ht="15.75">
      <c r="A34" s="79">
        <v>2249</v>
      </c>
      <c r="B34" s="80" t="s">
        <v>17</v>
      </c>
      <c r="C34" s="68">
        <v>0.35</v>
      </c>
    </row>
    <row r="35" spans="1:3" ht="15.75">
      <c r="A35" s="79">
        <v>2243</v>
      </c>
      <c r="B35" s="80" t="s">
        <v>14</v>
      </c>
      <c r="C35" s="68">
        <v>4.63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15.35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>
      <c r="A41" s="79">
        <v>2512</v>
      </c>
      <c r="B41" s="80" t="s">
        <v>43</v>
      </c>
      <c r="C41" s="68">
        <v>68.73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145.92000000000002</v>
      </c>
    </row>
    <row r="44" spans="1:3" ht="15.75">
      <c r="A44" s="83"/>
      <c r="B44" s="85" t="s">
        <v>38</v>
      </c>
      <c r="C44" s="82">
        <f>C43+C24</f>
        <v>396.02</v>
      </c>
    </row>
    <row r="45" spans="1:3" ht="15.75">
      <c r="A45" s="65"/>
      <c r="B45" s="58"/>
      <c r="C45" s="69"/>
    </row>
    <row r="46" spans="1:3" ht="15.75" customHeight="1">
      <c r="A46" s="170" t="s">
        <v>64</v>
      </c>
      <c r="B46" s="171"/>
      <c r="C46" s="148">
        <v>1</v>
      </c>
    </row>
    <row r="47" spans="1:3" ht="15.75" customHeight="1">
      <c r="A47" s="170" t="s">
        <v>102</v>
      </c>
      <c r="B47" s="171"/>
      <c r="C47" s="145">
        <f>C44/C46</f>
        <v>396.02</v>
      </c>
    </row>
    <row r="48" spans="1:3" ht="15.75" customHeight="1">
      <c r="A48" s="58"/>
      <c r="B48" s="59"/>
      <c r="C48" s="157"/>
    </row>
    <row r="49" spans="1:3" ht="15.75" customHeight="1">
      <c r="A49" s="170" t="s">
        <v>66</v>
      </c>
      <c r="B49" s="171"/>
      <c r="C49" s="86"/>
    </row>
    <row r="50" spans="1:3" ht="15.75" customHeight="1">
      <c r="A50" s="170" t="s">
        <v>103</v>
      </c>
      <c r="B50" s="171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68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/>
      <c r="B54" s="62"/>
    </row>
    <row r="55" spans="1:2" ht="15.75" customHeight="1">
      <c r="A55" s="61"/>
      <c r="B55" s="63"/>
    </row>
  </sheetData>
  <sheetProtection/>
  <mergeCells count="9">
    <mergeCell ref="A49:B49"/>
    <mergeCell ref="A50:B50"/>
    <mergeCell ref="A6:C6"/>
    <mergeCell ref="A7:B7"/>
    <mergeCell ref="A8:B8"/>
    <mergeCell ref="B9:C9"/>
    <mergeCell ref="B10:C10"/>
    <mergeCell ref="A47:B47"/>
    <mergeCell ref="A46:B46"/>
  </mergeCells>
  <printOptions/>
  <pageMargins left="0.7" right="0.3" top="0.61" bottom="0.8429166666666666" header="0.3" footer="0.3"/>
  <pageSetup fitToHeight="0" fitToWidth="1" horizontalDpi="600" verticalDpi="600" orientation="portrait" paperSize="9" scale="68" r:id="rId1"/>
  <headerFooter>
    <oddFooter>&amp;CLManotp5_100519_1002maksas;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2.00390625" style="87" customWidth="1"/>
    <col min="2" max="2" width="93.00390625" style="87" customWidth="1"/>
    <col min="3" max="3" width="31.57421875" style="87" customWidth="1"/>
  </cols>
  <sheetData>
    <row r="1" spans="1:3" ht="15.75">
      <c r="A1" s="69"/>
      <c r="B1" s="70"/>
      <c r="C1" s="70"/>
    </row>
    <row r="2" spans="1:3" ht="15.75">
      <c r="A2" s="69"/>
      <c r="B2" s="71"/>
      <c r="C2" s="65"/>
    </row>
    <row r="3" spans="1:3" ht="15.75">
      <c r="A3" s="69"/>
      <c r="B3" s="71"/>
      <c r="C3" s="60"/>
    </row>
    <row r="4" spans="1:3" ht="15.75">
      <c r="A4" s="69"/>
      <c r="B4" s="70"/>
      <c r="C4" s="70"/>
    </row>
    <row r="5" spans="1:3" ht="15.75">
      <c r="A5" s="69"/>
      <c r="B5" s="72"/>
      <c r="C5" s="65"/>
    </row>
    <row r="6" spans="1:3" ht="15.75">
      <c r="A6" s="169" t="s">
        <v>10</v>
      </c>
      <c r="B6" s="169"/>
      <c r="C6" s="169"/>
    </row>
    <row r="7" spans="1:3" ht="15.75">
      <c r="A7" s="161" t="s">
        <v>1</v>
      </c>
      <c r="B7" s="161"/>
      <c r="C7" s="69"/>
    </row>
    <row r="8" spans="1:3" ht="15.75">
      <c r="A8" s="161" t="s">
        <v>0</v>
      </c>
      <c r="B8" s="161"/>
      <c r="C8" s="69"/>
    </row>
    <row r="9" spans="1:3" ht="15.75">
      <c r="A9" s="66"/>
      <c r="B9" s="161" t="s">
        <v>116</v>
      </c>
      <c r="C9" s="161"/>
    </row>
    <row r="10" spans="1:3" ht="36" customHeight="1">
      <c r="A10" s="66"/>
      <c r="B10" s="161" t="s">
        <v>96</v>
      </c>
      <c r="C10" s="161"/>
    </row>
    <row r="11" spans="1:3" s="9" customFormat="1" ht="18" customHeight="1">
      <c r="A11" s="66" t="s">
        <v>2</v>
      </c>
      <c r="B11" s="66" t="str">
        <f>'6.15.'!B11</f>
        <v>2019.gadā un turpmāk</v>
      </c>
      <c r="C11" s="66"/>
    </row>
    <row r="12" spans="1:3" ht="15.75" hidden="1">
      <c r="A12" s="69"/>
      <c r="B12" s="73"/>
      <c r="C12" s="69"/>
    </row>
    <row r="13" spans="1:3" ht="75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159</v>
      </c>
      <c r="C16" s="68">
        <v>65.51</v>
      </c>
    </row>
    <row r="17" spans="1:3" ht="14.25" customHeight="1">
      <c r="A17" s="79">
        <v>1200</v>
      </c>
      <c r="B17" s="80" t="s">
        <v>160</v>
      </c>
      <c r="C17" s="68">
        <v>15.78</v>
      </c>
    </row>
    <row r="18" spans="1:3" ht="15.75">
      <c r="A18" s="79">
        <v>2350</v>
      </c>
      <c r="B18" s="80" t="s">
        <v>26</v>
      </c>
      <c r="C18" s="68">
        <v>22.13</v>
      </c>
    </row>
    <row r="19" spans="1:3" ht="15.75">
      <c r="A19" s="79">
        <v>2311</v>
      </c>
      <c r="B19" s="79" t="s">
        <v>161</v>
      </c>
      <c r="C19" s="110">
        <v>0.25</v>
      </c>
    </row>
    <row r="20" spans="1:3" ht="15.75">
      <c r="A20" s="79">
        <v>2312</v>
      </c>
      <c r="B20" s="79" t="s">
        <v>162</v>
      </c>
      <c r="C20" s="68">
        <v>2.78</v>
      </c>
    </row>
    <row r="21" spans="1:3" ht="15.75">
      <c r="A21" s="79">
        <v>2222</v>
      </c>
      <c r="B21" s="80" t="s">
        <v>34</v>
      </c>
      <c r="C21" s="68">
        <v>1.89</v>
      </c>
    </row>
    <row r="22" spans="1:3" ht="15.75">
      <c r="A22" s="79">
        <v>2223</v>
      </c>
      <c r="B22" s="80" t="s">
        <v>35</v>
      </c>
      <c r="C22" s="68">
        <v>5.66</v>
      </c>
    </row>
    <row r="23" spans="1:3" ht="15.75">
      <c r="A23" s="79">
        <v>5232</v>
      </c>
      <c r="B23" s="79" t="s">
        <v>31</v>
      </c>
      <c r="C23" s="68">
        <v>2.89</v>
      </c>
    </row>
    <row r="24" spans="1:3" ht="15.75">
      <c r="A24" s="79"/>
      <c r="B24" s="81" t="s">
        <v>7</v>
      </c>
      <c r="C24" s="82">
        <f>SUM(C16:C23)</f>
        <v>116.89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159</v>
      </c>
      <c r="C26" s="68">
        <v>22.54</v>
      </c>
    </row>
    <row r="27" spans="1:3" ht="14.25" customHeight="1">
      <c r="A27" s="79">
        <v>1200</v>
      </c>
      <c r="B27" s="80" t="s">
        <v>160</v>
      </c>
      <c r="C27" s="68">
        <v>5.43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4.25" customHeight="1">
      <c r="A31" s="79">
        <v>2230</v>
      </c>
      <c r="B31" s="80" t="s">
        <v>36</v>
      </c>
      <c r="C31" s="68">
        <v>0.63</v>
      </c>
    </row>
    <row r="32" spans="1:3" ht="15.75">
      <c r="A32" s="79">
        <v>2242</v>
      </c>
      <c r="B32" s="79" t="s">
        <v>163</v>
      </c>
      <c r="C32" s="68">
        <v>0.12</v>
      </c>
    </row>
    <row r="33" spans="1:3" ht="15.75">
      <c r="A33" s="79">
        <v>2244</v>
      </c>
      <c r="B33" s="80" t="s">
        <v>15</v>
      </c>
      <c r="C33" s="68">
        <v>11.55</v>
      </c>
    </row>
    <row r="34" spans="1:3" ht="15.75">
      <c r="A34" s="79">
        <v>2249</v>
      </c>
      <c r="B34" s="80" t="s">
        <v>17</v>
      </c>
      <c r="C34" s="68">
        <v>0.65</v>
      </c>
    </row>
    <row r="35" spans="1:3" ht="16.5" customHeight="1">
      <c r="A35" s="79">
        <v>2243</v>
      </c>
      <c r="B35" s="80" t="s">
        <v>14</v>
      </c>
      <c r="C35" s="68">
        <v>0.11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8.04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6.5" customHeight="1">
      <c r="A41" s="79">
        <v>2512</v>
      </c>
      <c r="B41" s="80" t="s">
        <v>43</v>
      </c>
      <c r="C41" s="68">
        <v>34.85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83.91999999999999</v>
      </c>
    </row>
    <row r="44" spans="1:5" ht="15.75">
      <c r="A44" s="83"/>
      <c r="B44" s="85" t="s">
        <v>38</v>
      </c>
      <c r="C44" s="82">
        <f>C43+C24</f>
        <v>200.81</v>
      </c>
      <c r="E44" s="64"/>
    </row>
    <row r="45" spans="1:3" ht="9" customHeight="1">
      <c r="A45" s="65"/>
      <c r="B45" s="58"/>
      <c r="C45" s="69"/>
    </row>
    <row r="46" spans="1:3" ht="14.25" customHeight="1">
      <c r="A46" s="170" t="s">
        <v>64</v>
      </c>
      <c r="B46" s="171"/>
      <c r="C46" s="148">
        <v>1</v>
      </c>
    </row>
    <row r="47" spans="1:3" ht="14.25" customHeight="1">
      <c r="A47" s="170" t="s">
        <v>102</v>
      </c>
      <c r="B47" s="171"/>
      <c r="C47" s="145">
        <f>C44/C46</f>
        <v>200.81</v>
      </c>
    </row>
    <row r="48" spans="1:3" ht="14.25" customHeight="1">
      <c r="A48" s="58"/>
      <c r="B48" s="59"/>
      <c r="C48" s="69"/>
    </row>
    <row r="49" spans="1:3" ht="14.25" customHeight="1">
      <c r="A49" s="170" t="s">
        <v>66</v>
      </c>
      <c r="B49" s="171"/>
      <c r="C49" s="86"/>
    </row>
    <row r="50" spans="1:3" ht="14.25" customHeight="1">
      <c r="A50" s="170" t="s">
        <v>103</v>
      </c>
      <c r="B50" s="171"/>
      <c r="C50" s="86"/>
    </row>
    <row r="51" spans="1:3" ht="14.25" customHeight="1">
      <c r="A51" s="61"/>
      <c r="B51" s="61"/>
      <c r="C51" s="61"/>
    </row>
    <row r="52" spans="1:3" ht="14.25" customHeight="1">
      <c r="A52" s="61" t="s">
        <v>68</v>
      </c>
      <c r="B52" s="61"/>
      <c r="C52" s="156"/>
    </row>
    <row r="53" spans="1:3" ht="14.25" customHeight="1">
      <c r="A53" s="61"/>
      <c r="B53" s="61"/>
      <c r="C53" s="61"/>
    </row>
    <row r="54" spans="1:2" ht="14.25" customHeight="1">
      <c r="A54" s="61"/>
      <c r="B54" s="62"/>
    </row>
    <row r="55" spans="1:2" ht="14.25" customHeight="1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Layout" zoomScaleNormal="85" workbookViewId="0" topLeftCell="A1">
      <selection activeCell="F41" sqref="F41"/>
    </sheetView>
  </sheetViews>
  <sheetFormatPr defaultColWidth="9.140625" defaultRowHeight="12.75"/>
  <cols>
    <col min="1" max="1" width="7.00390625" style="0" customWidth="1"/>
    <col min="8" max="8" width="21.8515625" style="0" customWidth="1"/>
  </cols>
  <sheetData>
    <row r="1" spans="1:8" ht="12.75">
      <c r="A1" s="151"/>
      <c r="B1" s="150"/>
      <c r="C1" s="150"/>
      <c r="D1" s="150"/>
      <c r="E1" s="165" t="s">
        <v>74</v>
      </c>
      <c r="F1" s="166"/>
      <c r="G1" s="166"/>
      <c r="H1" s="166"/>
    </row>
    <row r="2" spans="1:8" ht="12.75">
      <c r="A2" s="151"/>
      <c r="B2" s="150"/>
      <c r="C2" s="150"/>
      <c r="D2" s="150"/>
      <c r="E2" s="165" t="s">
        <v>166</v>
      </c>
      <c r="F2" s="165"/>
      <c r="G2" s="165"/>
      <c r="H2" s="165"/>
    </row>
    <row r="3" spans="1:8" ht="12.75">
      <c r="A3" s="151"/>
      <c r="B3" s="150"/>
      <c r="C3" s="150"/>
      <c r="D3" s="165" t="s">
        <v>167</v>
      </c>
      <c r="E3" s="165"/>
      <c r="F3" s="165"/>
      <c r="G3" s="165"/>
      <c r="H3" s="165"/>
    </row>
    <row r="4" spans="1:8" ht="12.75">
      <c r="A4" s="151"/>
      <c r="B4" s="150"/>
      <c r="C4" s="165" t="s">
        <v>119</v>
      </c>
      <c r="D4" s="165"/>
      <c r="E4" s="165"/>
      <c r="F4" s="165"/>
      <c r="G4" s="165"/>
      <c r="H4" s="165"/>
    </row>
    <row r="5" spans="1:8" ht="12.75">
      <c r="A5" s="53"/>
      <c r="B5" s="53"/>
      <c r="C5" s="53"/>
      <c r="D5" s="165" t="s">
        <v>73</v>
      </c>
      <c r="E5" s="165"/>
      <c r="F5" s="165"/>
      <c r="G5" s="165"/>
      <c r="H5" s="165"/>
    </row>
    <row r="6" spans="1:8" ht="12.75">
      <c r="A6" s="53"/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12.75">
      <c r="A8" s="167" t="s">
        <v>75</v>
      </c>
      <c r="B8" s="167"/>
      <c r="C8" s="167"/>
      <c r="D8" s="167"/>
      <c r="E8" s="167"/>
      <c r="F8" s="167"/>
      <c r="G8" s="167"/>
      <c r="H8" s="167"/>
    </row>
    <row r="9" spans="1:8" ht="12.75">
      <c r="A9" s="53"/>
      <c r="B9" s="53"/>
      <c r="C9" s="53"/>
      <c r="D9" s="53"/>
      <c r="E9" s="53"/>
      <c r="F9" s="53"/>
      <c r="G9" s="53"/>
      <c r="H9" s="53"/>
    </row>
    <row r="10" spans="1:8" ht="12.75">
      <c r="A10" s="155">
        <v>6</v>
      </c>
      <c r="B10" s="154" t="s">
        <v>157</v>
      </c>
      <c r="C10" s="154"/>
      <c r="D10" s="154"/>
      <c r="E10" s="53"/>
      <c r="F10" s="53"/>
      <c r="G10" s="53"/>
      <c r="H10" s="53"/>
    </row>
    <row r="11" spans="1:8" ht="25.5" customHeight="1">
      <c r="A11" s="152" t="s">
        <v>120</v>
      </c>
      <c r="B11" s="164" t="s">
        <v>121</v>
      </c>
      <c r="C11" s="164"/>
      <c r="D11" s="164"/>
      <c r="E11" s="164"/>
      <c r="F11" s="164"/>
      <c r="G11" s="164"/>
      <c r="H11" s="164"/>
    </row>
    <row r="12" spans="1:8" ht="26.25" customHeight="1">
      <c r="A12" s="152" t="s">
        <v>122</v>
      </c>
      <c r="B12" s="164" t="s">
        <v>123</v>
      </c>
      <c r="C12" s="164"/>
      <c r="D12" s="164"/>
      <c r="E12" s="164"/>
      <c r="F12" s="164"/>
      <c r="G12" s="164"/>
      <c r="H12" s="164"/>
    </row>
    <row r="13" spans="1:8" ht="24" customHeight="1">
      <c r="A13" s="152" t="s">
        <v>124</v>
      </c>
      <c r="B13" s="164" t="s">
        <v>125</v>
      </c>
      <c r="C13" s="164"/>
      <c r="D13" s="164"/>
      <c r="E13" s="164"/>
      <c r="F13" s="164"/>
      <c r="G13" s="164"/>
      <c r="H13" s="164"/>
    </row>
    <row r="14" spans="1:8" ht="23.25" customHeight="1">
      <c r="A14" s="152" t="s">
        <v>126</v>
      </c>
      <c r="B14" s="164" t="s">
        <v>127</v>
      </c>
      <c r="C14" s="164"/>
      <c r="D14" s="164"/>
      <c r="E14" s="164"/>
      <c r="F14" s="164"/>
      <c r="G14" s="164"/>
      <c r="H14" s="164"/>
    </row>
    <row r="15" spans="1:8" ht="27.75" customHeight="1">
      <c r="A15" s="152" t="s">
        <v>128</v>
      </c>
      <c r="B15" s="164" t="s">
        <v>129</v>
      </c>
      <c r="C15" s="164"/>
      <c r="D15" s="164"/>
      <c r="E15" s="164"/>
      <c r="F15" s="164"/>
      <c r="G15" s="164"/>
      <c r="H15" s="164"/>
    </row>
    <row r="16" spans="1:8" ht="26.25" customHeight="1">
      <c r="A16" s="152" t="s">
        <v>130</v>
      </c>
      <c r="B16" s="164" t="s">
        <v>131</v>
      </c>
      <c r="C16" s="164"/>
      <c r="D16" s="164"/>
      <c r="E16" s="164"/>
      <c r="F16" s="164"/>
      <c r="G16" s="164"/>
      <c r="H16" s="164"/>
    </row>
    <row r="17" spans="1:8" ht="22.5" customHeight="1">
      <c r="A17" s="152" t="s">
        <v>132</v>
      </c>
      <c r="B17" s="164" t="s">
        <v>133</v>
      </c>
      <c r="C17" s="164"/>
      <c r="D17" s="164"/>
      <c r="E17" s="164"/>
      <c r="F17" s="164"/>
      <c r="G17" s="164"/>
      <c r="H17" s="164"/>
    </row>
    <row r="18" spans="1:8" ht="24" customHeight="1">
      <c r="A18" s="152" t="s">
        <v>134</v>
      </c>
      <c r="B18" s="164" t="s">
        <v>135</v>
      </c>
      <c r="C18" s="164"/>
      <c r="D18" s="164"/>
      <c r="E18" s="164"/>
      <c r="F18" s="164"/>
      <c r="G18" s="164"/>
      <c r="H18" s="164"/>
    </row>
    <row r="19" spans="1:8" ht="19.5" customHeight="1">
      <c r="A19" s="152" t="s">
        <v>136</v>
      </c>
      <c r="B19" s="164" t="s">
        <v>137</v>
      </c>
      <c r="C19" s="164"/>
      <c r="D19" s="164"/>
      <c r="E19" s="164"/>
      <c r="F19" s="164"/>
      <c r="G19" s="164"/>
      <c r="H19" s="164"/>
    </row>
    <row r="20" spans="1:8" ht="19.5" customHeight="1">
      <c r="A20" s="152" t="s">
        <v>138</v>
      </c>
      <c r="B20" s="164" t="s">
        <v>139</v>
      </c>
      <c r="C20" s="164"/>
      <c r="D20" s="164"/>
      <c r="E20" s="164"/>
      <c r="F20" s="164"/>
      <c r="G20" s="164"/>
      <c r="H20" s="164"/>
    </row>
    <row r="21" spans="1:8" ht="19.5" customHeight="1">
      <c r="A21" s="152" t="s">
        <v>140</v>
      </c>
      <c r="B21" s="164" t="s">
        <v>141</v>
      </c>
      <c r="C21" s="164"/>
      <c r="D21" s="164"/>
      <c r="E21" s="164"/>
      <c r="F21" s="164"/>
      <c r="G21" s="164"/>
      <c r="H21" s="164"/>
    </row>
    <row r="22" spans="1:8" ht="19.5" customHeight="1">
      <c r="A22" s="152" t="s">
        <v>142</v>
      </c>
      <c r="B22" s="164" t="s">
        <v>143</v>
      </c>
      <c r="C22" s="164"/>
      <c r="D22" s="164"/>
      <c r="E22" s="164"/>
      <c r="F22" s="164"/>
      <c r="G22" s="164"/>
      <c r="H22" s="164"/>
    </row>
    <row r="23" spans="1:8" ht="18.75" customHeight="1">
      <c r="A23" s="152" t="s">
        <v>144</v>
      </c>
      <c r="B23" s="164" t="s">
        <v>145</v>
      </c>
      <c r="C23" s="164"/>
      <c r="D23" s="164"/>
      <c r="E23" s="164"/>
      <c r="F23" s="164"/>
      <c r="G23" s="164"/>
      <c r="H23" s="164"/>
    </row>
    <row r="24" spans="1:8" ht="18.75" customHeight="1">
      <c r="A24" s="152" t="s">
        <v>146</v>
      </c>
      <c r="B24" s="164" t="s">
        <v>147</v>
      </c>
      <c r="C24" s="164"/>
      <c r="D24" s="164"/>
      <c r="E24" s="164"/>
      <c r="F24" s="164"/>
      <c r="G24" s="164"/>
      <c r="H24" s="164"/>
    </row>
    <row r="25" spans="1:8" ht="26.25" customHeight="1">
      <c r="A25" s="152" t="s">
        <v>148</v>
      </c>
      <c r="B25" s="164" t="s">
        <v>149</v>
      </c>
      <c r="C25" s="164"/>
      <c r="D25" s="164"/>
      <c r="E25" s="164"/>
      <c r="F25" s="164"/>
      <c r="G25" s="164"/>
      <c r="H25" s="164"/>
    </row>
    <row r="26" spans="1:8" ht="14.25" customHeight="1">
      <c r="A26" s="152" t="s">
        <v>150</v>
      </c>
      <c r="B26" s="164" t="s">
        <v>151</v>
      </c>
      <c r="C26" s="164"/>
      <c r="D26" s="164"/>
      <c r="E26" s="164"/>
      <c r="F26" s="164"/>
      <c r="G26" s="164"/>
      <c r="H26" s="164"/>
    </row>
    <row r="27" spans="1:8" ht="26.25" customHeight="1">
      <c r="A27" s="152" t="s">
        <v>152</v>
      </c>
      <c r="B27" s="164" t="s">
        <v>153</v>
      </c>
      <c r="C27" s="164"/>
      <c r="D27" s="164"/>
      <c r="E27" s="164"/>
      <c r="F27" s="164"/>
      <c r="G27" s="164"/>
      <c r="H27" s="164"/>
    </row>
    <row r="28" spans="1:8" ht="33.75" customHeight="1">
      <c r="A28" s="152" t="s">
        <v>154</v>
      </c>
      <c r="B28" s="164" t="s">
        <v>155</v>
      </c>
      <c r="C28" s="164"/>
      <c r="D28" s="164"/>
      <c r="E28" s="164"/>
      <c r="F28" s="164"/>
      <c r="G28" s="164"/>
      <c r="H28" s="164"/>
    </row>
    <row r="29" spans="1:8" ht="12.75">
      <c r="A29" s="153"/>
      <c r="B29" s="164"/>
      <c r="C29" s="164"/>
      <c r="D29" s="164"/>
      <c r="E29" s="164"/>
      <c r="F29" s="164"/>
      <c r="G29" s="164"/>
      <c r="H29" s="164"/>
    </row>
    <row r="30" spans="1:8" ht="12.75">
      <c r="A30" s="153"/>
      <c r="B30" s="164"/>
      <c r="C30" s="164"/>
      <c r="D30" s="164"/>
      <c r="E30" s="164"/>
      <c r="F30" s="164"/>
      <c r="G30" s="164"/>
      <c r="H30" s="164"/>
    </row>
    <row r="31" spans="1:8" ht="15.75">
      <c r="A31" s="149"/>
      <c r="B31" s="168"/>
      <c r="C31" s="168"/>
      <c r="D31" s="168"/>
      <c r="E31" s="168"/>
      <c r="F31" s="168"/>
      <c r="G31" s="168"/>
      <c r="H31" s="168"/>
    </row>
  </sheetData>
  <sheetProtection/>
  <mergeCells count="27">
    <mergeCell ref="B27:H27"/>
    <mergeCell ref="B12:H12"/>
    <mergeCell ref="B13:H13"/>
    <mergeCell ref="B17:H17"/>
    <mergeCell ref="B18:H18"/>
    <mergeCell ref="B19:H19"/>
    <mergeCell ref="B20:H20"/>
    <mergeCell ref="A8:H8"/>
    <mergeCell ref="B21:H21"/>
    <mergeCell ref="B22:H22"/>
    <mergeCell ref="B29:H29"/>
    <mergeCell ref="B30:H30"/>
    <mergeCell ref="B31:H31"/>
    <mergeCell ref="B23:H23"/>
    <mergeCell ref="B24:H24"/>
    <mergeCell ref="B25:H25"/>
    <mergeCell ref="B26:H26"/>
    <mergeCell ref="B11:H11"/>
    <mergeCell ref="B28:H28"/>
    <mergeCell ref="B14:H14"/>
    <mergeCell ref="B15:H15"/>
    <mergeCell ref="B16:H16"/>
    <mergeCell ref="E1:H1"/>
    <mergeCell ref="E2:H2"/>
    <mergeCell ref="D3:H3"/>
    <mergeCell ref="C4:H4"/>
    <mergeCell ref="D5:H5"/>
  </mergeCells>
  <printOptions/>
  <pageMargins left="0.7" right="0.7" top="0.75" bottom="0.75" header="0.3" footer="0.3"/>
  <pageSetup horizontalDpi="600" verticalDpi="600" orientation="portrait" paperSize="9" r:id="rId1"/>
  <headerFooter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Layout" workbookViewId="0" topLeftCell="A68">
      <selection activeCell="B81" sqref="B81"/>
    </sheetView>
  </sheetViews>
  <sheetFormatPr defaultColWidth="9.140625" defaultRowHeight="12.75"/>
  <cols>
    <col min="1" max="1" width="12.7109375" style="87" customWidth="1"/>
    <col min="2" max="2" width="93.7109375" style="87" customWidth="1"/>
    <col min="3" max="3" width="32.57421875" style="87" bestFit="1" customWidth="1"/>
  </cols>
  <sheetData>
    <row r="1" spans="1:3" ht="15.75">
      <c r="A1" s="69"/>
      <c r="B1" s="70"/>
      <c r="C1" s="70"/>
    </row>
    <row r="2" spans="1:3" ht="15.75">
      <c r="A2" s="69"/>
      <c r="B2" s="71"/>
      <c r="C2" s="65"/>
    </row>
    <row r="3" spans="1:3" ht="15.75">
      <c r="A3" s="69"/>
      <c r="B3" s="71"/>
      <c r="C3" s="60"/>
    </row>
    <row r="4" spans="1:3" ht="15.75">
      <c r="A4" s="69"/>
      <c r="B4" s="70"/>
      <c r="C4" s="70"/>
    </row>
    <row r="5" spans="1:3" ht="15.75">
      <c r="A5" s="69"/>
      <c r="B5" s="72"/>
      <c r="C5" s="65"/>
    </row>
    <row r="6" spans="1:3" ht="15.75">
      <c r="A6" s="169" t="s">
        <v>10</v>
      </c>
      <c r="B6" s="169"/>
      <c r="C6" s="169"/>
    </row>
    <row r="7" spans="1:3" ht="15.75">
      <c r="A7" s="161" t="s">
        <v>1</v>
      </c>
      <c r="B7" s="161"/>
      <c r="C7" s="69"/>
    </row>
    <row r="8" spans="1:3" ht="15.75">
      <c r="A8" s="161" t="s">
        <v>0</v>
      </c>
      <c r="B8" s="161"/>
      <c r="C8" s="69"/>
    </row>
    <row r="9" spans="1:3" ht="15.75">
      <c r="A9" s="66"/>
      <c r="B9" s="161" t="s">
        <v>116</v>
      </c>
      <c r="C9" s="161"/>
    </row>
    <row r="10" spans="1:3" ht="15.75">
      <c r="A10" s="66"/>
      <c r="B10" s="161" t="s">
        <v>97</v>
      </c>
      <c r="C10" s="161"/>
    </row>
    <row r="11" spans="1:3" s="9" customFormat="1" ht="15.75" customHeight="1">
      <c r="A11" s="66" t="s">
        <v>2</v>
      </c>
      <c r="B11" s="66" t="str">
        <f>'6.16.'!B11</f>
        <v>2019.gadā un turpmāk</v>
      </c>
      <c r="C11" s="66"/>
    </row>
    <row r="12" spans="1:3" ht="15.75" hidden="1">
      <c r="A12" s="69"/>
      <c r="B12" s="73"/>
      <c r="C12" s="69"/>
    </row>
    <row r="13" spans="1:3" ht="72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159</v>
      </c>
      <c r="C16" s="68">
        <v>241.12</v>
      </c>
    </row>
    <row r="17" spans="1:3" ht="15.75" customHeight="1">
      <c r="A17" s="79">
        <v>1200</v>
      </c>
      <c r="B17" s="80" t="s">
        <v>160</v>
      </c>
      <c r="C17" s="68">
        <v>58.09</v>
      </c>
    </row>
    <row r="18" spans="1:3" ht="15.75">
      <c r="A18" s="79">
        <v>2350</v>
      </c>
      <c r="B18" s="80" t="s">
        <v>26</v>
      </c>
      <c r="C18" s="68">
        <v>9.71</v>
      </c>
    </row>
    <row r="19" spans="1:3" ht="15.75">
      <c r="A19" s="79">
        <v>2311</v>
      </c>
      <c r="B19" s="79" t="s">
        <v>161</v>
      </c>
      <c r="C19" s="110">
        <v>0.25</v>
      </c>
    </row>
    <row r="20" spans="1:3" ht="15.75">
      <c r="A20" s="79">
        <v>2312</v>
      </c>
      <c r="B20" s="79" t="s">
        <v>162</v>
      </c>
      <c r="C20" s="68">
        <v>10.24</v>
      </c>
    </row>
    <row r="21" spans="1:3" ht="15.75">
      <c r="A21" s="79">
        <v>2222</v>
      </c>
      <c r="B21" s="80" t="s">
        <v>34</v>
      </c>
      <c r="C21" s="68">
        <v>1.89</v>
      </c>
    </row>
    <row r="22" spans="1:3" ht="15.75">
      <c r="A22" s="79">
        <v>2223</v>
      </c>
      <c r="B22" s="80" t="s">
        <v>35</v>
      </c>
      <c r="C22" s="68">
        <v>12</v>
      </c>
    </row>
    <row r="23" spans="1:3" ht="15.75">
      <c r="A23" s="79">
        <v>5232</v>
      </c>
      <c r="B23" s="79" t="s">
        <v>31</v>
      </c>
      <c r="C23" s="68">
        <v>9.32</v>
      </c>
    </row>
    <row r="24" spans="1:3" ht="15.75">
      <c r="A24" s="79"/>
      <c r="B24" s="81" t="s">
        <v>7</v>
      </c>
      <c r="C24" s="82">
        <f>SUM(C16:C23)</f>
        <v>342.62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159</v>
      </c>
      <c r="C26" s="68">
        <v>83</v>
      </c>
    </row>
    <row r="27" spans="1:3" ht="15.75" customHeight="1">
      <c r="A27" s="79">
        <v>1200</v>
      </c>
      <c r="B27" s="80" t="s">
        <v>160</v>
      </c>
      <c r="C27" s="68">
        <v>19.99</v>
      </c>
    </row>
    <row r="28" spans="1:3" ht="15.75" hidden="1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 hidden="1">
      <c r="A31" s="79">
        <v>2230</v>
      </c>
      <c r="B31" s="80" t="s">
        <v>36</v>
      </c>
      <c r="C31" s="68">
        <v>0</v>
      </c>
    </row>
    <row r="32" spans="1:3" ht="15.75" hidden="1">
      <c r="A32" s="79">
        <v>2242</v>
      </c>
      <c r="B32" s="79" t="s">
        <v>44</v>
      </c>
      <c r="C32" s="68">
        <v>0</v>
      </c>
    </row>
    <row r="33" spans="1:3" ht="15.75">
      <c r="A33" s="79">
        <v>2244</v>
      </c>
      <c r="B33" s="80" t="s">
        <v>15</v>
      </c>
      <c r="C33" s="68">
        <v>10</v>
      </c>
    </row>
    <row r="34" spans="1:3" ht="15.75" hidden="1">
      <c r="A34" s="79">
        <v>2249</v>
      </c>
      <c r="B34" s="80" t="s">
        <v>17</v>
      </c>
      <c r="C34" s="68">
        <v>0</v>
      </c>
    </row>
    <row r="35" spans="1:3" ht="14.25" customHeight="1">
      <c r="A35" s="79">
        <v>2243</v>
      </c>
      <c r="B35" s="80" t="s">
        <v>14</v>
      </c>
      <c r="C35" s="68">
        <v>0.79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160">
        <v>20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 customHeight="1">
      <c r="A41" s="79">
        <v>2512</v>
      </c>
      <c r="B41" s="80" t="s">
        <v>43</v>
      </c>
      <c r="C41" s="68">
        <v>100.04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233.82</v>
      </c>
    </row>
    <row r="44" spans="1:3" ht="15.75">
      <c r="A44" s="83"/>
      <c r="B44" s="85" t="s">
        <v>38</v>
      </c>
      <c r="C44" s="82">
        <f>C43+C24</f>
        <v>576.44</v>
      </c>
    </row>
    <row r="45" spans="1:3" ht="15.75">
      <c r="A45" s="65"/>
      <c r="B45" s="58"/>
      <c r="C45" s="69"/>
    </row>
    <row r="46" spans="1:3" ht="15.75" customHeight="1">
      <c r="A46" s="170" t="s">
        <v>64</v>
      </c>
      <c r="B46" s="171"/>
      <c r="C46" s="148">
        <v>1</v>
      </c>
    </row>
    <row r="47" spans="1:3" ht="15.75" customHeight="1">
      <c r="A47" s="170" t="s">
        <v>102</v>
      </c>
      <c r="B47" s="171"/>
      <c r="C47" s="145">
        <f>C44/C46</f>
        <v>576.44</v>
      </c>
    </row>
    <row r="48" spans="1:3" ht="15.75" customHeight="1">
      <c r="A48" s="58"/>
      <c r="B48" s="59"/>
      <c r="C48" s="69"/>
    </row>
    <row r="49" spans="1:3" ht="15.75" customHeight="1">
      <c r="A49" s="170" t="s">
        <v>66</v>
      </c>
      <c r="B49" s="171"/>
      <c r="C49" s="86"/>
    </row>
    <row r="50" spans="1:3" ht="15.75" customHeight="1">
      <c r="A50" s="170" t="s">
        <v>103</v>
      </c>
      <c r="B50" s="171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68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/>
      <c r="B54" s="62"/>
    </row>
    <row r="55" spans="1:2" ht="15.75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2.421875" style="87" customWidth="1"/>
    <col min="2" max="2" width="93.8515625" style="87" customWidth="1"/>
    <col min="3" max="3" width="31.8515625" style="87" customWidth="1"/>
  </cols>
  <sheetData>
    <row r="1" spans="1:3" ht="15.75">
      <c r="A1" s="69"/>
      <c r="B1" s="70"/>
      <c r="C1" s="70"/>
    </row>
    <row r="2" spans="1:3" ht="15.75">
      <c r="A2" s="69"/>
      <c r="B2" s="71"/>
      <c r="C2" s="65"/>
    </row>
    <row r="3" spans="1:3" ht="15.75">
      <c r="A3" s="69"/>
      <c r="B3" s="71"/>
      <c r="C3" s="60"/>
    </row>
    <row r="4" spans="1:3" ht="15.75">
      <c r="A4" s="69"/>
      <c r="B4" s="70"/>
      <c r="C4" s="70"/>
    </row>
    <row r="5" spans="1:3" ht="15.75">
      <c r="A5" s="69"/>
      <c r="B5" s="72"/>
      <c r="C5" s="65"/>
    </row>
    <row r="6" spans="1:3" ht="15.75">
      <c r="A6" s="169" t="s">
        <v>10</v>
      </c>
      <c r="B6" s="169"/>
      <c r="C6" s="169"/>
    </row>
    <row r="7" spans="1:3" ht="15.75">
      <c r="A7" s="161" t="s">
        <v>1</v>
      </c>
      <c r="B7" s="161"/>
      <c r="C7" s="69"/>
    </row>
    <row r="8" spans="1:3" ht="15.75">
      <c r="A8" s="161" t="s">
        <v>0</v>
      </c>
      <c r="B8" s="161"/>
      <c r="C8" s="69"/>
    </row>
    <row r="9" spans="1:3" ht="15.75">
      <c r="A9" s="66"/>
      <c r="B9" s="161" t="s">
        <v>116</v>
      </c>
      <c r="C9" s="161"/>
    </row>
    <row r="10" spans="1:3" ht="15.75" customHeight="1">
      <c r="A10" s="66"/>
      <c r="B10" s="161" t="s">
        <v>98</v>
      </c>
      <c r="C10" s="161"/>
    </row>
    <row r="11" spans="1:3" s="9" customFormat="1" ht="15.75" customHeight="1">
      <c r="A11" s="66" t="s">
        <v>2</v>
      </c>
      <c r="B11" s="66" t="str">
        <f>'6.17.'!B11</f>
        <v>2019.gadā un turpmāk</v>
      </c>
      <c r="C11" s="66"/>
    </row>
    <row r="12" spans="1:3" ht="15.75" hidden="1">
      <c r="A12" s="69"/>
      <c r="B12" s="73"/>
      <c r="C12" s="69"/>
    </row>
    <row r="13" spans="1:3" ht="72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159</v>
      </c>
      <c r="C16" s="68">
        <v>83.37</v>
      </c>
    </row>
    <row r="17" spans="1:3" ht="15.75" customHeight="1">
      <c r="A17" s="79">
        <v>1200</v>
      </c>
      <c r="B17" s="80" t="s">
        <v>160</v>
      </c>
      <c r="C17" s="68">
        <v>20.08</v>
      </c>
    </row>
    <row r="18" spans="1:3" ht="15.75">
      <c r="A18" s="79">
        <v>2350</v>
      </c>
      <c r="B18" s="80" t="s">
        <v>26</v>
      </c>
      <c r="C18" s="68">
        <v>19.81</v>
      </c>
    </row>
    <row r="19" spans="1:3" ht="15.75">
      <c r="A19" s="79">
        <v>2311</v>
      </c>
      <c r="B19" s="79" t="s">
        <v>161</v>
      </c>
      <c r="C19" s="110">
        <v>0.25</v>
      </c>
    </row>
    <row r="20" spans="1:3" ht="15.75">
      <c r="A20" s="79">
        <v>2312</v>
      </c>
      <c r="B20" s="79" t="s">
        <v>162</v>
      </c>
      <c r="C20" s="68">
        <v>3.54</v>
      </c>
    </row>
    <row r="21" spans="1:3" ht="15.75">
      <c r="A21" s="79">
        <v>2222</v>
      </c>
      <c r="B21" s="80" t="s">
        <v>34</v>
      </c>
      <c r="C21" s="68">
        <v>1.62</v>
      </c>
    </row>
    <row r="22" spans="1:3" ht="15.75">
      <c r="A22" s="79">
        <v>2223</v>
      </c>
      <c r="B22" s="80" t="s">
        <v>35</v>
      </c>
      <c r="C22" s="68">
        <v>7.2</v>
      </c>
    </row>
    <row r="23" spans="1:3" ht="15.75">
      <c r="A23" s="79">
        <v>5232</v>
      </c>
      <c r="B23" s="79" t="s">
        <v>31</v>
      </c>
      <c r="C23" s="68">
        <v>3.68</v>
      </c>
    </row>
    <row r="24" spans="1:3" ht="15.75">
      <c r="A24" s="79"/>
      <c r="B24" s="81" t="s">
        <v>7</v>
      </c>
      <c r="C24" s="82">
        <f>SUM(C16:C23)</f>
        <v>139.55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159</v>
      </c>
      <c r="C26" s="68">
        <v>34.68</v>
      </c>
    </row>
    <row r="27" spans="1:3" ht="15.75" customHeight="1">
      <c r="A27" s="79">
        <v>1200</v>
      </c>
      <c r="B27" s="80" t="s">
        <v>160</v>
      </c>
      <c r="C27" s="68">
        <v>8.35</v>
      </c>
    </row>
    <row r="28" spans="1:3" ht="15.75" hidden="1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2243</v>
      </c>
      <c r="B32" s="80" t="s">
        <v>14</v>
      </c>
      <c r="C32" s="68">
        <v>0.7</v>
      </c>
    </row>
    <row r="33" spans="1:3" ht="15.75">
      <c r="A33" s="79">
        <v>2244</v>
      </c>
      <c r="B33" s="80" t="s">
        <v>15</v>
      </c>
      <c r="C33" s="68">
        <v>9.28</v>
      </c>
    </row>
    <row r="34" spans="1:3" ht="15.75" hidden="1">
      <c r="A34" s="79">
        <v>2249</v>
      </c>
      <c r="B34" s="80" t="s">
        <v>17</v>
      </c>
      <c r="C34" s="68">
        <v>0</v>
      </c>
    </row>
    <row r="35" spans="1:3" ht="15.75" customHeight="1" hidden="1">
      <c r="A35" s="79">
        <v>2243</v>
      </c>
      <c r="B35" s="80" t="s">
        <v>14</v>
      </c>
      <c r="C35" s="68">
        <v>0</v>
      </c>
    </row>
    <row r="36" spans="1:3" ht="15.75" customHeight="1" hidden="1">
      <c r="A36" s="79">
        <v>2279</v>
      </c>
      <c r="B36" s="80" t="s">
        <v>21</v>
      </c>
      <c r="C36" s="68"/>
    </row>
    <row r="37" spans="1:3" ht="15.75" customHeight="1" hidden="1">
      <c r="A37" s="79">
        <v>2312</v>
      </c>
      <c r="B37" s="80" t="s">
        <v>23</v>
      </c>
      <c r="C37" s="68"/>
    </row>
    <row r="38" spans="1:3" ht="15.75" customHeight="1">
      <c r="A38" s="79">
        <v>2321</v>
      </c>
      <c r="B38" s="80" t="s">
        <v>24</v>
      </c>
      <c r="C38" s="68">
        <v>10.23</v>
      </c>
    </row>
    <row r="39" spans="1:3" ht="15.75" customHeight="1" hidden="1">
      <c r="A39" s="79">
        <v>2322</v>
      </c>
      <c r="B39" s="80" t="s">
        <v>25</v>
      </c>
      <c r="C39" s="68"/>
    </row>
    <row r="40" spans="1:3" ht="15.75" customHeight="1" hidden="1">
      <c r="A40" s="79">
        <v>2350</v>
      </c>
      <c r="B40" s="80" t="s">
        <v>26</v>
      </c>
      <c r="C40" s="68"/>
    </row>
    <row r="41" spans="1:3" ht="15.75" customHeight="1">
      <c r="A41" s="79">
        <v>2512</v>
      </c>
      <c r="B41" s="80" t="s">
        <v>43</v>
      </c>
      <c r="C41" s="68">
        <v>42.59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105.83000000000001</v>
      </c>
    </row>
    <row r="44" spans="1:3" ht="15.75">
      <c r="A44" s="83"/>
      <c r="B44" s="85" t="s">
        <v>38</v>
      </c>
      <c r="C44" s="82">
        <f>C43+C24</f>
        <v>245.38000000000002</v>
      </c>
    </row>
    <row r="45" spans="1:3" ht="15.75">
      <c r="A45" s="65"/>
      <c r="B45" s="58"/>
      <c r="C45" s="69"/>
    </row>
    <row r="46" spans="1:3" ht="16.5" customHeight="1">
      <c r="A46" s="170" t="s">
        <v>64</v>
      </c>
      <c r="B46" s="171"/>
      <c r="C46" s="148">
        <v>1</v>
      </c>
    </row>
    <row r="47" spans="1:3" ht="15.75" customHeight="1">
      <c r="A47" s="170" t="s">
        <v>102</v>
      </c>
      <c r="B47" s="171"/>
      <c r="C47" s="145">
        <f>C44/C46</f>
        <v>245.38000000000002</v>
      </c>
    </row>
    <row r="48" spans="1:3" ht="15.75" customHeight="1">
      <c r="A48" s="58"/>
      <c r="B48" s="59"/>
      <c r="C48" s="69"/>
    </row>
    <row r="49" spans="1:3" ht="15.75" customHeight="1">
      <c r="A49" s="170" t="s">
        <v>66</v>
      </c>
      <c r="B49" s="171"/>
      <c r="C49" s="86"/>
    </row>
    <row r="50" spans="1:3" ht="15.75" customHeight="1">
      <c r="A50" s="170" t="s">
        <v>103</v>
      </c>
      <c r="B50" s="171"/>
      <c r="C50" s="86"/>
    </row>
    <row r="51" spans="1:3" ht="15.75" customHeight="1">
      <c r="A51" s="61"/>
      <c r="B51" s="61"/>
      <c r="C51" s="157"/>
    </row>
    <row r="52" spans="1:3" ht="15.75" customHeight="1">
      <c r="A52" s="61" t="s">
        <v>68</v>
      </c>
      <c r="B52" s="61"/>
      <c r="C52" s="61"/>
    </row>
    <row r="53" spans="1:3" ht="15.75" customHeight="1">
      <c r="A53" s="61"/>
      <c r="B53" s="61"/>
      <c r="C53" s="61"/>
    </row>
    <row r="54" spans="1:3" ht="15.75" customHeight="1">
      <c r="A54" s="61"/>
      <c r="B54" s="62"/>
      <c r="C54" s="61"/>
    </row>
    <row r="55" spans="1:2" ht="15.75" customHeight="1">
      <c r="A55" s="61"/>
      <c r="B55" s="63"/>
    </row>
    <row r="56" spans="1:2" ht="15.75" customHeight="1">
      <c r="A56" s="69"/>
      <c r="B56" s="69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view="pageLayout" workbookViewId="0" topLeftCell="A68">
      <selection activeCell="B77" sqref="B77"/>
    </sheetView>
  </sheetViews>
  <sheetFormatPr defaultColWidth="9.140625" defaultRowHeight="12.75"/>
  <cols>
    <col min="1" max="1" width="13.8515625" style="87" customWidth="1"/>
    <col min="2" max="2" width="93.421875" style="87" customWidth="1"/>
    <col min="3" max="3" width="31.57421875" style="87" customWidth="1"/>
  </cols>
  <sheetData>
    <row r="1" spans="1:3" ht="15.75">
      <c r="A1" s="69"/>
      <c r="B1" s="70"/>
      <c r="C1" s="70"/>
    </row>
    <row r="2" spans="1:3" ht="15.75">
      <c r="A2" s="69"/>
      <c r="B2" s="71"/>
      <c r="C2" s="65"/>
    </row>
    <row r="3" spans="1:3" ht="15.75">
      <c r="A3" s="69"/>
      <c r="B3" s="71"/>
      <c r="C3" s="60"/>
    </row>
    <row r="4" spans="1:3" ht="15.75">
      <c r="A4" s="69"/>
      <c r="B4" s="70"/>
      <c r="C4" s="70"/>
    </row>
    <row r="5" spans="1:3" ht="15.75">
      <c r="A5" s="69"/>
      <c r="B5" s="72"/>
      <c r="C5" s="65"/>
    </row>
    <row r="6" spans="1:3" ht="15.75">
      <c r="A6" s="169" t="s">
        <v>10</v>
      </c>
      <c r="B6" s="169"/>
      <c r="C6" s="169"/>
    </row>
    <row r="7" spans="1:3" ht="15.75">
      <c r="A7" s="161" t="s">
        <v>1</v>
      </c>
      <c r="B7" s="161"/>
      <c r="C7" s="69"/>
    </row>
    <row r="8" spans="1:3" ht="15.75">
      <c r="A8" s="161" t="s">
        <v>0</v>
      </c>
      <c r="B8" s="161"/>
      <c r="C8" s="69"/>
    </row>
    <row r="9" spans="1:3" ht="15.75">
      <c r="A9" s="66"/>
      <c r="B9" s="161" t="s">
        <v>116</v>
      </c>
      <c r="C9" s="161"/>
    </row>
    <row r="10" spans="1:3" ht="19.5" customHeight="1">
      <c r="A10" s="66"/>
      <c r="B10" s="161" t="s">
        <v>156</v>
      </c>
      <c r="C10" s="161"/>
    </row>
    <row r="11" spans="1:3" s="9" customFormat="1" ht="15.75" customHeight="1">
      <c r="A11" s="66" t="s">
        <v>2</v>
      </c>
      <c r="B11" s="66" t="str">
        <f>'6.18.'!B11</f>
        <v>2019.gadā un turpmāk</v>
      </c>
      <c r="C11" s="66"/>
    </row>
    <row r="12" spans="1:3" ht="15.75" hidden="1">
      <c r="A12" s="69"/>
      <c r="B12" s="73"/>
      <c r="C12" s="69"/>
    </row>
    <row r="13" spans="1:3" ht="53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159</v>
      </c>
      <c r="C16" s="68">
        <v>65.52</v>
      </c>
    </row>
    <row r="17" spans="1:3" ht="15.75" customHeight="1">
      <c r="A17" s="79">
        <v>1200</v>
      </c>
      <c r="B17" s="80" t="s">
        <v>160</v>
      </c>
      <c r="C17" s="68">
        <v>15.78</v>
      </c>
    </row>
    <row r="18" spans="1:3" ht="15.75">
      <c r="A18" s="79">
        <v>2350</v>
      </c>
      <c r="B18" s="80" t="s">
        <v>26</v>
      </c>
      <c r="C18" s="68">
        <v>14.07</v>
      </c>
    </row>
    <row r="19" spans="1:3" ht="15.75">
      <c r="A19" s="79">
        <v>2311</v>
      </c>
      <c r="B19" s="79" t="s">
        <v>161</v>
      </c>
      <c r="C19" s="110">
        <v>0.25</v>
      </c>
    </row>
    <row r="20" spans="1:3" ht="15.75">
      <c r="A20" s="79">
        <v>2312</v>
      </c>
      <c r="B20" s="79" t="s">
        <v>162</v>
      </c>
      <c r="C20" s="68">
        <v>2.78</v>
      </c>
    </row>
    <row r="21" spans="1:3" ht="15.75">
      <c r="A21" s="79">
        <v>2222</v>
      </c>
      <c r="B21" s="80" t="s">
        <v>34</v>
      </c>
      <c r="C21" s="68">
        <v>0.94</v>
      </c>
    </row>
    <row r="22" spans="1:3" ht="15.75">
      <c r="A22" s="79">
        <v>2223</v>
      </c>
      <c r="B22" s="80" t="s">
        <v>35</v>
      </c>
      <c r="C22" s="68">
        <v>5.66</v>
      </c>
    </row>
    <row r="23" spans="1:3" ht="15.75">
      <c r="A23" s="79">
        <v>5232</v>
      </c>
      <c r="B23" s="79" t="s">
        <v>31</v>
      </c>
      <c r="C23" s="68">
        <v>2.89</v>
      </c>
    </row>
    <row r="24" spans="1:3" ht="15.75">
      <c r="A24" s="79"/>
      <c r="B24" s="81" t="s">
        <v>7</v>
      </c>
      <c r="C24" s="82">
        <f>SUM(C16:C23)</f>
        <v>107.89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159</v>
      </c>
      <c r="C26" s="68">
        <v>25.78</v>
      </c>
    </row>
    <row r="27" spans="1:3" ht="15.75" customHeight="1">
      <c r="A27" s="79">
        <v>1200</v>
      </c>
      <c r="B27" s="80" t="s">
        <v>160</v>
      </c>
      <c r="C27" s="68">
        <v>6.21</v>
      </c>
    </row>
    <row r="28" spans="1:3" ht="15.75" hidden="1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 hidden="1">
      <c r="A31" s="79">
        <v>2230</v>
      </c>
      <c r="B31" s="80" t="s">
        <v>36</v>
      </c>
      <c r="C31" s="68"/>
    </row>
    <row r="32" spans="1:3" ht="15.75" hidden="1">
      <c r="A32" s="79">
        <v>2242</v>
      </c>
      <c r="B32" s="79" t="s">
        <v>44</v>
      </c>
      <c r="C32" s="68">
        <v>0</v>
      </c>
    </row>
    <row r="33" spans="1:3" ht="15.75">
      <c r="A33" s="79">
        <v>2244</v>
      </c>
      <c r="B33" s="80" t="s">
        <v>15</v>
      </c>
      <c r="C33" s="68">
        <v>9.28</v>
      </c>
    </row>
    <row r="34" spans="1:3" ht="15.75" hidden="1">
      <c r="A34" s="79">
        <v>2249</v>
      </c>
      <c r="B34" s="80" t="s">
        <v>17</v>
      </c>
      <c r="C34" s="68">
        <v>0</v>
      </c>
    </row>
    <row r="35" spans="1:3" ht="15.75">
      <c r="A35" s="79">
        <v>2243</v>
      </c>
      <c r="B35" s="80" t="s">
        <v>14</v>
      </c>
      <c r="C35" s="68">
        <v>0.7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8.04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>
      <c r="A41" s="79">
        <v>2512</v>
      </c>
      <c r="B41" s="80" t="s">
        <v>43</v>
      </c>
      <c r="C41" s="68">
        <v>33.16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83.17</v>
      </c>
    </row>
    <row r="44" spans="1:3" ht="15.75">
      <c r="A44" s="83"/>
      <c r="B44" s="85" t="s">
        <v>38</v>
      </c>
      <c r="C44" s="82">
        <f>C43+C24</f>
        <v>191.06</v>
      </c>
    </row>
    <row r="45" spans="1:3" ht="15.75">
      <c r="A45" s="65"/>
      <c r="B45" s="58"/>
      <c r="C45" s="69"/>
    </row>
    <row r="46" spans="1:3" ht="15" customHeight="1">
      <c r="A46" s="170" t="s">
        <v>64</v>
      </c>
      <c r="B46" s="171"/>
      <c r="C46" s="148">
        <v>1</v>
      </c>
    </row>
    <row r="47" spans="1:3" ht="15.75" customHeight="1">
      <c r="A47" s="170" t="s">
        <v>102</v>
      </c>
      <c r="B47" s="171"/>
      <c r="C47" s="145">
        <f>C44/C46</f>
        <v>191.06</v>
      </c>
    </row>
    <row r="48" spans="1:3" ht="15.75" customHeight="1">
      <c r="A48" s="58"/>
      <c r="B48" s="59"/>
      <c r="C48" s="69"/>
    </row>
    <row r="49" spans="1:3" ht="15.75" customHeight="1">
      <c r="A49" s="170" t="s">
        <v>66</v>
      </c>
      <c r="B49" s="171"/>
      <c r="C49" s="86"/>
    </row>
    <row r="50" spans="1:3" ht="15.75" customHeight="1">
      <c r="A50" s="170" t="s">
        <v>103</v>
      </c>
      <c r="B50" s="171"/>
      <c r="C50" s="86"/>
    </row>
    <row r="51" spans="1:3" ht="15.75" customHeight="1">
      <c r="A51" s="61"/>
      <c r="B51" s="61"/>
      <c r="C51" s="61"/>
    </row>
    <row r="52" spans="1:3" ht="15.75" customHeight="1">
      <c r="A52" s="61" t="s">
        <v>68</v>
      </c>
      <c r="B52" s="61"/>
      <c r="C52" s="156"/>
    </row>
    <row r="53" spans="1:3" ht="15.75" customHeight="1">
      <c r="A53" s="61"/>
      <c r="B53" s="61"/>
      <c r="C53" s="61"/>
    </row>
    <row r="54" spans="1:2" ht="15.75" customHeight="1">
      <c r="A54" s="61"/>
      <c r="B54" s="62"/>
    </row>
    <row r="55" spans="1:2" ht="15.75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Layout" zoomScaleNormal="90" workbookViewId="0" topLeftCell="A77">
      <selection activeCell="B88" sqref="B88"/>
    </sheetView>
  </sheetViews>
  <sheetFormatPr defaultColWidth="9.140625" defaultRowHeight="12.75"/>
  <cols>
    <col min="1" max="1" width="12.28125" style="69" customWidth="1"/>
    <col min="2" max="2" width="96.7109375" style="69" customWidth="1"/>
    <col min="3" max="3" width="33.140625" style="69" customWidth="1"/>
    <col min="4" max="4" width="0.9921875" style="9" hidden="1" customWidth="1"/>
    <col min="5" max="16384" width="9.140625" style="9" customWidth="1"/>
  </cols>
  <sheetData>
    <row r="1" spans="2:4" ht="15.75">
      <c r="B1" s="65"/>
      <c r="C1" s="65"/>
      <c r="D1" s="1" t="s">
        <v>86</v>
      </c>
    </row>
    <row r="2" ht="15.75">
      <c r="C2" s="67"/>
    </row>
    <row r="3" spans="1:4" ht="15.75">
      <c r="A3" s="169" t="s">
        <v>10</v>
      </c>
      <c r="B3" s="169"/>
      <c r="C3" s="169"/>
      <c r="D3" s="169"/>
    </row>
    <row r="4" spans="2:3" ht="15.75">
      <c r="B4" s="172"/>
      <c r="C4" s="172"/>
    </row>
    <row r="5" spans="1:3" ht="15.75">
      <c r="A5" s="161" t="s">
        <v>1</v>
      </c>
      <c r="B5" s="161"/>
      <c r="C5" s="161"/>
    </row>
    <row r="6" spans="1:3" ht="15.75" customHeight="1">
      <c r="A6" s="161" t="s">
        <v>0</v>
      </c>
      <c r="B6" s="161"/>
      <c r="C6" s="161"/>
    </row>
    <row r="7" spans="1:4" ht="14.25" customHeight="1">
      <c r="A7" s="66"/>
      <c r="B7" s="161" t="s">
        <v>113</v>
      </c>
      <c r="C7" s="161"/>
      <c r="D7" s="161"/>
    </row>
    <row r="8" spans="1:4" ht="15.75" customHeight="1">
      <c r="A8" s="66"/>
      <c r="B8" s="161" t="s">
        <v>40</v>
      </c>
      <c r="C8" s="161"/>
      <c r="D8" s="14"/>
    </row>
    <row r="9" spans="1:3" ht="15.75" customHeight="1">
      <c r="A9" s="66" t="s">
        <v>2</v>
      </c>
      <c r="B9" s="66" t="s">
        <v>158</v>
      </c>
      <c r="C9" s="66"/>
    </row>
    <row r="10" ht="15.75" hidden="1">
      <c r="B10" s="73"/>
    </row>
    <row r="11" spans="1:4" ht="71.25" customHeight="1">
      <c r="A11" s="111" t="s">
        <v>3</v>
      </c>
      <c r="B11" s="111" t="s">
        <v>4</v>
      </c>
      <c r="C11" s="111" t="s">
        <v>5</v>
      </c>
      <c r="D11" s="16" t="s">
        <v>99</v>
      </c>
    </row>
    <row r="12" spans="1:4" ht="15.75">
      <c r="A12" s="75">
        <v>1</v>
      </c>
      <c r="B12" s="76">
        <v>2</v>
      </c>
      <c r="C12" s="75">
        <v>3</v>
      </c>
      <c r="D12" s="17">
        <v>3</v>
      </c>
    </row>
    <row r="13" spans="1:4" ht="15.75">
      <c r="A13" s="77"/>
      <c r="B13" s="78" t="s">
        <v>6</v>
      </c>
      <c r="C13" s="94"/>
      <c r="D13" s="41"/>
    </row>
    <row r="14" spans="1:4" ht="15.75">
      <c r="A14" s="79">
        <v>1100</v>
      </c>
      <c r="B14" s="79" t="s">
        <v>159</v>
      </c>
      <c r="C14" s="68">
        <v>439.06</v>
      </c>
      <c r="D14" s="42">
        <v>405.21</v>
      </c>
    </row>
    <row r="15" spans="1:4" ht="15.75" customHeight="1">
      <c r="A15" s="79">
        <v>1200</v>
      </c>
      <c r="B15" s="80" t="s">
        <v>160</v>
      </c>
      <c r="C15" s="68">
        <v>105.77</v>
      </c>
      <c r="D15" s="42">
        <v>95.59</v>
      </c>
    </row>
    <row r="16" spans="1:4" ht="15.75" customHeight="1">
      <c r="A16" s="79">
        <v>2350</v>
      </c>
      <c r="B16" s="80" t="s">
        <v>26</v>
      </c>
      <c r="C16" s="68">
        <v>69.61</v>
      </c>
      <c r="D16" s="42">
        <v>69.61</v>
      </c>
    </row>
    <row r="17" spans="1:4" ht="15.75">
      <c r="A17" s="79">
        <v>2311</v>
      </c>
      <c r="B17" s="79" t="s">
        <v>161</v>
      </c>
      <c r="C17" s="68">
        <v>0.25</v>
      </c>
      <c r="D17" s="42">
        <v>0.25</v>
      </c>
    </row>
    <row r="18" spans="1:4" ht="15.75">
      <c r="A18" s="79">
        <v>2312</v>
      </c>
      <c r="B18" s="79" t="s">
        <v>162</v>
      </c>
      <c r="C18" s="68">
        <v>16.17</v>
      </c>
      <c r="D18" s="42">
        <v>3.3</v>
      </c>
    </row>
    <row r="19" spans="1:5" ht="15.75">
      <c r="A19" s="79">
        <v>2223</v>
      </c>
      <c r="B19" s="80" t="s">
        <v>35</v>
      </c>
      <c r="C19" s="68">
        <v>16.47</v>
      </c>
      <c r="D19" s="42">
        <v>16.47</v>
      </c>
      <c r="E19" s="36"/>
    </row>
    <row r="20" spans="1:5" ht="15.75">
      <c r="A20" s="79">
        <v>2222</v>
      </c>
      <c r="B20" s="80" t="s">
        <v>34</v>
      </c>
      <c r="C20" s="68">
        <v>0.94</v>
      </c>
      <c r="D20" s="42">
        <v>0.94</v>
      </c>
      <c r="E20" s="36"/>
    </row>
    <row r="21" spans="1:4" ht="15.75">
      <c r="A21" s="79">
        <v>5232</v>
      </c>
      <c r="B21" s="80" t="s">
        <v>31</v>
      </c>
      <c r="C21" s="68">
        <v>16.8</v>
      </c>
      <c r="D21" s="42">
        <v>1.65</v>
      </c>
    </row>
    <row r="22" spans="1:4" ht="15.75">
      <c r="A22" s="79"/>
      <c r="B22" s="81" t="s">
        <v>7</v>
      </c>
      <c r="C22" s="82">
        <f>SUM(C14:C21)</f>
        <v>665.07</v>
      </c>
      <c r="D22" s="45">
        <f>SUM(D14:D21)</f>
        <v>593.02</v>
      </c>
    </row>
    <row r="23" spans="1:4" ht="15.75">
      <c r="A23" s="83"/>
      <c r="B23" s="79" t="s">
        <v>8</v>
      </c>
      <c r="C23" s="68"/>
      <c r="D23" s="51"/>
    </row>
    <row r="24" spans="1:4" ht="15.75">
      <c r="A24" s="79">
        <v>1100</v>
      </c>
      <c r="B24" s="79" t="s">
        <v>159</v>
      </c>
      <c r="C24" s="68">
        <v>96.51</v>
      </c>
      <c r="D24" s="42">
        <v>96.9</v>
      </c>
    </row>
    <row r="25" spans="1:4" ht="15.75" customHeight="1">
      <c r="A25" s="79">
        <v>1200</v>
      </c>
      <c r="B25" s="80" t="s">
        <v>160</v>
      </c>
      <c r="C25" s="68">
        <v>23.25</v>
      </c>
      <c r="D25" s="42">
        <v>22.86</v>
      </c>
    </row>
    <row r="26" spans="1:4" ht="15.75" hidden="1">
      <c r="A26" s="84">
        <v>2210</v>
      </c>
      <c r="B26" s="80" t="s">
        <v>33</v>
      </c>
      <c r="C26" s="68"/>
      <c r="D26" s="42"/>
    </row>
    <row r="27" spans="1:4" ht="15.75" hidden="1">
      <c r="A27" s="79">
        <v>2222</v>
      </c>
      <c r="B27" s="80" t="s">
        <v>34</v>
      </c>
      <c r="C27" s="68"/>
      <c r="D27" s="42"/>
    </row>
    <row r="28" spans="1:4" ht="15.75">
      <c r="A28" s="79">
        <v>2223</v>
      </c>
      <c r="B28" s="80" t="s">
        <v>35</v>
      </c>
      <c r="C28" s="68">
        <v>16.46</v>
      </c>
      <c r="D28" s="42">
        <v>16.47</v>
      </c>
    </row>
    <row r="29" spans="1:4" ht="15.75" hidden="1">
      <c r="A29" s="79">
        <v>2230</v>
      </c>
      <c r="B29" s="80" t="s">
        <v>36</v>
      </c>
      <c r="C29" s="68"/>
      <c r="D29" s="42">
        <f aca="true" t="shared" si="0" ref="D29:D46">C29/5</f>
        <v>0</v>
      </c>
    </row>
    <row r="30" spans="1:4" ht="15.75">
      <c r="A30" s="79">
        <v>2242</v>
      </c>
      <c r="B30" s="80" t="s">
        <v>13</v>
      </c>
      <c r="C30" s="68">
        <v>1</v>
      </c>
      <c r="D30" s="42">
        <v>1</v>
      </c>
    </row>
    <row r="31" spans="1:4" ht="15.75">
      <c r="A31" s="79">
        <v>2243</v>
      </c>
      <c r="B31" s="80" t="s">
        <v>14</v>
      </c>
      <c r="C31" s="68">
        <v>28.03</v>
      </c>
      <c r="D31" s="42">
        <f>32.98-3.3-1.65</f>
        <v>28.029999999999998</v>
      </c>
    </row>
    <row r="32" spans="1:4" ht="15.75">
      <c r="A32" s="79">
        <v>2244</v>
      </c>
      <c r="B32" s="80" t="s">
        <v>15</v>
      </c>
      <c r="C32" s="68">
        <v>63.66</v>
      </c>
      <c r="D32" s="42">
        <v>34.51</v>
      </c>
    </row>
    <row r="33" spans="1:4" ht="15.75" hidden="1">
      <c r="A33" s="79">
        <v>2247</v>
      </c>
      <c r="B33" s="78" t="s">
        <v>16</v>
      </c>
      <c r="C33" s="68"/>
      <c r="D33" s="42">
        <f t="shared" si="0"/>
        <v>0</v>
      </c>
    </row>
    <row r="34" spans="1:4" ht="15.75" customHeight="1">
      <c r="A34" s="79">
        <v>2249</v>
      </c>
      <c r="B34" s="80" t="s">
        <v>17</v>
      </c>
      <c r="C34" s="68">
        <v>1.05</v>
      </c>
      <c r="D34" s="42">
        <v>1.05</v>
      </c>
    </row>
    <row r="35" spans="1:4" ht="15.75" hidden="1">
      <c r="A35" s="79">
        <v>2251</v>
      </c>
      <c r="B35" s="80" t="s">
        <v>12</v>
      </c>
      <c r="C35" s="68"/>
      <c r="D35" s="42">
        <f t="shared" si="0"/>
        <v>0</v>
      </c>
    </row>
    <row r="36" spans="1:4" ht="15.75" hidden="1">
      <c r="A36" s="79">
        <v>2261</v>
      </c>
      <c r="B36" s="80" t="s">
        <v>18</v>
      </c>
      <c r="C36" s="68"/>
      <c r="D36" s="42">
        <f t="shared" si="0"/>
        <v>0</v>
      </c>
    </row>
    <row r="37" spans="1:4" ht="15.75" hidden="1">
      <c r="A37" s="79">
        <v>2262</v>
      </c>
      <c r="B37" s="80" t="s">
        <v>19</v>
      </c>
      <c r="C37" s="68"/>
      <c r="D37" s="42">
        <f t="shared" si="0"/>
        <v>0</v>
      </c>
    </row>
    <row r="38" spans="1:4" ht="15.75" hidden="1">
      <c r="A38" s="79">
        <v>2263</v>
      </c>
      <c r="B38" s="80" t="s">
        <v>20</v>
      </c>
      <c r="C38" s="68"/>
      <c r="D38" s="42">
        <f t="shared" si="0"/>
        <v>0</v>
      </c>
    </row>
    <row r="39" spans="1:4" ht="15.75" hidden="1">
      <c r="A39" s="102">
        <v>2279</v>
      </c>
      <c r="B39" s="103" t="s">
        <v>21</v>
      </c>
      <c r="C39" s="104"/>
      <c r="D39" s="23">
        <f t="shared" si="0"/>
        <v>0</v>
      </c>
    </row>
    <row r="40" spans="1:4" ht="15.75" hidden="1">
      <c r="A40" s="79">
        <v>2311</v>
      </c>
      <c r="B40" s="80" t="s">
        <v>22</v>
      </c>
      <c r="C40" s="68"/>
      <c r="D40" s="42">
        <f t="shared" si="0"/>
        <v>0</v>
      </c>
    </row>
    <row r="41" spans="1:4" ht="15.75" hidden="1">
      <c r="A41" s="79">
        <v>2312</v>
      </c>
      <c r="B41" s="80" t="s">
        <v>23</v>
      </c>
      <c r="C41" s="68"/>
      <c r="D41" s="42">
        <f t="shared" si="0"/>
        <v>0</v>
      </c>
    </row>
    <row r="42" spans="1:4" ht="15.75">
      <c r="A42" s="79">
        <v>2321</v>
      </c>
      <c r="B42" s="80" t="s">
        <v>24</v>
      </c>
      <c r="C42" s="68">
        <v>46.77</v>
      </c>
      <c r="D42" s="42">
        <v>46.77</v>
      </c>
    </row>
    <row r="43" spans="1:4" ht="15.75" hidden="1">
      <c r="A43" s="79">
        <v>2322</v>
      </c>
      <c r="B43" s="80" t="s">
        <v>25</v>
      </c>
      <c r="C43" s="68"/>
      <c r="D43" s="42">
        <f t="shared" si="0"/>
        <v>0</v>
      </c>
    </row>
    <row r="44" spans="1:4" ht="15.75" hidden="1">
      <c r="A44" s="79">
        <v>2350</v>
      </c>
      <c r="B44" s="80" t="s">
        <v>26</v>
      </c>
      <c r="C44" s="68"/>
      <c r="D44" s="42">
        <f t="shared" si="0"/>
        <v>0</v>
      </c>
    </row>
    <row r="45" spans="1:4" ht="15.75" hidden="1">
      <c r="A45" s="79">
        <v>2361</v>
      </c>
      <c r="B45" s="80" t="s">
        <v>27</v>
      </c>
      <c r="C45" s="68"/>
      <c r="D45" s="42">
        <f t="shared" si="0"/>
        <v>0</v>
      </c>
    </row>
    <row r="46" spans="1:4" ht="15.75" hidden="1">
      <c r="A46" s="79">
        <v>2400</v>
      </c>
      <c r="B46" s="80" t="s">
        <v>37</v>
      </c>
      <c r="C46" s="68"/>
      <c r="D46" s="42">
        <f t="shared" si="0"/>
        <v>0</v>
      </c>
    </row>
    <row r="47" spans="1:4" ht="15.75" customHeight="1">
      <c r="A47" s="106">
        <v>2512</v>
      </c>
      <c r="B47" s="80" t="s">
        <v>43</v>
      </c>
      <c r="C47" s="95">
        <v>197.78</v>
      </c>
      <c r="D47" s="48">
        <v>176.53</v>
      </c>
    </row>
    <row r="48" spans="1:4" ht="31.5" customHeight="1" hidden="1">
      <c r="A48" s="106">
        <v>2513</v>
      </c>
      <c r="B48" s="80" t="s">
        <v>28</v>
      </c>
      <c r="C48" s="95"/>
      <c r="D48" s="48"/>
    </row>
    <row r="49" spans="1:4" ht="15.75" hidden="1">
      <c r="A49" s="106">
        <v>2515</v>
      </c>
      <c r="B49" s="80" t="s">
        <v>29</v>
      </c>
      <c r="C49" s="95"/>
      <c r="D49" s="48"/>
    </row>
    <row r="50" spans="1:4" ht="15.75" hidden="1">
      <c r="A50" s="106">
        <v>2519</v>
      </c>
      <c r="B50" s="80" t="s">
        <v>32</v>
      </c>
      <c r="C50" s="95"/>
      <c r="D50" s="48"/>
    </row>
    <row r="51" spans="1:4" ht="15.75" hidden="1">
      <c r="A51" s="106">
        <v>5121</v>
      </c>
      <c r="B51" s="80" t="s">
        <v>30</v>
      </c>
      <c r="C51" s="95"/>
      <c r="D51" s="48"/>
    </row>
    <row r="52" spans="1:4" ht="15.75" hidden="1">
      <c r="A52" s="106">
        <v>5232</v>
      </c>
      <c r="B52" s="80" t="s">
        <v>31</v>
      </c>
      <c r="C52" s="95"/>
      <c r="D52" s="48"/>
    </row>
    <row r="53" spans="1:4" ht="15.75">
      <c r="A53" s="107"/>
      <c r="B53" s="108" t="s">
        <v>9</v>
      </c>
      <c r="C53" s="109">
        <f>SUM(C24:C52)</f>
        <v>474.51</v>
      </c>
      <c r="D53" s="55">
        <f>SUM(D24:D52)</f>
        <v>424.12</v>
      </c>
    </row>
    <row r="54" spans="1:4" ht="15.75">
      <c r="A54" s="107"/>
      <c r="B54" s="108" t="s">
        <v>38</v>
      </c>
      <c r="C54" s="109">
        <f>C53+C22</f>
        <v>1139.58</v>
      </c>
      <c r="D54" s="55">
        <f>D53+D22</f>
        <v>1017.14</v>
      </c>
    </row>
    <row r="55" spans="1:3" ht="15.75" customHeight="1">
      <c r="A55" s="65"/>
      <c r="B55" s="58"/>
      <c r="C55" s="99"/>
    </row>
    <row r="56" spans="1:4" ht="21" customHeight="1">
      <c r="A56" s="170" t="s">
        <v>64</v>
      </c>
      <c r="B56" s="171"/>
      <c r="C56" s="144">
        <v>1</v>
      </c>
      <c r="D56" s="16"/>
    </row>
    <row r="57" spans="1:4" ht="16.5" customHeight="1">
      <c r="A57" s="170" t="s">
        <v>102</v>
      </c>
      <c r="B57" s="171"/>
      <c r="C57" s="145">
        <f>C54/C56</f>
        <v>1139.58</v>
      </c>
      <c r="D57" s="26"/>
    </row>
    <row r="58" spans="1:4" s="4" customFormat="1" ht="13.5" customHeight="1">
      <c r="A58" s="58"/>
      <c r="B58" s="59"/>
      <c r="C58" s="99"/>
      <c r="D58" s="9"/>
    </row>
    <row r="59" spans="1:4" s="4" customFormat="1" ht="20.25" customHeight="1">
      <c r="A59" s="170" t="s">
        <v>66</v>
      </c>
      <c r="B59" s="171"/>
      <c r="C59" s="100"/>
      <c r="D59" s="3"/>
    </row>
    <row r="60" spans="1:4" ht="15.75" customHeight="1">
      <c r="A60" s="170" t="s">
        <v>103</v>
      </c>
      <c r="B60" s="171"/>
      <c r="C60" s="86"/>
      <c r="D60" s="3"/>
    </row>
    <row r="61" spans="1:4" s="4" customFormat="1" ht="12" customHeight="1">
      <c r="A61" s="61"/>
      <c r="B61" s="61"/>
      <c r="C61" s="101"/>
      <c r="D61" s="9"/>
    </row>
    <row r="62" spans="1:3" s="4" customFormat="1" ht="15.75">
      <c r="A62" s="61" t="s">
        <v>68</v>
      </c>
      <c r="B62" s="61"/>
      <c r="C62" s="156"/>
    </row>
    <row r="63" spans="1:3" s="4" customFormat="1" ht="15.75">
      <c r="A63" s="61"/>
      <c r="B63" s="61"/>
      <c r="C63" s="61"/>
    </row>
    <row r="64" spans="1:3" s="4" customFormat="1" ht="13.5" customHeight="1">
      <c r="A64" s="61"/>
      <c r="B64" s="62"/>
      <c r="C64" s="61"/>
    </row>
    <row r="65" spans="1:4" ht="15.75">
      <c r="A65" s="61"/>
      <c r="B65" s="63"/>
      <c r="C65" s="61"/>
      <c r="D65" s="4"/>
    </row>
  </sheetData>
  <sheetProtection/>
  <mergeCells count="10">
    <mergeCell ref="A3:D3"/>
    <mergeCell ref="A60:B60"/>
    <mergeCell ref="B8:C8"/>
    <mergeCell ref="A59:B59"/>
    <mergeCell ref="A56:B56"/>
    <mergeCell ref="B4:C4"/>
    <mergeCell ref="A5:C5"/>
    <mergeCell ref="A6:C6"/>
    <mergeCell ref="A57:B57"/>
    <mergeCell ref="B7:D7"/>
  </mergeCells>
  <printOptions/>
  <pageMargins left="0.7480314960629921" right="0.6692913385826772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62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view="pageLayout" zoomScaleNormal="90" workbookViewId="0" topLeftCell="A1">
      <selection activeCell="B91" sqref="B91"/>
    </sheetView>
  </sheetViews>
  <sheetFormatPr defaultColWidth="9.140625" defaultRowHeight="12.75"/>
  <cols>
    <col min="1" max="1" width="12.00390625" style="69" customWidth="1"/>
    <col min="2" max="2" width="100.57421875" style="69" customWidth="1"/>
    <col min="3" max="3" width="32.8515625" style="69" customWidth="1"/>
    <col min="4" max="4" width="18.57421875" style="9" hidden="1" customWidth="1"/>
    <col min="5" max="16384" width="9.140625" style="9" customWidth="1"/>
  </cols>
  <sheetData>
    <row r="1" spans="2:4" ht="15.75">
      <c r="B1" s="72"/>
      <c r="C1" s="65"/>
      <c r="D1" s="1" t="s">
        <v>88</v>
      </c>
    </row>
    <row r="2" spans="1:4" s="30" customFormat="1" ht="15.75">
      <c r="A2" s="169" t="s">
        <v>10</v>
      </c>
      <c r="B2" s="169"/>
      <c r="C2" s="169"/>
      <c r="D2" s="169"/>
    </row>
    <row r="3" spans="1:3" s="30" customFormat="1" ht="15.75" customHeight="1">
      <c r="A3" s="161" t="s">
        <v>1</v>
      </c>
      <c r="B3" s="161"/>
      <c r="C3" s="58"/>
    </row>
    <row r="4" spans="1:3" s="30" customFormat="1" ht="15.75" customHeight="1">
      <c r="A4" s="161" t="s">
        <v>0</v>
      </c>
      <c r="B4" s="161"/>
      <c r="C4" s="58"/>
    </row>
    <row r="5" spans="1:3" s="58" customFormat="1" ht="15.75">
      <c r="A5" s="66"/>
      <c r="B5" s="161" t="s">
        <v>114</v>
      </c>
      <c r="C5" s="161"/>
    </row>
    <row r="6" spans="1:4" s="58" customFormat="1" ht="30.75" customHeight="1">
      <c r="A6" s="66"/>
      <c r="B6" s="161" t="s">
        <v>115</v>
      </c>
      <c r="C6" s="161"/>
      <c r="D6" s="161"/>
    </row>
    <row r="7" spans="1:3" ht="15.75" customHeight="1">
      <c r="A7" s="66" t="s">
        <v>2</v>
      </c>
      <c r="B7" s="66" t="str">
        <f>'6.1.'!B9</f>
        <v>2019.gadā un turpmāk</v>
      </c>
      <c r="C7" s="66"/>
    </row>
    <row r="8" spans="1:4" s="30" customFormat="1" ht="15.75" hidden="1">
      <c r="A8" s="69"/>
      <c r="B8" s="73"/>
      <c r="C8" s="69"/>
      <c r="D8" s="54" t="s">
        <v>87</v>
      </c>
    </row>
    <row r="9" spans="1:4" s="30" customFormat="1" ht="67.5" customHeight="1">
      <c r="A9" s="111" t="s">
        <v>3</v>
      </c>
      <c r="B9" s="111" t="s">
        <v>4</v>
      </c>
      <c r="C9" s="111" t="s">
        <v>5</v>
      </c>
      <c r="D9" s="16" t="s">
        <v>99</v>
      </c>
    </row>
    <row r="10" spans="1:4" s="30" customFormat="1" ht="15.75">
      <c r="A10" s="75">
        <v>1</v>
      </c>
      <c r="B10" s="76">
        <v>2</v>
      </c>
      <c r="C10" s="75">
        <v>3</v>
      </c>
      <c r="D10" s="17">
        <v>4</v>
      </c>
    </row>
    <row r="11" spans="1:4" s="30" customFormat="1" ht="15.75">
      <c r="A11" s="77"/>
      <c r="B11" s="78" t="s">
        <v>6</v>
      </c>
      <c r="C11" s="105"/>
      <c r="D11" s="50"/>
    </row>
    <row r="12" spans="1:4" s="30" customFormat="1" ht="15.75">
      <c r="A12" s="79">
        <v>1100</v>
      </c>
      <c r="B12" s="79" t="s">
        <v>159</v>
      </c>
      <c r="C12" s="68">
        <v>343.82</v>
      </c>
      <c r="D12" s="42">
        <v>310.65</v>
      </c>
    </row>
    <row r="13" spans="1:4" s="30" customFormat="1" ht="15.75">
      <c r="A13" s="79">
        <v>1200</v>
      </c>
      <c r="B13" s="80" t="s">
        <v>160</v>
      </c>
      <c r="C13" s="68">
        <v>82.83</v>
      </c>
      <c r="D13" s="42">
        <v>73.28</v>
      </c>
    </row>
    <row r="14" spans="1:4" ht="15.75" customHeight="1">
      <c r="A14" s="79">
        <v>2350</v>
      </c>
      <c r="B14" s="80" t="s">
        <v>26</v>
      </c>
      <c r="C14" s="68">
        <v>55.18</v>
      </c>
      <c r="D14" s="42">
        <v>55.18</v>
      </c>
    </row>
    <row r="15" spans="1:4" ht="15.75">
      <c r="A15" s="79">
        <v>2311</v>
      </c>
      <c r="B15" s="79" t="s">
        <v>161</v>
      </c>
      <c r="C15" s="68">
        <v>0.25</v>
      </c>
      <c r="D15" s="42">
        <v>0.25</v>
      </c>
    </row>
    <row r="16" spans="1:4" ht="15.75" hidden="1">
      <c r="A16" s="79">
        <v>2242</v>
      </c>
      <c r="B16" s="79" t="s">
        <v>44</v>
      </c>
      <c r="C16" s="68"/>
      <c r="D16" s="42"/>
    </row>
    <row r="17" spans="1:4" ht="15.75">
      <c r="A17" s="79">
        <v>2312</v>
      </c>
      <c r="B17" s="79" t="s">
        <v>162</v>
      </c>
      <c r="C17" s="68">
        <v>12.13</v>
      </c>
      <c r="D17" s="42">
        <v>2.47</v>
      </c>
    </row>
    <row r="18" spans="1:4" ht="15.75">
      <c r="A18" s="79">
        <v>2223</v>
      </c>
      <c r="B18" s="80" t="s">
        <v>35</v>
      </c>
      <c r="C18" s="68">
        <v>12.35</v>
      </c>
      <c r="D18" s="42">
        <v>12.35</v>
      </c>
    </row>
    <row r="19" spans="1:4" ht="15.75">
      <c r="A19" s="79">
        <v>2222</v>
      </c>
      <c r="B19" s="80" t="s">
        <v>34</v>
      </c>
      <c r="C19" s="68">
        <v>0.94</v>
      </c>
      <c r="D19" s="42">
        <v>0.93</v>
      </c>
    </row>
    <row r="20" spans="1:4" ht="15.75">
      <c r="A20" s="79">
        <v>5232</v>
      </c>
      <c r="B20" s="79" t="s">
        <v>46</v>
      </c>
      <c r="C20" s="68">
        <v>12.6</v>
      </c>
      <c r="D20" s="42">
        <v>1.24</v>
      </c>
    </row>
    <row r="21" spans="1:4" ht="15.75">
      <c r="A21" s="79"/>
      <c r="B21" s="81" t="s">
        <v>7</v>
      </c>
      <c r="C21" s="82">
        <f>SUM(C12:C20)</f>
        <v>520.1</v>
      </c>
      <c r="D21" s="45">
        <f>SUM(D12:D20)</f>
        <v>456.35</v>
      </c>
    </row>
    <row r="22" spans="1:4" ht="15.75">
      <c r="A22" s="83"/>
      <c r="B22" s="79" t="s">
        <v>8</v>
      </c>
      <c r="C22" s="68"/>
      <c r="D22" s="42"/>
    </row>
    <row r="23" spans="1:4" ht="15.75">
      <c r="A23" s="79">
        <v>1100</v>
      </c>
      <c r="B23" s="79" t="s">
        <v>159</v>
      </c>
      <c r="C23" s="68">
        <v>70.01</v>
      </c>
      <c r="D23" s="42">
        <v>66.51</v>
      </c>
    </row>
    <row r="24" spans="1:4" ht="15.75">
      <c r="A24" s="79">
        <v>1200</v>
      </c>
      <c r="B24" s="80" t="s">
        <v>160</v>
      </c>
      <c r="C24" s="68">
        <v>16.87</v>
      </c>
      <c r="D24" s="42">
        <v>15.69</v>
      </c>
    </row>
    <row r="25" spans="1:4" ht="15.75" hidden="1">
      <c r="A25" s="84">
        <v>2210</v>
      </c>
      <c r="B25" s="80" t="s">
        <v>33</v>
      </c>
      <c r="C25" s="68"/>
      <c r="D25" s="42"/>
    </row>
    <row r="26" spans="1:4" ht="15.75" hidden="1">
      <c r="A26" s="79">
        <v>2222</v>
      </c>
      <c r="B26" s="80" t="s">
        <v>34</v>
      </c>
      <c r="C26" s="68"/>
      <c r="D26" s="42"/>
    </row>
    <row r="27" spans="1:4" ht="15.75">
      <c r="A27" s="79">
        <v>2223</v>
      </c>
      <c r="B27" s="80" t="s">
        <v>35</v>
      </c>
      <c r="C27" s="68">
        <v>12.35</v>
      </c>
      <c r="D27" s="42">
        <v>12.35</v>
      </c>
    </row>
    <row r="28" spans="1:4" ht="15.75" hidden="1">
      <c r="A28" s="79">
        <v>2230</v>
      </c>
      <c r="B28" s="80" t="s">
        <v>36</v>
      </c>
      <c r="C28" s="68"/>
      <c r="D28" s="42"/>
    </row>
    <row r="29" spans="1:4" ht="15.75">
      <c r="A29" s="79">
        <v>2242</v>
      </c>
      <c r="B29" s="80" t="s">
        <v>13</v>
      </c>
      <c r="C29" s="68">
        <v>0.83</v>
      </c>
      <c r="D29" s="42">
        <v>0.83</v>
      </c>
    </row>
    <row r="30" spans="1:4" ht="15.75">
      <c r="A30" s="79">
        <v>2243</v>
      </c>
      <c r="B30" s="80" t="s">
        <v>14</v>
      </c>
      <c r="C30" s="68">
        <v>21.02</v>
      </c>
      <c r="D30" s="42">
        <v>21.02</v>
      </c>
    </row>
    <row r="31" spans="1:4" ht="15.75">
      <c r="A31" s="79">
        <v>2244</v>
      </c>
      <c r="B31" s="80" t="s">
        <v>15</v>
      </c>
      <c r="C31" s="68">
        <v>42.59</v>
      </c>
      <c r="D31" s="42">
        <v>25.88</v>
      </c>
    </row>
    <row r="32" spans="1:4" ht="15.75" hidden="1">
      <c r="A32" s="79">
        <v>2247</v>
      </c>
      <c r="B32" s="78" t="s">
        <v>16</v>
      </c>
      <c r="C32" s="68"/>
      <c r="D32" s="42"/>
    </row>
    <row r="33" spans="1:4" ht="15.75">
      <c r="A33" s="79">
        <v>2249</v>
      </c>
      <c r="B33" s="80" t="s">
        <v>17</v>
      </c>
      <c r="C33" s="68">
        <v>0.79</v>
      </c>
      <c r="D33" s="42">
        <v>0.79</v>
      </c>
    </row>
    <row r="34" spans="1:4" ht="15.75" hidden="1">
      <c r="A34" s="79">
        <v>2251</v>
      </c>
      <c r="B34" s="80" t="s">
        <v>12</v>
      </c>
      <c r="C34" s="68"/>
      <c r="D34" s="42"/>
    </row>
    <row r="35" spans="1:4" ht="15.75" hidden="1">
      <c r="A35" s="79">
        <v>2261</v>
      </c>
      <c r="B35" s="80" t="s">
        <v>18</v>
      </c>
      <c r="C35" s="68"/>
      <c r="D35" s="42"/>
    </row>
    <row r="36" spans="1:4" ht="15.75" hidden="1">
      <c r="A36" s="79">
        <v>2262</v>
      </c>
      <c r="B36" s="80" t="s">
        <v>19</v>
      </c>
      <c r="C36" s="68"/>
      <c r="D36" s="42"/>
    </row>
    <row r="37" spans="1:4" ht="15.75" hidden="1">
      <c r="A37" s="79">
        <v>2263</v>
      </c>
      <c r="B37" s="80" t="s">
        <v>20</v>
      </c>
      <c r="C37" s="68"/>
      <c r="D37" s="42"/>
    </row>
    <row r="38" spans="1:4" ht="15.75" hidden="1">
      <c r="A38" s="79">
        <v>2279</v>
      </c>
      <c r="B38" s="80" t="s">
        <v>21</v>
      </c>
      <c r="C38" s="68"/>
      <c r="D38" s="42"/>
    </row>
    <row r="39" spans="1:4" ht="15.75" hidden="1">
      <c r="A39" s="79">
        <v>2311</v>
      </c>
      <c r="B39" s="80" t="s">
        <v>22</v>
      </c>
      <c r="C39" s="68"/>
      <c r="D39" s="42"/>
    </row>
    <row r="40" spans="1:4" ht="15.75" hidden="1">
      <c r="A40" s="79">
        <v>2312</v>
      </c>
      <c r="B40" s="80" t="s">
        <v>23</v>
      </c>
      <c r="C40" s="68"/>
      <c r="D40" s="42"/>
    </row>
    <row r="41" spans="1:4" ht="15.75">
      <c r="A41" s="79">
        <v>2321</v>
      </c>
      <c r="B41" s="80" t="s">
        <v>24</v>
      </c>
      <c r="C41" s="68">
        <v>35.08</v>
      </c>
      <c r="D41" s="42">
        <v>35.09</v>
      </c>
    </row>
    <row r="42" spans="1:4" ht="15.75" hidden="1">
      <c r="A42" s="79">
        <v>2322</v>
      </c>
      <c r="B42" s="80" t="s">
        <v>25</v>
      </c>
      <c r="C42" s="68"/>
      <c r="D42" s="42"/>
    </row>
    <row r="43" spans="1:4" ht="15.75" hidden="1">
      <c r="A43" s="79">
        <v>2350</v>
      </c>
      <c r="B43" s="80" t="s">
        <v>26</v>
      </c>
      <c r="C43" s="68"/>
      <c r="D43" s="42"/>
    </row>
    <row r="44" spans="1:4" ht="15.75" hidden="1">
      <c r="A44" s="79">
        <v>2361</v>
      </c>
      <c r="B44" s="80" t="s">
        <v>27</v>
      </c>
      <c r="C44" s="68"/>
      <c r="D44" s="42"/>
    </row>
    <row r="45" spans="1:4" ht="15.75" hidden="1">
      <c r="A45" s="79">
        <v>2400</v>
      </c>
      <c r="B45" s="80" t="s">
        <v>37</v>
      </c>
      <c r="C45" s="68"/>
      <c r="D45" s="42"/>
    </row>
    <row r="46" spans="1:4" ht="15.75">
      <c r="A46" s="79">
        <v>2512</v>
      </c>
      <c r="B46" s="80" t="s">
        <v>43</v>
      </c>
      <c r="C46" s="68">
        <v>151.12</v>
      </c>
      <c r="D46" s="42">
        <v>133.25</v>
      </c>
    </row>
    <row r="47" spans="1:4" ht="15.75" hidden="1">
      <c r="A47" s="79">
        <v>2513</v>
      </c>
      <c r="B47" s="80" t="s">
        <v>28</v>
      </c>
      <c r="C47" s="68"/>
      <c r="D47" s="42"/>
    </row>
    <row r="48" spans="1:4" ht="15.75" hidden="1">
      <c r="A48" s="79">
        <v>2515</v>
      </c>
      <c r="B48" s="80" t="s">
        <v>29</v>
      </c>
      <c r="C48" s="68"/>
      <c r="D48" s="42"/>
    </row>
    <row r="49" spans="1:4" ht="15.75" hidden="1">
      <c r="A49" s="79">
        <v>2519</v>
      </c>
      <c r="B49" s="80" t="s">
        <v>32</v>
      </c>
      <c r="C49" s="68"/>
      <c r="D49" s="42"/>
    </row>
    <row r="50" spans="1:4" ht="15.75" hidden="1">
      <c r="A50" s="79">
        <v>5121</v>
      </c>
      <c r="B50" s="80" t="s">
        <v>30</v>
      </c>
      <c r="C50" s="68"/>
      <c r="D50" s="42"/>
    </row>
    <row r="51" spans="1:4" ht="15.75" hidden="1">
      <c r="A51" s="79">
        <v>5232</v>
      </c>
      <c r="B51" s="80" t="s">
        <v>31</v>
      </c>
      <c r="C51" s="68"/>
      <c r="D51" s="42"/>
    </row>
    <row r="52" spans="1:4" ht="15.75">
      <c r="A52" s="83"/>
      <c r="B52" s="85" t="s">
        <v>9</v>
      </c>
      <c r="C52" s="82">
        <f>SUM(C23:C51)</f>
        <v>350.66</v>
      </c>
      <c r="D52" s="45">
        <f>SUM(D23:D51)</f>
        <v>311.40999999999997</v>
      </c>
    </row>
    <row r="53" spans="1:4" ht="15.75">
      <c r="A53" s="96"/>
      <c r="B53" s="97" t="s">
        <v>38</v>
      </c>
      <c r="C53" s="93">
        <f>C52+C21</f>
        <v>870.76</v>
      </c>
      <c r="D53" s="26">
        <f>D52+D21</f>
        <v>767.76</v>
      </c>
    </row>
    <row r="54" spans="1:2" ht="15.75">
      <c r="A54" s="65"/>
      <c r="B54" s="58"/>
    </row>
    <row r="55" spans="1:4" ht="15.75" customHeight="1" hidden="1">
      <c r="A55" s="170" t="s">
        <v>64</v>
      </c>
      <c r="B55" s="171"/>
      <c r="C55" s="74"/>
      <c r="D55" s="16"/>
    </row>
    <row r="56" spans="1:4" ht="17.25" customHeight="1">
      <c r="A56" s="170" t="s">
        <v>64</v>
      </c>
      <c r="B56" s="171"/>
      <c r="C56" s="144">
        <v>1</v>
      </c>
      <c r="D56" s="26"/>
    </row>
    <row r="57" spans="1:4" s="4" customFormat="1" ht="15.75" customHeight="1">
      <c r="A57" s="170" t="s">
        <v>102</v>
      </c>
      <c r="B57" s="171"/>
      <c r="C57" s="145">
        <f>C53/C56</f>
        <v>870.76</v>
      </c>
      <c r="D57" s="3"/>
    </row>
    <row r="58" spans="1:4" s="4" customFormat="1" ht="18.75" customHeight="1">
      <c r="A58" s="58"/>
      <c r="B58" s="59"/>
      <c r="C58" s="99"/>
      <c r="D58" s="3"/>
    </row>
    <row r="59" spans="1:3" ht="15" customHeight="1">
      <c r="A59" s="170" t="s">
        <v>66</v>
      </c>
      <c r="B59" s="171"/>
      <c r="C59" s="100"/>
    </row>
    <row r="60" spans="1:3" s="4" customFormat="1" ht="16.5" customHeight="1">
      <c r="A60" s="170" t="s">
        <v>103</v>
      </c>
      <c r="B60" s="171"/>
      <c r="C60" s="86"/>
    </row>
    <row r="61" spans="1:3" s="4" customFormat="1" ht="15.75">
      <c r="A61" s="61"/>
      <c r="B61" s="61"/>
      <c r="C61" s="61"/>
    </row>
    <row r="62" spans="1:3" s="4" customFormat="1" ht="15.75">
      <c r="A62" s="61" t="s">
        <v>68</v>
      </c>
      <c r="B62" s="61"/>
      <c r="C62" s="61"/>
    </row>
    <row r="63" spans="1:3" s="4" customFormat="1" ht="13.5" customHeight="1">
      <c r="A63" s="61"/>
      <c r="B63" s="61"/>
      <c r="C63" s="61"/>
    </row>
    <row r="64" spans="1:2" ht="15.75">
      <c r="A64" s="61"/>
      <c r="B64" s="62"/>
    </row>
    <row r="65" spans="1:2" ht="15.75">
      <c r="A65" s="61"/>
      <c r="B65" s="63"/>
    </row>
  </sheetData>
  <sheetProtection/>
  <mergeCells count="10">
    <mergeCell ref="A59:B59"/>
    <mergeCell ref="A60:B60"/>
    <mergeCell ref="A56:B56"/>
    <mergeCell ref="B6:D6"/>
    <mergeCell ref="A2:D2"/>
    <mergeCell ref="A3:B3"/>
    <mergeCell ref="A4:B4"/>
    <mergeCell ref="A57:B57"/>
    <mergeCell ref="A55:B55"/>
    <mergeCell ref="B5:C5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60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1.7109375" style="143" customWidth="1"/>
    <col min="2" max="2" width="100.140625" style="143" customWidth="1"/>
    <col min="3" max="3" width="32.28125" style="143" customWidth="1"/>
    <col min="4" max="16384" width="9.140625" style="8" customWidth="1"/>
  </cols>
  <sheetData>
    <row r="1" spans="1:3" ht="15.75">
      <c r="A1" s="112"/>
      <c r="B1" s="113"/>
      <c r="C1" s="113"/>
    </row>
    <row r="2" spans="1:3" ht="15.75">
      <c r="A2" s="112"/>
      <c r="B2" s="114"/>
      <c r="C2" s="114"/>
    </row>
    <row r="3" spans="1:3" ht="16.5" customHeight="1">
      <c r="A3" s="112"/>
      <c r="B3" s="115"/>
      <c r="C3" s="60"/>
    </row>
    <row r="4" spans="1:3" ht="15.75">
      <c r="A4" s="112"/>
      <c r="B4" s="113"/>
      <c r="C4" s="70"/>
    </row>
    <row r="5" spans="1:3" ht="15.75">
      <c r="A5" s="112"/>
      <c r="B5" s="114"/>
      <c r="C5" s="65"/>
    </row>
    <row r="6" spans="1:3" ht="15.75" customHeight="1">
      <c r="A6" s="173" t="s">
        <v>10</v>
      </c>
      <c r="B6" s="173"/>
      <c r="C6" s="173"/>
    </row>
    <row r="7" spans="1:3" ht="15.75" customHeight="1">
      <c r="A7" s="174" t="s">
        <v>1</v>
      </c>
      <c r="B7" s="174"/>
      <c r="C7" s="174"/>
    </row>
    <row r="8" spans="1:3" ht="15.75" customHeight="1">
      <c r="A8" s="174" t="s">
        <v>0</v>
      </c>
      <c r="B8" s="174"/>
      <c r="C8" s="174"/>
    </row>
    <row r="9" spans="1:3" ht="15.75" customHeight="1">
      <c r="A9" s="116"/>
      <c r="B9" s="178" t="s">
        <v>114</v>
      </c>
      <c r="C9" s="178"/>
    </row>
    <row r="10" spans="1:3" ht="15.75" customHeight="1">
      <c r="A10" s="116"/>
      <c r="B10" s="178" t="s">
        <v>45</v>
      </c>
      <c r="C10" s="178"/>
    </row>
    <row r="11" spans="1:3" s="9" customFormat="1" ht="15.75" customHeight="1">
      <c r="A11" s="116" t="s">
        <v>2</v>
      </c>
      <c r="B11" s="116" t="str">
        <f>'6.1.'!B9</f>
        <v>2019.gadā un turpmāk</v>
      </c>
      <c r="C11" s="116"/>
    </row>
    <row r="12" spans="1:3" ht="15.75" hidden="1">
      <c r="A12" s="112"/>
      <c r="B12" s="117"/>
      <c r="C12" s="112"/>
    </row>
    <row r="13" spans="1:3" ht="60" customHeight="1">
      <c r="A13" s="118" t="s">
        <v>3</v>
      </c>
      <c r="B13" s="118" t="s">
        <v>4</v>
      </c>
      <c r="C13" s="118" t="s">
        <v>5</v>
      </c>
    </row>
    <row r="14" spans="1:3" ht="15.75">
      <c r="A14" s="119">
        <v>1</v>
      </c>
      <c r="B14" s="120">
        <v>2</v>
      </c>
      <c r="C14" s="119">
        <v>3</v>
      </c>
    </row>
    <row r="15" spans="1:3" ht="15.75">
      <c r="A15" s="121"/>
      <c r="B15" s="122" t="s">
        <v>6</v>
      </c>
      <c r="C15" s="123"/>
    </row>
    <row r="16" spans="1:3" ht="15.75">
      <c r="A16" s="124">
        <v>1100</v>
      </c>
      <c r="B16" s="124" t="s">
        <v>159</v>
      </c>
      <c r="C16" s="125">
        <v>349.78</v>
      </c>
    </row>
    <row r="17" spans="1:3" ht="15.75" customHeight="1">
      <c r="A17" s="124">
        <v>1200</v>
      </c>
      <c r="B17" s="126" t="s">
        <v>160</v>
      </c>
      <c r="C17" s="125">
        <v>84.26</v>
      </c>
    </row>
    <row r="18" spans="1:3" ht="15.75" customHeight="1">
      <c r="A18" s="124">
        <v>2350</v>
      </c>
      <c r="B18" s="126" t="s">
        <v>26</v>
      </c>
      <c r="C18" s="125">
        <v>69.61</v>
      </c>
    </row>
    <row r="19" spans="1:3" ht="15.75" customHeight="1">
      <c r="A19" s="124">
        <v>2311</v>
      </c>
      <c r="B19" s="124" t="s">
        <v>161</v>
      </c>
      <c r="C19" s="125">
        <v>0.25</v>
      </c>
    </row>
    <row r="20" spans="1:3" ht="15.75">
      <c r="A20" s="124">
        <v>2312</v>
      </c>
      <c r="B20" s="124" t="s">
        <v>162</v>
      </c>
      <c r="C20" s="125">
        <v>12.38</v>
      </c>
    </row>
    <row r="21" spans="1:3" ht="15.75">
      <c r="A21" s="124">
        <v>2223</v>
      </c>
      <c r="B21" s="126" t="s">
        <v>35</v>
      </c>
      <c r="C21" s="125">
        <v>12.61</v>
      </c>
    </row>
    <row r="22" spans="1:3" ht="15.75">
      <c r="A22" s="124">
        <v>2222</v>
      </c>
      <c r="B22" s="126" t="s">
        <v>34</v>
      </c>
      <c r="C22" s="125">
        <v>0.94</v>
      </c>
    </row>
    <row r="23" spans="1:3" ht="15.75">
      <c r="A23" s="124">
        <v>5232</v>
      </c>
      <c r="B23" s="124" t="s">
        <v>46</v>
      </c>
      <c r="C23" s="125">
        <v>12.87</v>
      </c>
    </row>
    <row r="24" spans="1:3" ht="15.75" customHeight="1">
      <c r="A24" s="124"/>
      <c r="B24" s="127" t="s">
        <v>7</v>
      </c>
      <c r="C24" s="128">
        <f>SUM(C16:C23)</f>
        <v>542.7</v>
      </c>
    </row>
    <row r="25" spans="1:3" ht="15.75" customHeight="1">
      <c r="A25" s="129"/>
      <c r="B25" s="124" t="s">
        <v>8</v>
      </c>
      <c r="C25" s="124"/>
    </row>
    <row r="26" spans="1:3" ht="15.75">
      <c r="A26" s="124">
        <v>1100</v>
      </c>
      <c r="B26" s="124" t="s">
        <v>159</v>
      </c>
      <c r="C26" s="125">
        <v>72.07</v>
      </c>
    </row>
    <row r="27" spans="1:3" ht="15.75" customHeight="1">
      <c r="A27" s="124">
        <v>1200</v>
      </c>
      <c r="B27" s="126" t="s">
        <v>160</v>
      </c>
      <c r="C27" s="125">
        <v>17.36</v>
      </c>
    </row>
    <row r="28" spans="1:3" ht="15.75" hidden="1">
      <c r="A28" s="130">
        <v>2210</v>
      </c>
      <c r="B28" s="126" t="s">
        <v>33</v>
      </c>
      <c r="C28" s="125"/>
    </row>
    <row r="29" spans="1:3" ht="15.75" hidden="1">
      <c r="A29" s="124">
        <v>2222</v>
      </c>
      <c r="B29" s="126" t="s">
        <v>34</v>
      </c>
      <c r="C29" s="125"/>
    </row>
    <row r="30" spans="1:3" ht="15.75">
      <c r="A30" s="124">
        <v>2223</v>
      </c>
      <c r="B30" s="126" t="s">
        <v>35</v>
      </c>
      <c r="C30" s="125">
        <v>12.6</v>
      </c>
    </row>
    <row r="31" spans="1:3" ht="15.75" hidden="1">
      <c r="A31" s="124">
        <v>2230</v>
      </c>
      <c r="B31" s="126" t="s">
        <v>36</v>
      </c>
      <c r="C31" s="125"/>
    </row>
    <row r="32" spans="1:3" ht="15.75">
      <c r="A32" s="124">
        <v>2242</v>
      </c>
      <c r="B32" s="126" t="s">
        <v>13</v>
      </c>
      <c r="C32" s="125">
        <v>0.84</v>
      </c>
    </row>
    <row r="33" spans="1:3" ht="15.75">
      <c r="A33" s="124">
        <v>2243</v>
      </c>
      <c r="B33" s="126" t="s">
        <v>14</v>
      </c>
      <c r="C33" s="125">
        <v>21.46</v>
      </c>
    </row>
    <row r="34" spans="1:3" ht="15.75">
      <c r="A34" s="124">
        <v>2244</v>
      </c>
      <c r="B34" s="126" t="s">
        <v>15</v>
      </c>
      <c r="C34" s="125">
        <v>43.54</v>
      </c>
    </row>
    <row r="35" spans="1:3" ht="15.75" hidden="1">
      <c r="A35" s="124">
        <v>2247</v>
      </c>
      <c r="B35" s="122" t="s">
        <v>16</v>
      </c>
      <c r="C35" s="125"/>
    </row>
    <row r="36" spans="1:3" ht="15.75" customHeight="1">
      <c r="A36" s="124">
        <v>2249</v>
      </c>
      <c r="B36" s="126" t="s">
        <v>17</v>
      </c>
      <c r="C36" s="125">
        <v>0.81</v>
      </c>
    </row>
    <row r="37" spans="1:3" ht="15.75" hidden="1">
      <c r="A37" s="124">
        <v>2251</v>
      </c>
      <c r="B37" s="126" t="s">
        <v>12</v>
      </c>
      <c r="C37" s="125"/>
    </row>
    <row r="38" spans="1:3" ht="15.75" hidden="1">
      <c r="A38" s="124">
        <v>2261</v>
      </c>
      <c r="B38" s="126" t="s">
        <v>18</v>
      </c>
      <c r="C38" s="125"/>
    </row>
    <row r="39" spans="1:3" ht="15.75" hidden="1">
      <c r="A39" s="124">
        <v>2262</v>
      </c>
      <c r="B39" s="126" t="s">
        <v>19</v>
      </c>
      <c r="C39" s="125"/>
    </row>
    <row r="40" spans="1:3" ht="15.75" hidden="1">
      <c r="A40" s="124">
        <v>2263</v>
      </c>
      <c r="B40" s="126" t="s">
        <v>20</v>
      </c>
      <c r="C40" s="125"/>
    </row>
    <row r="41" spans="1:3" ht="18.75" customHeight="1" hidden="1">
      <c r="A41" s="124">
        <v>2279</v>
      </c>
      <c r="B41" s="126" t="s">
        <v>21</v>
      </c>
      <c r="C41" s="125"/>
    </row>
    <row r="42" spans="1:3" ht="15.75" hidden="1">
      <c r="A42" s="124">
        <v>2311</v>
      </c>
      <c r="B42" s="126" t="s">
        <v>22</v>
      </c>
      <c r="C42" s="125"/>
    </row>
    <row r="43" spans="1:3" ht="15.75" hidden="1">
      <c r="A43" s="124">
        <v>2312</v>
      </c>
      <c r="B43" s="126" t="s">
        <v>23</v>
      </c>
      <c r="C43" s="125"/>
    </row>
    <row r="44" spans="1:3" ht="15.75">
      <c r="A44" s="124">
        <v>2321</v>
      </c>
      <c r="B44" s="126" t="s">
        <v>24</v>
      </c>
      <c r="C44" s="125">
        <v>35.8</v>
      </c>
    </row>
    <row r="45" spans="1:3" ht="15.75" hidden="1">
      <c r="A45" s="124">
        <v>2322</v>
      </c>
      <c r="B45" s="126" t="s">
        <v>25</v>
      </c>
      <c r="C45" s="125"/>
    </row>
    <row r="46" spans="1:3" ht="18.75" customHeight="1" hidden="1">
      <c r="A46" s="124">
        <v>2350</v>
      </c>
      <c r="B46" s="126" t="s">
        <v>26</v>
      </c>
      <c r="C46" s="125"/>
    </row>
    <row r="47" spans="1:3" ht="15.75" hidden="1">
      <c r="A47" s="124">
        <v>2361</v>
      </c>
      <c r="B47" s="126" t="s">
        <v>27</v>
      </c>
      <c r="C47" s="125"/>
    </row>
    <row r="48" spans="1:3" ht="15.75" hidden="1">
      <c r="A48" s="124">
        <v>2400</v>
      </c>
      <c r="B48" s="126" t="s">
        <v>37</v>
      </c>
      <c r="C48" s="125"/>
    </row>
    <row r="49" spans="1:3" ht="17.25" customHeight="1">
      <c r="A49" s="124">
        <v>2512</v>
      </c>
      <c r="B49" s="126" t="s">
        <v>43</v>
      </c>
      <c r="C49" s="125">
        <v>156.91</v>
      </c>
    </row>
    <row r="50" spans="1:3" ht="30.75" customHeight="1" hidden="1">
      <c r="A50" s="124">
        <v>2513</v>
      </c>
      <c r="B50" s="126" t="s">
        <v>28</v>
      </c>
      <c r="C50" s="125" t="e">
        <f>B50/4*2</f>
        <v>#VALUE!</v>
      </c>
    </row>
    <row r="51" spans="1:3" ht="15" customHeight="1" hidden="1">
      <c r="A51" s="124">
        <v>2515</v>
      </c>
      <c r="B51" s="126" t="s">
        <v>29</v>
      </c>
      <c r="C51" s="125" t="e">
        <f>B51/4*2</f>
        <v>#VALUE!</v>
      </c>
    </row>
    <row r="52" spans="1:3" ht="15.75" hidden="1">
      <c r="A52" s="124">
        <v>2519</v>
      </c>
      <c r="B52" s="126" t="s">
        <v>32</v>
      </c>
      <c r="C52" s="125" t="e">
        <f>B52/4*2</f>
        <v>#VALUE!</v>
      </c>
    </row>
    <row r="53" spans="1:3" ht="15.75" hidden="1">
      <c r="A53" s="124">
        <v>5121</v>
      </c>
      <c r="B53" s="126" t="s">
        <v>30</v>
      </c>
      <c r="C53" s="125" t="e">
        <f>B53/4*2</f>
        <v>#VALUE!</v>
      </c>
    </row>
    <row r="54" spans="1:3" ht="15.75">
      <c r="A54" s="131"/>
      <c r="B54" s="132" t="s">
        <v>9</v>
      </c>
      <c r="C54" s="133">
        <f>SUM(C26:C49)</f>
        <v>361.39</v>
      </c>
    </row>
    <row r="55" spans="1:3" ht="15.75">
      <c r="A55" s="131"/>
      <c r="B55" s="132" t="s">
        <v>38</v>
      </c>
      <c r="C55" s="133">
        <f>C24+C54</f>
        <v>904.09</v>
      </c>
    </row>
    <row r="56" spans="1:3" ht="9" customHeight="1">
      <c r="A56" s="114"/>
      <c r="B56" s="134"/>
      <c r="C56" s="135"/>
    </row>
    <row r="57" spans="1:3" ht="15.75" customHeight="1">
      <c r="A57" s="175" t="s">
        <v>64</v>
      </c>
      <c r="B57" s="176"/>
      <c r="C57" s="144">
        <v>1</v>
      </c>
    </row>
    <row r="58" spans="1:3" ht="15.75" customHeight="1">
      <c r="A58" s="175" t="s">
        <v>102</v>
      </c>
      <c r="B58" s="176"/>
      <c r="C58" s="145">
        <f>C55/C57</f>
        <v>904.09</v>
      </c>
    </row>
    <row r="59" spans="1:3" ht="15.75">
      <c r="A59" s="134"/>
      <c r="B59" s="136"/>
      <c r="C59" s="135"/>
    </row>
    <row r="60" spans="1:3" s="4" customFormat="1" ht="15" customHeight="1">
      <c r="A60" s="175" t="s">
        <v>66</v>
      </c>
      <c r="B60" s="176"/>
      <c r="C60" s="137"/>
    </row>
    <row r="61" spans="1:3" s="4" customFormat="1" ht="15" customHeight="1">
      <c r="A61" s="175" t="s">
        <v>103</v>
      </c>
      <c r="B61" s="176"/>
      <c r="C61" s="138"/>
    </row>
    <row r="62" spans="1:3" ht="13.5" customHeight="1">
      <c r="A62" s="139"/>
      <c r="B62" s="139"/>
      <c r="C62" s="140"/>
    </row>
    <row r="63" spans="1:3" s="4" customFormat="1" ht="17.25" customHeight="1">
      <c r="A63" s="139" t="s">
        <v>68</v>
      </c>
      <c r="B63" s="139"/>
      <c r="C63" s="139"/>
    </row>
    <row r="64" spans="1:3" s="4" customFormat="1" ht="12.75" customHeight="1">
      <c r="A64" s="139"/>
      <c r="B64" s="139"/>
      <c r="C64" s="139"/>
    </row>
    <row r="65" spans="1:3" s="4" customFormat="1" ht="15.75">
      <c r="A65" s="139"/>
      <c r="B65" s="141"/>
      <c r="C65" s="139"/>
    </row>
    <row r="66" spans="1:3" s="4" customFormat="1" ht="14.25" customHeight="1">
      <c r="A66" s="139"/>
      <c r="B66" s="142"/>
      <c r="C66" s="139"/>
    </row>
    <row r="67" spans="1:3" ht="15.75">
      <c r="A67" s="112"/>
      <c r="B67" s="177"/>
      <c r="C67" s="177"/>
    </row>
  </sheetData>
  <sheetProtection/>
  <mergeCells count="10">
    <mergeCell ref="A6:C6"/>
    <mergeCell ref="A7:C7"/>
    <mergeCell ref="A57:B57"/>
    <mergeCell ref="A58:B58"/>
    <mergeCell ref="B67:C67"/>
    <mergeCell ref="A8:C8"/>
    <mergeCell ref="A60:B60"/>
    <mergeCell ref="A61:B61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61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view="pageLayout" zoomScaleNormal="90" workbookViewId="0" topLeftCell="A1">
      <selection activeCell="C1" sqref="C1:C5"/>
    </sheetView>
  </sheetViews>
  <sheetFormatPr defaultColWidth="9.140625" defaultRowHeight="12.75"/>
  <cols>
    <col min="1" max="1" width="12.421875" style="69" customWidth="1"/>
    <col min="2" max="2" width="94.00390625" style="69" customWidth="1"/>
    <col min="3" max="3" width="29.7109375" style="69" customWidth="1"/>
    <col min="4" max="5" width="9.140625" style="69" customWidth="1"/>
    <col min="6" max="16384" width="9.140625" style="9" customWidth="1"/>
  </cols>
  <sheetData>
    <row r="1" spans="2:3" ht="15.75">
      <c r="B1" s="70"/>
      <c r="C1" s="70"/>
    </row>
    <row r="2" spans="2:3" ht="15.75">
      <c r="B2" s="65"/>
      <c r="C2" s="65"/>
    </row>
    <row r="3" spans="2:3" ht="16.5" customHeight="1">
      <c r="B3" s="60"/>
      <c r="C3" s="60"/>
    </row>
    <row r="4" spans="2:3" ht="16.5" customHeight="1">
      <c r="B4" s="60"/>
      <c r="C4" s="70"/>
    </row>
    <row r="5" spans="2:3" ht="15.75">
      <c r="B5" s="65"/>
      <c r="C5" s="65"/>
    </row>
    <row r="6" spans="1:3" ht="15.75" customHeight="1">
      <c r="A6" s="169" t="s">
        <v>10</v>
      </c>
      <c r="B6" s="169"/>
      <c r="C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>
      <c r="A9" s="66"/>
      <c r="B9" s="161" t="s">
        <v>116</v>
      </c>
      <c r="C9" s="161"/>
    </row>
    <row r="10" spans="1:3" ht="15" customHeight="1">
      <c r="A10" s="66"/>
      <c r="B10" s="161" t="s">
        <v>48</v>
      </c>
      <c r="C10" s="161"/>
    </row>
    <row r="11" spans="1:3" ht="15.75" customHeight="1">
      <c r="A11" s="66" t="s">
        <v>2</v>
      </c>
      <c r="B11" s="66" t="str">
        <f>'6.1.'!B9</f>
        <v>2019.gadā un turpmāk</v>
      </c>
      <c r="C11" s="66"/>
    </row>
    <row r="12" ht="15.75" hidden="1">
      <c r="B12" s="73"/>
    </row>
    <row r="13" spans="1:3" ht="64.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159</v>
      </c>
      <c r="C16" s="68">
        <v>439.06</v>
      </c>
    </row>
    <row r="17" spans="1:3" ht="15.75" customHeight="1">
      <c r="A17" s="79">
        <v>1200</v>
      </c>
      <c r="B17" s="80" t="s">
        <v>160</v>
      </c>
      <c r="C17" s="68">
        <v>105.77</v>
      </c>
    </row>
    <row r="18" spans="1:3" ht="15.75">
      <c r="A18" s="79">
        <v>2350</v>
      </c>
      <c r="B18" s="80" t="s">
        <v>26</v>
      </c>
      <c r="C18" s="68">
        <v>69.61</v>
      </c>
    </row>
    <row r="19" spans="1:3" ht="15.75">
      <c r="A19" s="79">
        <v>2311</v>
      </c>
      <c r="B19" s="79" t="s">
        <v>161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162</v>
      </c>
      <c r="C21" s="68">
        <v>16.17</v>
      </c>
    </row>
    <row r="22" spans="1:3" ht="15.75">
      <c r="A22" s="79">
        <v>2223</v>
      </c>
      <c r="B22" s="80" t="s">
        <v>35</v>
      </c>
      <c r="C22" s="68">
        <v>16.47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16.8</v>
      </c>
    </row>
    <row r="25" spans="1:3" ht="15.75" customHeight="1">
      <c r="A25" s="79"/>
      <c r="B25" s="81" t="s">
        <v>7</v>
      </c>
      <c r="C25" s="82">
        <f>SUM(C16:C24)</f>
        <v>665.07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159</v>
      </c>
      <c r="C27" s="68">
        <v>96.51</v>
      </c>
    </row>
    <row r="28" spans="1:3" ht="15.75" customHeight="1">
      <c r="A28" s="79">
        <v>1200</v>
      </c>
      <c r="B28" s="80" t="s">
        <v>160</v>
      </c>
      <c r="C28" s="68">
        <v>23.25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16.47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1.1</v>
      </c>
    </row>
    <row r="34" spans="1:3" ht="15.75">
      <c r="A34" s="79">
        <v>2243</v>
      </c>
      <c r="B34" s="80" t="s">
        <v>14</v>
      </c>
      <c r="C34" s="68">
        <v>28.03</v>
      </c>
    </row>
    <row r="35" spans="1:3" ht="15.75">
      <c r="A35" s="79">
        <v>2244</v>
      </c>
      <c r="B35" s="80" t="s">
        <v>15</v>
      </c>
      <c r="C35" s="68">
        <v>63.66</v>
      </c>
    </row>
    <row r="36" spans="1:3" ht="15.75" hidden="1">
      <c r="A36" s="79">
        <v>2247</v>
      </c>
      <c r="B36" s="78" t="s">
        <v>16</v>
      </c>
      <c r="C36" s="68"/>
    </row>
    <row r="37" spans="1:3" ht="15.75">
      <c r="A37" s="79">
        <v>2249</v>
      </c>
      <c r="B37" s="80" t="s">
        <v>17</v>
      </c>
      <c r="C37" s="68">
        <v>2</v>
      </c>
    </row>
    <row r="38" spans="1:3" ht="15.75" hidden="1">
      <c r="A38" s="79">
        <v>2251</v>
      </c>
      <c r="B38" s="80" t="s">
        <v>12</v>
      </c>
      <c r="C38" s="68"/>
    </row>
    <row r="39" spans="1:3" ht="15.75" hidden="1">
      <c r="A39" s="79">
        <v>2261</v>
      </c>
      <c r="B39" s="80" t="s">
        <v>18</v>
      </c>
      <c r="C39" s="68"/>
    </row>
    <row r="40" spans="1:3" ht="15.75" hidden="1">
      <c r="A40" s="79">
        <v>2262</v>
      </c>
      <c r="B40" s="80" t="s">
        <v>19</v>
      </c>
      <c r="C40" s="68"/>
    </row>
    <row r="41" spans="1:3" ht="15.75" hidden="1">
      <c r="A41" s="79">
        <v>2263</v>
      </c>
      <c r="B41" s="80" t="s">
        <v>20</v>
      </c>
      <c r="C41" s="68"/>
    </row>
    <row r="42" spans="1:3" ht="15.75" hidden="1">
      <c r="A42" s="79">
        <v>2279</v>
      </c>
      <c r="B42" s="80" t="s">
        <v>21</v>
      </c>
      <c r="C42" s="68"/>
    </row>
    <row r="43" spans="1:3" ht="15.75" hidden="1">
      <c r="A43" s="79">
        <v>2311</v>
      </c>
      <c r="B43" s="80" t="s">
        <v>22</v>
      </c>
      <c r="C43" s="68"/>
    </row>
    <row r="44" spans="1:3" ht="15.75" hidden="1">
      <c r="A44" s="79">
        <v>2312</v>
      </c>
      <c r="B44" s="80" t="s">
        <v>23</v>
      </c>
      <c r="C44" s="68"/>
    </row>
    <row r="45" spans="1:3" ht="15.75">
      <c r="A45" s="79">
        <v>2321</v>
      </c>
      <c r="B45" s="80" t="s">
        <v>24</v>
      </c>
      <c r="C45" s="68">
        <v>46.77</v>
      </c>
    </row>
    <row r="46" spans="1:3" ht="15.75" hidden="1">
      <c r="A46" s="79">
        <v>2322</v>
      </c>
      <c r="B46" s="80" t="s">
        <v>25</v>
      </c>
      <c r="C46" s="68"/>
    </row>
    <row r="47" spans="1:3" ht="15.75" hidden="1">
      <c r="A47" s="79">
        <v>2350</v>
      </c>
      <c r="B47" s="80" t="s">
        <v>26</v>
      </c>
      <c r="C47" s="68"/>
    </row>
    <row r="48" spans="1:3" ht="15.75" hidden="1">
      <c r="A48" s="79">
        <v>2361</v>
      </c>
      <c r="B48" s="80" t="s">
        <v>27</v>
      </c>
      <c r="C48" s="68"/>
    </row>
    <row r="49" spans="1:3" ht="15.75" hidden="1">
      <c r="A49" s="79">
        <v>2400</v>
      </c>
      <c r="B49" s="80" t="s">
        <v>37</v>
      </c>
      <c r="C49" s="68"/>
    </row>
    <row r="50" spans="1:3" ht="17.25" customHeight="1">
      <c r="A50" s="79">
        <v>2512</v>
      </c>
      <c r="B50" s="80" t="s">
        <v>43</v>
      </c>
      <c r="C50" s="68">
        <v>198</v>
      </c>
    </row>
    <row r="51" spans="1:3" ht="15.75" hidden="1">
      <c r="A51" s="79">
        <v>2513</v>
      </c>
      <c r="B51" s="80" t="s">
        <v>28</v>
      </c>
      <c r="C51" s="68"/>
    </row>
    <row r="52" spans="1:3" ht="15.75" hidden="1">
      <c r="A52" s="79">
        <v>2515</v>
      </c>
      <c r="B52" s="80" t="s">
        <v>29</v>
      </c>
      <c r="C52" s="68"/>
    </row>
    <row r="53" spans="1:3" ht="15.75" hidden="1">
      <c r="A53" s="79">
        <v>2519</v>
      </c>
      <c r="B53" s="80" t="s">
        <v>32</v>
      </c>
      <c r="C53" s="68"/>
    </row>
    <row r="54" spans="1:3" ht="15.75" hidden="1">
      <c r="A54" s="79">
        <v>5121</v>
      </c>
      <c r="B54" s="80" t="s">
        <v>30</v>
      </c>
      <c r="C54" s="68"/>
    </row>
    <row r="55" spans="1:3" ht="15.75">
      <c r="A55" s="83"/>
      <c r="B55" s="85" t="s">
        <v>9</v>
      </c>
      <c r="C55" s="82">
        <f>SUM(C27:C52)</f>
        <v>475.79</v>
      </c>
    </row>
    <row r="56" spans="1:3" ht="15.75">
      <c r="A56" s="83"/>
      <c r="B56" s="85" t="s">
        <v>38</v>
      </c>
      <c r="C56" s="82">
        <f>C25+C55</f>
        <v>1140.8600000000001</v>
      </c>
    </row>
    <row r="57" spans="1:3" ht="15.75">
      <c r="A57" s="65"/>
      <c r="B57" s="58"/>
      <c r="C57" s="99"/>
    </row>
    <row r="58" spans="1:3" ht="15.75" customHeight="1">
      <c r="A58" s="170" t="s">
        <v>64</v>
      </c>
      <c r="B58" s="171"/>
      <c r="C58" s="144">
        <v>1</v>
      </c>
    </row>
    <row r="59" spans="1:3" ht="15.75" customHeight="1">
      <c r="A59" s="170" t="s">
        <v>102</v>
      </c>
      <c r="B59" s="171"/>
      <c r="C59" s="145">
        <f>C56/C58</f>
        <v>1140.8600000000001</v>
      </c>
    </row>
    <row r="60" spans="1:3" ht="15" customHeight="1">
      <c r="A60" s="58"/>
      <c r="B60" s="59"/>
      <c r="C60" s="99"/>
    </row>
    <row r="61" spans="1:5" s="4" customFormat="1" ht="17.25" customHeight="1">
      <c r="A61" s="170" t="s">
        <v>66</v>
      </c>
      <c r="B61" s="171"/>
      <c r="C61" s="86"/>
      <c r="D61" s="61"/>
      <c r="E61" s="61"/>
    </row>
    <row r="62" spans="1:5" s="4" customFormat="1" ht="17.25" customHeight="1">
      <c r="A62" s="170" t="s">
        <v>103</v>
      </c>
      <c r="B62" s="171"/>
      <c r="C62" s="86"/>
      <c r="D62" s="61"/>
      <c r="E62" s="61"/>
    </row>
    <row r="63" spans="1:5" s="4" customFormat="1" ht="17.25" customHeight="1">
      <c r="A63" s="61" t="s">
        <v>68</v>
      </c>
      <c r="B63" s="61"/>
      <c r="C63" s="61"/>
      <c r="D63" s="61"/>
      <c r="E63" s="61"/>
    </row>
    <row r="64" spans="1:5" s="4" customFormat="1" ht="12.75" customHeight="1">
      <c r="A64" s="61"/>
      <c r="B64" s="61"/>
      <c r="C64" s="61"/>
      <c r="D64" s="61"/>
      <c r="E64" s="61"/>
    </row>
    <row r="65" spans="1:5" s="4" customFormat="1" ht="15" customHeight="1">
      <c r="A65" s="61"/>
      <c r="B65" s="62"/>
      <c r="C65" s="61"/>
      <c r="D65" s="61"/>
      <c r="E65" s="61"/>
    </row>
    <row r="66" spans="1:5" s="4" customFormat="1" ht="14.25" customHeight="1">
      <c r="A66" s="61"/>
      <c r="B66" s="63"/>
      <c r="C66" s="61"/>
      <c r="D66" s="61"/>
      <c r="E66" s="61"/>
    </row>
    <row r="67" spans="2:3" ht="15.75">
      <c r="B67" s="179"/>
      <c r="C67" s="179"/>
    </row>
  </sheetData>
  <sheetProtection/>
  <mergeCells count="10">
    <mergeCell ref="A6:C6"/>
    <mergeCell ref="A7:C7"/>
    <mergeCell ref="A59:B59"/>
    <mergeCell ref="A8:C8"/>
    <mergeCell ref="B9:C9"/>
    <mergeCell ref="B67:C67"/>
    <mergeCell ref="A58:B58"/>
    <mergeCell ref="B10:C10"/>
    <mergeCell ref="A61:B61"/>
    <mergeCell ref="A62:B62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view="pageLayout" workbookViewId="0" topLeftCell="A62">
      <selection activeCell="A63" sqref="A63"/>
    </sheetView>
  </sheetViews>
  <sheetFormatPr defaultColWidth="9.140625" defaultRowHeight="12.75"/>
  <cols>
    <col min="1" max="1" width="11.8515625" style="69" customWidth="1"/>
    <col min="2" max="2" width="93.140625" style="69" customWidth="1"/>
    <col min="3" max="3" width="31.8515625" style="69" customWidth="1"/>
    <col min="4" max="16384" width="9.140625" style="9" customWidth="1"/>
  </cols>
  <sheetData>
    <row r="1" spans="2:3" ht="15.75">
      <c r="B1" s="70"/>
      <c r="C1" s="70"/>
    </row>
    <row r="2" spans="2:3" ht="15.75">
      <c r="B2" s="65"/>
      <c r="C2" s="65"/>
    </row>
    <row r="3" spans="2:3" ht="15.75" customHeight="1">
      <c r="B3" s="60"/>
      <c r="C3" s="60"/>
    </row>
    <row r="4" spans="2:3" ht="15.75">
      <c r="B4" s="70"/>
      <c r="C4" s="70"/>
    </row>
    <row r="5" spans="2:3" ht="15.75">
      <c r="B5" s="65"/>
      <c r="C5" s="65"/>
    </row>
    <row r="6" spans="1:3" ht="15.75" customHeight="1">
      <c r="A6" s="169" t="s">
        <v>10</v>
      </c>
      <c r="B6" s="169"/>
      <c r="C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>
      <c r="A9" s="66"/>
      <c r="B9" s="161" t="s">
        <v>116</v>
      </c>
      <c r="C9" s="161"/>
    </row>
    <row r="10" spans="1:3" ht="30" customHeight="1">
      <c r="A10" s="66"/>
      <c r="B10" s="168" t="s">
        <v>117</v>
      </c>
      <c r="C10" s="168"/>
    </row>
    <row r="11" spans="1:3" ht="15.75" customHeight="1">
      <c r="A11" s="66" t="s">
        <v>2</v>
      </c>
      <c r="B11" s="66" t="str">
        <f>'6.4.'!B11</f>
        <v>2019.gadā un turpmāk</v>
      </c>
      <c r="C11" s="66"/>
    </row>
    <row r="12" ht="15.75" hidden="1">
      <c r="B12" s="73"/>
    </row>
    <row r="13" spans="1:3" ht="60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159</v>
      </c>
      <c r="C16" s="68">
        <v>343.82</v>
      </c>
    </row>
    <row r="17" spans="1:3" ht="15.75" customHeight="1">
      <c r="A17" s="79">
        <v>1200</v>
      </c>
      <c r="B17" s="80" t="s">
        <v>160</v>
      </c>
      <c r="C17" s="68">
        <v>82.83</v>
      </c>
    </row>
    <row r="18" spans="1:3" ht="15.75" customHeight="1">
      <c r="A18" s="79">
        <v>2350</v>
      </c>
      <c r="B18" s="80" t="s">
        <v>26</v>
      </c>
      <c r="C18" s="68">
        <v>50.82</v>
      </c>
    </row>
    <row r="19" spans="1:3" ht="15.75" customHeight="1">
      <c r="A19" s="79">
        <v>2311</v>
      </c>
      <c r="B19" s="79" t="s">
        <v>161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162</v>
      </c>
      <c r="C21" s="68">
        <v>12.13</v>
      </c>
    </row>
    <row r="22" spans="1:3" ht="15.75" customHeight="1">
      <c r="A22" s="79">
        <v>2223</v>
      </c>
      <c r="B22" s="80" t="s">
        <v>35</v>
      </c>
      <c r="C22" s="68">
        <v>12.35</v>
      </c>
    </row>
    <row r="23" spans="1:3" ht="15.75" customHeight="1">
      <c r="A23" s="79">
        <v>2222</v>
      </c>
      <c r="B23" s="80" t="s">
        <v>34</v>
      </c>
      <c r="C23" s="68">
        <v>0.94</v>
      </c>
    </row>
    <row r="24" spans="1:3" ht="15.75" customHeight="1">
      <c r="A24" s="79">
        <v>5232</v>
      </c>
      <c r="B24" s="79" t="s">
        <v>46</v>
      </c>
      <c r="C24" s="68">
        <v>12.6</v>
      </c>
    </row>
    <row r="25" spans="1:3" ht="15.75" customHeight="1">
      <c r="A25" s="79"/>
      <c r="B25" s="81" t="s">
        <v>7</v>
      </c>
      <c r="C25" s="82">
        <f>SUM(C16:C24)</f>
        <v>515.74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159</v>
      </c>
      <c r="C27" s="68">
        <v>70.01</v>
      </c>
    </row>
    <row r="28" spans="1:3" ht="15.75" customHeight="1">
      <c r="A28" s="79">
        <v>1200</v>
      </c>
      <c r="B28" s="80" t="s">
        <v>160</v>
      </c>
      <c r="C28" s="68">
        <v>16.87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12.35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0.83</v>
      </c>
    </row>
    <row r="34" spans="1:3" ht="18" customHeight="1">
      <c r="A34" s="79">
        <v>2243</v>
      </c>
      <c r="B34" s="80" t="s">
        <v>14</v>
      </c>
      <c r="C34" s="68">
        <v>21.02</v>
      </c>
    </row>
    <row r="35" spans="1:3" ht="15.75">
      <c r="A35" s="79">
        <v>2244</v>
      </c>
      <c r="B35" s="80" t="s">
        <v>15</v>
      </c>
      <c r="C35" s="68">
        <v>42.59</v>
      </c>
    </row>
    <row r="36" spans="1:3" ht="16.5" customHeight="1">
      <c r="A36" s="79">
        <v>2249</v>
      </c>
      <c r="B36" s="80" t="s">
        <v>17</v>
      </c>
      <c r="C36" s="68">
        <v>0.79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2261</v>
      </c>
      <c r="B38" s="80" t="s">
        <v>18</v>
      </c>
      <c r="C38" s="68"/>
    </row>
    <row r="39" spans="1:3" ht="15.75" hidden="1">
      <c r="A39" s="79">
        <v>2262</v>
      </c>
      <c r="B39" s="80" t="s">
        <v>19</v>
      </c>
      <c r="C39" s="68"/>
    </row>
    <row r="40" spans="1:3" ht="15.75" hidden="1">
      <c r="A40" s="79">
        <v>2263</v>
      </c>
      <c r="B40" s="80" t="s">
        <v>20</v>
      </c>
      <c r="C40" s="68"/>
    </row>
    <row r="41" spans="1:3" ht="17.25" customHeight="1" hidden="1">
      <c r="A41" s="79">
        <v>2279</v>
      </c>
      <c r="B41" s="80" t="s">
        <v>21</v>
      </c>
      <c r="C41" s="68"/>
    </row>
    <row r="42" spans="1:3" ht="15.75" hidden="1">
      <c r="A42" s="79">
        <v>2311</v>
      </c>
      <c r="B42" s="80" t="s">
        <v>22</v>
      </c>
      <c r="C42" s="68"/>
    </row>
    <row r="43" spans="1:3" ht="15.75" hidden="1">
      <c r="A43" s="79">
        <v>2312</v>
      </c>
      <c r="B43" s="80" t="s">
        <v>23</v>
      </c>
      <c r="C43" s="68"/>
    </row>
    <row r="44" spans="1:3" ht="15.75">
      <c r="A44" s="79">
        <v>2321</v>
      </c>
      <c r="B44" s="80" t="s">
        <v>24</v>
      </c>
      <c r="C44" s="68">
        <v>35.08</v>
      </c>
    </row>
    <row r="45" spans="1:3" ht="15.75" hidden="1">
      <c r="A45" s="79">
        <v>2322</v>
      </c>
      <c r="B45" s="80" t="s">
        <v>25</v>
      </c>
      <c r="C45" s="68"/>
    </row>
    <row r="46" spans="1:3" ht="18" customHeight="1" hidden="1">
      <c r="A46" s="79">
        <v>2350</v>
      </c>
      <c r="B46" s="80" t="s">
        <v>26</v>
      </c>
      <c r="C46" s="68"/>
    </row>
    <row r="47" spans="1:3" ht="15.75" hidden="1">
      <c r="A47" s="79">
        <v>2361</v>
      </c>
      <c r="B47" s="80" t="s">
        <v>27</v>
      </c>
      <c r="C47" s="68"/>
    </row>
    <row r="48" spans="1:3" ht="15.75" hidden="1">
      <c r="A48" s="79">
        <v>2400</v>
      </c>
      <c r="B48" s="80" t="s">
        <v>37</v>
      </c>
      <c r="C48" s="68"/>
    </row>
    <row r="49" spans="1:3" ht="17.25" customHeight="1">
      <c r="A49" s="79">
        <v>2512</v>
      </c>
      <c r="B49" s="80" t="s">
        <v>43</v>
      </c>
      <c r="C49" s="68">
        <v>150.21</v>
      </c>
    </row>
    <row r="50" spans="1:3" ht="15.75" hidden="1">
      <c r="A50" s="79">
        <v>2513</v>
      </c>
      <c r="B50" s="80" t="s">
        <v>28</v>
      </c>
      <c r="C50" s="68"/>
    </row>
    <row r="51" spans="1:3" ht="15.75" hidden="1">
      <c r="A51" s="79">
        <v>2519</v>
      </c>
      <c r="B51" s="80" t="s">
        <v>32</v>
      </c>
      <c r="C51" s="68"/>
    </row>
    <row r="52" spans="1:3" ht="15.75" hidden="1">
      <c r="A52" s="79">
        <v>5121</v>
      </c>
      <c r="B52" s="80" t="s">
        <v>30</v>
      </c>
      <c r="C52" s="68"/>
    </row>
    <row r="53" spans="1:3" ht="14.25" customHeight="1">
      <c r="A53" s="96"/>
      <c r="B53" s="97" t="s">
        <v>9</v>
      </c>
      <c r="C53" s="93">
        <f>SUM(C27:C49)</f>
        <v>349.75</v>
      </c>
    </row>
    <row r="54" spans="1:3" ht="15" customHeight="1">
      <c r="A54" s="96"/>
      <c r="B54" s="97" t="s">
        <v>38</v>
      </c>
      <c r="C54" s="93">
        <f>C25+C53</f>
        <v>865.49</v>
      </c>
    </row>
    <row r="55" spans="1:3" ht="9.75" customHeight="1">
      <c r="A55" s="65"/>
      <c r="B55" s="58"/>
      <c r="C55" s="99"/>
    </row>
    <row r="56" spans="1:3" ht="17.25" customHeight="1">
      <c r="A56" s="170" t="s">
        <v>64</v>
      </c>
      <c r="B56" s="171"/>
      <c r="C56" s="144">
        <v>1</v>
      </c>
    </row>
    <row r="57" spans="1:3" ht="15.75" customHeight="1">
      <c r="A57" s="170" t="s">
        <v>102</v>
      </c>
      <c r="B57" s="171"/>
      <c r="C57" s="145">
        <f>C54/C56</f>
        <v>865.49</v>
      </c>
    </row>
    <row r="58" spans="1:3" ht="15.75" customHeight="1">
      <c r="A58" s="58"/>
      <c r="B58" s="59"/>
      <c r="C58" s="59"/>
    </row>
    <row r="59" spans="1:3" s="4" customFormat="1" ht="15" customHeight="1">
      <c r="A59" s="170" t="s">
        <v>66</v>
      </c>
      <c r="B59" s="171"/>
      <c r="C59" s="86"/>
    </row>
    <row r="60" spans="1:3" s="4" customFormat="1" ht="15" customHeight="1">
      <c r="A60" s="170" t="s">
        <v>103</v>
      </c>
      <c r="B60" s="171"/>
      <c r="C60" s="86"/>
    </row>
    <row r="61" spans="1:3" s="4" customFormat="1" ht="17.25" customHeight="1">
      <c r="A61" s="61" t="s">
        <v>68</v>
      </c>
      <c r="B61" s="61"/>
      <c r="C61" s="156"/>
    </row>
    <row r="62" spans="1:3" s="4" customFormat="1" ht="12.75" customHeight="1">
      <c r="A62" s="61"/>
      <c r="B62" s="61"/>
      <c r="C62" s="61"/>
    </row>
    <row r="63" spans="1:3" s="4" customFormat="1" ht="15" customHeight="1">
      <c r="A63" s="61"/>
      <c r="B63" s="62"/>
      <c r="C63" s="61"/>
    </row>
    <row r="64" spans="1:3" s="4" customFormat="1" ht="14.25" customHeight="1">
      <c r="A64" s="61"/>
      <c r="B64" s="63"/>
      <c r="C64" s="61"/>
    </row>
  </sheetData>
  <sheetProtection/>
  <mergeCells count="9">
    <mergeCell ref="A6:C6"/>
    <mergeCell ref="A59:B59"/>
    <mergeCell ref="A60:B60"/>
    <mergeCell ref="B9:C9"/>
    <mergeCell ref="A7:C7"/>
    <mergeCell ref="A8:C8"/>
    <mergeCell ref="A56:B56"/>
    <mergeCell ref="A57:B57"/>
    <mergeCell ref="B10:C10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1.57421875" style="69" customWidth="1"/>
    <col min="2" max="2" width="93.8515625" style="69" customWidth="1"/>
    <col min="3" max="3" width="32.140625" style="69" customWidth="1"/>
    <col min="4" max="16384" width="9.140625" style="9" customWidth="1"/>
  </cols>
  <sheetData>
    <row r="1" spans="2:3" ht="15.75">
      <c r="B1" s="71"/>
      <c r="C1" s="70"/>
    </row>
    <row r="2" spans="2:3" ht="15.75">
      <c r="B2" s="71"/>
      <c r="C2" s="65"/>
    </row>
    <row r="3" spans="2:3" ht="17.25" customHeight="1">
      <c r="B3" s="71"/>
      <c r="C3" s="60"/>
    </row>
    <row r="4" spans="2:3" ht="15.75">
      <c r="B4" s="70"/>
      <c r="C4" s="70"/>
    </row>
    <row r="5" spans="2:3" ht="15.75">
      <c r="B5" s="70"/>
      <c r="C5" s="65"/>
    </row>
    <row r="6" spans="1:3" ht="15.75" customHeight="1">
      <c r="A6" s="169" t="s">
        <v>10</v>
      </c>
      <c r="B6" s="169"/>
      <c r="C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>
      <c r="A9" s="66"/>
      <c r="B9" s="161" t="s">
        <v>116</v>
      </c>
      <c r="C9" s="161"/>
    </row>
    <row r="10" spans="1:3" ht="15.75" customHeight="1">
      <c r="A10" s="66"/>
      <c r="B10" s="161" t="s">
        <v>50</v>
      </c>
      <c r="C10" s="161"/>
    </row>
    <row r="11" spans="1:3" ht="15.75" customHeight="1">
      <c r="A11" s="66" t="s">
        <v>2</v>
      </c>
      <c r="B11" s="66" t="str">
        <f>'6.5.'!B11</f>
        <v>2019.gadā un turpmāk</v>
      </c>
      <c r="C11" s="66"/>
    </row>
    <row r="12" ht="15.75" hidden="1">
      <c r="B12" s="73"/>
    </row>
    <row r="13" spans="1:3" ht="59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159</v>
      </c>
      <c r="C16" s="68">
        <v>349.78</v>
      </c>
    </row>
    <row r="17" spans="1:3" ht="15.75" customHeight="1">
      <c r="A17" s="79">
        <v>1200</v>
      </c>
      <c r="B17" s="80" t="s">
        <v>160</v>
      </c>
      <c r="C17" s="68">
        <v>84.26</v>
      </c>
    </row>
    <row r="18" spans="1:3" ht="15" customHeight="1">
      <c r="A18" s="79">
        <v>2350</v>
      </c>
      <c r="B18" s="80" t="s">
        <v>26</v>
      </c>
      <c r="C18" s="68">
        <v>50.66</v>
      </c>
    </row>
    <row r="19" spans="1:3" ht="15.75">
      <c r="A19" s="79">
        <v>2311</v>
      </c>
      <c r="B19" s="79" t="s">
        <v>161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162</v>
      </c>
      <c r="C21" s="68">
        <v>12.38</v>
      </c>
    </row>
    <row r="22" spans="1:3" ht="15.75" customHeight="1">
      <c r="A22" s="79">
        <v>2223</v>
      </c>
      <c r="B22" s="80" t="s">
        <v>35</v>
      </c>
      <c r="C22" s="68">
        <v>12.61</v>
      </c>
    </row>
    <row r="23" spans="1:3" ht="15.75" customHeight="1">
      <c r="A23" s="79">
        <v>2222</v>
      </c>
      <c r="B23" s="80" t="s">
        <v>34</v>
      </c>
      <c r="C23" s="68">
        <v>0.94</v>
      </c>
    </row>
    <row r="24" spans="1:3" ht="15.75" customHeight="1">
      <c r="A24" s="79">
        <v>5232</v>
      </c>
      <c r="B24" s="79" t="s">
        <v>46</v>
      </c>
      <c r="C24" s="68">
        <v>12.87</v>
      </c>
    </row>
    <row r="25" spans="1:3" ht="15.75" customHeight="1">
      <c r="A25" s="79"/>
      <c r="B25" s="81" t="s">
        <v>7</v>
      </c>
      <c r="C25" s="82">
        <f>SUM(C16:C24)</f>
        <v>523.7499999999999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159</v>
      </c>
      <c r="C27" s="68">
        <v>72.07</v>
      </c>
    </row>
    <row r="28" spans="1:3" ht="15.75" customHeight="1">
      <c r="A28" s="79">
        <v>1200</v>
      </c>
      <c r="B28" s="80" t="s">
        <v>160</v>
      </c>
      <c r="C28" s="68">
        <v>17.36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12.6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0.84</v>
      </c>
    </row>
    <row r="34" spans="1:3" ht="15.75" customHeight="1">
      <c r="A34" s="79">
        <v>2243</v>
      </c>
      <c r="B34" s="80" t="s">
        <v>14</v>
      </c>
      <c r="C34" s="68">
        <v>21.46</v>
      </c>
    </row>
    <row r="35" spans="1:3" ht="15.75">
      <c r="A35" s="79">
        <v>2244</v>
      </c>
      <c r="B35" s="80" t="s">
        <v>15</v>
      </c>
      <c r="C35" s="68">
        <v>43.47</v>
      </c>
    </row>
    <row r="36" spans="1:3" ht="15" customHeight="1">
      <c r="A36" s="79">
        <v>2249</v>
      </c>
      <c r="B36" s="80" t="s">
        <v>17</v>
      </c>
      <c r="C36" s="68">
        <v>0.82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2261</v>
      </c>
      <c r="B38" s="80" t="s">
        <v>18</v>
      </c>
      <c r="C38" s="68"/>
    </row>
    <row r="39" spans="1:3" ht="15.75" hidden="1">
      <c r="A39" s="79">
        <v>2262</v>
      </c>
      <c r="B39" s="80" t="s">
        <v>19</v>
      </c>
      <c r="C39" s="68"/>
    </row>
    <row r="40" spans="1:3" ht="15.75" hidden="1">
      <c r="A40" s="79">
        <v>2263</v>
      </c>
      <c r="B40" s="80" t="s">
        <v>20</v>
      </c>
      <c r="C40" s="68"/>
    </row>
    <row r="41" spans="1:3" ht="15" customHeight="1" hidden="1">
      <c r="A41" s="79">
        <v>2279</v>
      </c>
      <c r="B41" s="80" t="s">
        <v>21</v>
      </c>
      <c r="C41" s="68"/>
    </row>
    <row r="42" spans="1:3" ht="15.75" hidden="1">
      <c r="A42" s="79">
        <v>2311</v>
      </c>
      <c r="B42" s="80" t="s">
        <v>22</v>
      </c>
      <c r="C42" s="68"/>
    </row>
    <row r="43" spans="1:3" ht="15.75" hidden="1">
      <c r="A43" s="79">
        <v>2312</v>
      </c>
      <c r="B43" s="80" t="s">
        <v>23</v>
      </c>
      <c r="C43" s="68"/>
    </row>
    <row r="44" spans="1:3" ht="15.75">
      <c r="A44" s="79">
        <v>2321</v>
      </c>
      <c r="B44" s="80" t="s">
        <v>24</v>
      </c>
      <c r="C44" s="68">
        <v>35.8</v>
      </c>
    </row>
    <row r="45" spans="1:3" ht="15.75" hidden="1">
      <c r="A45" s="79">
        <v>2322</v>
      </c>
      <c r="B45" s="80" t="s">
        <v>25</v>
      </c>
      <c r="C45" s="68"/>
    </row>
    <row r="46" spans="1:3" ht="15" customHeight="1" hidden="1">
      <c r="A46" s="79">
        <v>2350</v>
      </c>
      <c r="B46" s="80" t="s">
        <v>26</v>
      </c>
      <c r="C46" s="68"/>
    </row>
    <row r="47" spans="1:3" ht="15.75" hidden="1">
      <c r="A47" s="79">
        <v>2361</v>
      </c>
      <c r="B47" s="80" t="s">
        <v>27</v>
      </c>
      <c r="C47" s="68"/>
    </row>
    <row r="48" spans="1:3" ht="15.75">
      <c r="A48" s="79">
        <v>2512</v>
      </c>
      <c r="B48" s="80" t="s">
        <v>43</v>
      </c>
      <c r="C48" s="68">
        <v>152.92</v>
      </c>
    </row>
    <row r="49" spans="1:3" ht="15.75" hidden="1">
      <c r="A49" s="79">
        <v>2513</v>
      </c>
      <c r="B49" s="80" t="s">
        <v>28</v>
      </c>
      <c r="C49" s="68"/>
    </row>
    <row r="50" spans="1:3" ht="15.75" hidden="1">
      <c r="A50" s="79">
        <v>2519</v>
      </c>
      <c r="B50" s="80" t="s">
        <v>32</v>
      </c>
      <c r="C50" s="68"/>
    </row>
    <row r="51" spans="1:3" ht="15.75" hidden="1">
      <c r="A51" s="79">
        <v>5121</v>
      </c>
      <c r="B51" s="80" t="s">
        <v>30</v>
      </c>
      <c r="C51" s="68"/>
    </row>
    <row r="52" spans="1:3" ht="15.75">
      <c r="A52" s="83"/>
      <c r="B52" s="85" t="s">
        <v>9</v>
      </c>
      <c r="C52" s="82">
        <f>SUM(C27:C48)</f>
        <v>357.3399999999999</v>
      </c>
    </row>
    <row r="53" spans="1:3" ht="15.75">
      <c r="A53" s="96"/>
      <c r="B53" s="97" t="s">
        <v>38</v>
      </c>
      <c r="C53" s="82">
        <f>C25+C52</f>
        <v>881.0899999999998</v>
      </c>
    </row>
    <row r="54" spans="1:3" ht="15.75" hidden="1">
      <c r="A54" s="65"/>
      <c r="B54" s="58"/>
      <c r="C54" s="99"/>
    </row>
    <row r="55" spans="1:3" ht="15.75" customHeight="1">
      <c r="A55" s="170" t="s">
        <v>64</v>
      </c>
      <c r="B55" s="171"/>
      <c r="C55" s="144">
        <v>1</v>
      </c>
    </row>
    <row r="56" spans="1:3" ht="15.75" customHeight="1">
      <c r="A56" s="170" t="s">
        <v>102</v>
      </c>
      <c r="B56" s="171"/>
      <c r="C56" s="145">
        <f>C53/C55</f>
        <v>881.0899999999998</v>
      </c>
    </row>
    <row r="57" spans="1:3" ht="15.75" customHeight="1">
      <c r="A57" s="58"/>
      <c r="B57" s="59"/>
      <c r="C57" s="59"/>
    </row>
    <row r="58" spans="1:3" s="4" customFormat="1" ht="15.75" customHeight="1">
      <c r="A58" s="170" t="s">
        <v>66</v>
      </c>
      <c r="B58" s="171"/>
      <c r="C58" s="86"/>
    </row>
    <row r="59" spans="1:3" s="4" customFormat="1" ht="15.75" customHeight="1">
      <c r="A59" s="170" t="s">
        <v>103</v>
      </c>
      <c r="B59" s="171"/>
      <c r="C59" s="86"/>
    </row>
    <row r="60" spans="1:3" s="4" customFormat="1" ht="15.75" customHeight="1">
      <c r="A60" s="61" t="s">
        <v>68</v>
      </c>
      <c r="B60" s="61"/>
      <c r="C60" s="61"/>
    </row>
    <row r="61" spans="1:3" s="4" customFormat="1" ht="15.75" customHeight="1">
      <c r="A61" s="61"/>
      <c r="B61" s="61"/>
      <c r="C61" s="61"/>
    </row>
    <row r="62" spans="1:3" s="4" customFormat="1" ht="15.75" customHeight="1">
      <c r="A62" s="61"/>
      <c r="B62" s="62"/>
      <c r="C62" s="61"/>
    </row>
    <row r="63" spans="1:3" s="4" customFormat="1" ht="14.25" customHeight="1">
      <c r="A63" s="61"/>
      <c r="B63" s="63"/>
      <c r="C63" s="61"/>
    </row>
    <row r="64" spans="2:3" ht="15.75">
      <c r="B64" s="179"/>
      <c r="C64" s="179"/>
    </row>
  </sheetData>
  <sheetProtection/>
  <mergeCells count="10">
    <mergeCell ref="B64:C64"/>
    <mergeCell ref="A55:B55"/>
    <mergeCell ref="A58:B58"/>
    <mergeCell ref="A59:B59"/>
    <mergeCell ref="A6:C6"/>
    <mergeCell ref="A7:C7"/>
    <mergeCell ref="A56:B56"/>
    <mergeCell ref="A8:C8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2.28125" style="69" customWidth="1"/>
    <col min="2" max="2" width="94.00390625" style="69" customWidth="1"/>
    <col min="3" max="3" width="31.421875" style="69" customWidth="1"/>
    <col min="4" max="16384" width="9.140625" style="9" customWidth="1"/>
  </cols>
  <sheetData>
    <row r="1" spans="2:3" ht="15.75">
      <c r="B1" s="70"/>
      <c r="C1" s="70"/>
    </row>
    <row r="2" spans="2:3" ht="15.75">
      <c r="B2" s="65"/>
      <c r="C2" s="65"/>
    </row>
    <row r="3" spans="2:3" ht="15.75">
      <c r="B3" s="60"/>
      <c r="C3" s="60"/>
    </row>
    <row r="4" spans="2:3" ht="15.75">
      <c r="B4" s="70"/>
      <c r="C4" s="70"/>
    </row>
    <row r="5" spans="2:3" ht="15.75">
      <c r="B5" s="65"/>
      <c r="C5" s="65"/>
    </row>
    <row r="6" spans="1:3" ht="15.75" customHeight="1">
      <c r="A6" s="169" t="s">
        <v>10</v>
      </c>
      <c r="B6" s="169"/>
      <c r="C6" s="169"/>
    </row>
    <row r="7" spans="1:3" ht="15.75" customHeight="1">
      <c r="A7" s="161" t="s">
        <v>1</v>
      </c>
      <c r="B7" s="161"/>
      <c r="C7" s="161"/>
    </row>
    <row r="8" spans="1:3" ht="15.75" customHeight="1">
      <c r="A8" s="161" t="s">
        <v>0</v>
      </c>
      <c r="B8" s="161"/>
      <c r="C8" s="161"/>
    </row>
    <row r="9" spans="1:3" ht="15.75" customHeight="1">
      <c r="A9" s="66"/>
      <c r="B9" s="161" t="s">
        <v>116</v>
      </c>
      <c r="C9" s="161"/>
    </row>
    <row r="10" spans="1:3" ht="15.75" customHeight="1">
      <c r="A10" s="66"/>
      <c r="B10" s="180" t="s">
        <v>51</v>
      </c>
      <c r="C10" s="180"/>
    </row>
    <row r="11" spans="1:3" ht="15.75" customHeight="1">
      <c r="A11" s="66" t="s">
        <v>2</v>
      </c>
      <c r="B11" s="66" t="str">
        <f>'6.6.'!B11</f>
        <v>2019.gadā un turpmāk</v>
      </c>
      <c r="C11" s="66"/>
    </row>
    <row r="12" ht="60" customHeight="1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7"/>
      <c r="B14" s="78" t="s">
        <v>6</v>
      </c>
      <c r="C14" s="94"/>
    </row>
    <row r="15" spans="1:3" ht="15.75">
      <c r="A15" s="79">
        <v>1100</v>
      </c>
      <c r="B15" s="79" t="s">
        <v>159</v>
      </c>
      <c r="C15" s="68">
        <v>320.02</v>
      </c>
    </row>
    <row r="16" spans="1:3" ht="15.75" customHeight="1">
      <c r="A16" s="79">
        <v>1200</v>
      </c>
      <c r="B16" s="80" t="s">
        <v>160</v>
      </c>
      <c r="C16" s="68">
        <v>77.09</v>
      </c>
    </row>
    <row r="17" spans="1:3" ht="16.5" customHeight="1">
      <c r="A17" s="79">
        <v>2350</v>
      </c>
      <c r="B17" s="80" t="s">
        <v>26</v>
      </c>
      <c r="C17" s="68">
        <v>23.4</v>
      </c>
    </row>
    <row r="18" spans="1:3" ht="15.75">
      <c r="A18" s="79">
        <v>2311</v>
      </c>
      <c r="B18" s="79" t="s">
        <v>161</v>
      </c>
      <c r="C18" s="68">
        <v>0.25</v>
      </c>
    </row>
    <row r="19" spans="1:3" ht="15.75" customHeight="1">
      <c r="A19" s="79">
        <v>2312</v>
      </c>
      <c r="B19" s="79" t="s">
        <v>162</v>
      </c>
      <c r="C19" s="68">
        <v>11.55</v>
      </c>
    </row>
    <row r="20" spans="1:3" ht="15.75" customHeight="1">
      <c r="A20" s="79">
        <v>2223</v>
      </c>
      <c r="B20" s="80" t="s">
        <v>35</v>
      </c>
      <c r="C20" s="68">
        <v>11.32</v>
      </c>
    </row>
    <row r="21" spans="1:3" ht="15.75" customHeight="1">
      <c r="A21" s="79">
        <v>2222</v>
      </c>
      <c r="B21" s="80" t="s">
        <v>34</v>
      </c>
      <c r="C21" s="68">
        <v>0.94</v>
      </c>
    </row>
    <row r="22" spans="1:3" ht="15.75" customHeight="1">
      <c r="A22" s="79">
        <v>5232</v>
      </c>
      <c r="B22" s="79" t="s">
        <v>47</v>
      </c>
      <c r="C22" s="68">
        <v>11.12</v>
      </c>
    </row>
    <row r="23" spans="1:3" ht="15.75" customHeight="1">
      <c r="A23" s="79"/>
      <c r="B23" s="81" t="s">
        <v>7</v>
      </c>
      <c r="C23" s="82">
        <f>SUM(C15:C22)</f>
        <v>455.69</v>
      </c>
    </row>
    <row r="24" spans="1:3" ht="15.75">
      <c r="A24" s="83"/>
      <c r="B24" s="79" t="s">
        <v>8</v>
      </c>
      <c r="C24" s="68"/>
    </row>
    <row r="25" spans="1:3" ht="15.75">
      <c r="A25" s="79">
        <v>1100</v>
      </c>
      <c r="B25" s="79" t="s">
        <v>159</v>
      </c>
      <c r="C25" s="68">
        <v>58.49</v>
      </c>
    </row>
    <row r="26" spans="1:3" ht="15.75" customHeight="1">
      <c r="A26" s="79">
        <v>1200</v>
      </c>
      <c r="B26" s="80" t="s">
        <v>160</v>
      </c>
      <c r="C26" s="68">
        <v>14.09</v>
      </c>
    </row>
    <row r="27" spans="1:3" ht="15.75" hidden="1">
      <c r="A27" s="84">
        <v>2210</v>
      </c>
      <c r="B27" s="80" t="s">
        <v>33</v>
      </c>
      <c r="C27" s="68"/>
    </row>
    <row r="28" spans="1:3" ht="15.75" hidden="1">
      <c r="A28" s="79">
        <v>2222</v>
      </c>
      <c r="B28" s="80" t="s">
        <v>34</v>
      </c>
      <c r="C28" s="68"/>
    </row>
    <row r="29" spans="1:3" ht="15.75">
      <c r="A29" s="79">
        <v>2223</v>
      </c>
      <c r="B29" s="80" t="s">
        <v>35</v>
      </c>
      <c r="C29" s="68">
        <v>11.32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0.76</v>
      </c>
    </row>
    <row r="32" spans="1:3" ht="15.75">
      <c r="A32" s="79">
        <v>2243</v>
      </c>
      <c r="B32" s="80" t="s">
        <v>14</v>
      </c>
      <c r="C32" s="68">
        <v>19.25</v>
      </c>
    </row>
    <row r="33" spans="1:3" ht="15.75">
      <c r="A33" s="79">
        <v>2244</v>
      </c>
      <c r="B33" s="80" t="s">
        <v>15</v>
      </c>
      <c r="C33" s="68">
        <v>43.18</v>
      </c>
    </row>
    <row r="34" spans="1:3" ht="18" customHeight="1">
      <c r="A34" s="79">
        <v>2249</v>
      </c>
      <c r="B34" s="80" t="s">
        <v>17</v>
      </c>
      <c r="C34" s="68">
        <v>0.72</v>
      </c>
    </row>
    <row r="35" spans="1:3" ht="15.75" hidden="1">
      <c r="A35" s="79">
        <v>2251</v>
      </c>
      <c r="B35" s="80" t="s">
        <v>12</v>
      </c>
      <c r="C35" s="68"/>
    </row>
    <row r="36" spans="1:3" ht="15.75" hidden="1">
      <c r="A36" s="79">
        <v>2261</v>
      </c>
      <c r="B36" s="80" t="s">
        <v>18</v>
      </c>
      <c r="C36" s="68"/>
    </row>
    <row r="37" spans="1:3" ht="15.75" hidden="1">
      <c r="A37" s="79">
        <v>2262</v>
      </c>
      <c r="B37" s="80" t="s">
        <v>19</v>
      </c>
      <c r="C37" s="68"/>
    </row>
    <row r="38" spans="1:3" ht="15.75" hidden="1">
      <c r="A38" s="79">
        <v>2263</v>
      </c>
      <c r="B38" s="80" t="s">
        <v>20</v>
      </c>
      <c r="C38" s="68"/>
    </row>
    <row r="39" spans="1:3" ht="18" customHeight="1" hidden="1">
      <c r="A39" s="79">
        <v>2279</v>
      </c>
      <c r="B39" s="80" t="s">
        <v>21</v>
      </c>
      <c r="C39" s="68"/>
    </row>
    <row r="40" spans="1:3" ht="15.75" hidden="1">
      <c r="A40" s="79">
        <v>2311</v>
      </c>
      <c r="B40" s="80" t="s">
        <v>22</v>
      </c>
      <c r="C40" s="68"/>
    </row>
    <row r="41" spans="1:3" ht="15.75" hidden="1">
      <c r="A41" s="79">
        <v>2312</v>
      </c>
      <c r="B41" s="80" t="s">
        <v>23</v>
      </c>
      <c r="C41" s="68"/>
    </row>
    <row r="42" spans="1:3" ht="15.75">
      <c r="A42" s="79">
        <v>2321</v>
      </c>
      <c r="B42" s="80" t="s">
        <v>24</v>
      </c>
      <c r="C42" s="68">
        <v>32.16</v>
      </c>
    </row>
    <row r="43" spans="1:3" ht="15.75" hidden="1">
      <c r="A43" s="79">
        <v>2322</v>
      </c>
      <c r="B43" s="80" t="s">
        <v>25</v>
      </c>
      <c r="C43" s="68"/>
    </row>
    <row r="44" spans="1:3" ht="15" customHeight="1" hidden="1">
      <c r="A44" s="79">
        <v>2350</v>
      </c>
      <c r="B44" s="80" t="s">
        <v>26</v>
      </c>
      <c r="C44" s="68"/>
    </row>
    <row r="45" spans="1:3" ht="15.75" hidden="1">
      <c r="A45" s="79">
        <v>2361</v>
      </c>
      <c r="B45" s="80" t="s">
        <v>27</v>
      </c>
      <c r="C45" s="68"/>
    </row>
    <row r="46" spans="1:3" ht="17.25" customHeight="1">
      <c r="A46" s="79">
        <v>2512</v>
      </c>
      <c r="B46" s="80" t="s">
        <v>43</v>
      </c>
      <c r="C46" s="68">
        <v>133.49</v>
      </c>
    </row>
    <row r="47" spans="1:3" ht="15.75" hidden="1">
      <c r="A47" s="79">
        <v>2513</v>
      </c>
      <c r="B47" s="80" t="s">
        <v>28</v>
      </c>
      <c r="C47" s="68"/>
    </row>
    <row r="48" spans="1:3" ht="14.25" customHeight="1" hidden="1">
      <c r="A48" s="79">
        <v>2519</v>
      </c>
      <c r="B48" s="80" t="s">
        <v>32</v>
      </c>
      <c r="C48" s="68"/>
    </row>
    <row r="49" spans="1:3" ht="15.75" hidden="1">
      <c r="A49" s="79">
        <v>5121</v>
      </c>
      <c r="B49" s="80" t="s">
        <v>30</v>
      </c>
      <c r="C49" s="68"/>
    </row>
    <row r="50" spans="1:3" ht="15.75">
      <c r="A50" s="83"/>
      <c r="B50" s="85" t="s">
        <v>9</v>
      </c>
      <c r="C50" s="82">
        <f>SUM(C25:C49)</f>
        <v>313.46000000000004</v>
      </c>
    </row>
    <row r="51" spans="1:3" ht="15.75">
      <c r="A51" s="83"/>
      <c r="B51" s="85" t="s">
        <v>38</v>
      </c>
      <c r="C51" s="82">
        <f>C50+C23</f>
        <v>769.1500000000001</v>
      </c>
    </row>
    <row r="52" spans="1:3" ht="15.75">
      <c r="A52" s="65"/>
      <c r="B52" s="58"/>
      <c r="C52" s="99"/>
    </row>
    <row r="53" spans="1:3" ht="15.75">
      <c r="A53" s="170" t="s">
        <v>64</v>
      </c>
      <c r="B53" s="171"/>
      <c r="C53" s="144">
        <v>1</v>
      </c>
    </row>
    <row r="54" spans="1:3" ht="15.75">
      <c r="A54" s="170" t="s">
        <v>102</v>
      </c>
      <c r="B54" s="171"/>
      <c r="C54" s="145">
        <f>C51/C53</f>
        <v>769.1500000000001</v>
      </c>
    </row>
    <row r="55" spans="1:3" ht="15.75">
      <c r="A55" s="58"/>
      <c r="B55" s="59"/>
      <c r="C55" s="99"/>
    </row>
    <row r="56" spans="1:3" s="4" customFormat="1" ht="15.75">
      <c r="A56" s="170" t="s">
        <v>66</v>
      </c>
      <c r="B56" s="171"/>
      <c r="C56" s="86"/>
    </row>
    <row r="57" spans="1:3" s="4" customFormat="1" ht="15.75">
      <c r="A57" s="170" t="s">
        <v>103</v>
      </c>
      <c r="B57" s="171"/>
      <c r="C57" s="86"/>
    </row>
    <row r="58" spans="1:3" ht="15.75">
      <c r="A58" s="60"/>
      <c r="B58" s="59"/>
      <c r="C58" s="101"/>
    </row>
    <row r="59" spans="1:3" s="4" customFormat="1" ht="15.75">
      <c r="A59" s="61" t="s">
        <v>68</v>
      </c>
      <c r="B59" s="61"/>
      <c r="C59" s="61"/>
    </row>
    <row r="60" spans="1:3" s="4" customFormat="1" ht="15.75">
      <c r="A60" s="61"/>
      <c r="B60" s="61"/>
      <c r="C60" s="61"/>
    </row>
    <row r="61" spans="1:3" s="4" customFormat="1" ht="15.75">
      <c r="A61" s="61"/>
      <c r="B61" s="62"/>
      <c r="C61" s="61"/>
    </row>
    <row r="62" spans="1:3" s="4" customFormat="1" ht="15.75">
      <c r="A62" s="61"/>
      <c r="B62" s="63"/>
      <c r="C62" s="61"/>
    </row>
    <row r="63" spans="2:3" ht="15.75">
      <c r="B63" s="179"/>
      <c r="C63" s="179"/>
    </row>
  </sheetData>
  <sheetProtection/>
  <mergeCells count="10">
    <mergeCell ref="A6:C6"/>
    <mergeCell ref="B10:C10"/>
    <mergeCell ref="B63:C63"/>
    <mergeCell ref="A54:B54"/>
    <mergeCell ref="B9:C9"/>
    <mergeCell ref="A53:B53"/>
    <mergeCell ref="A7:C7"/>
    <mergeCell ref="A8:C8"/>
    <mergeCell ref="A56:B56"/>
    <mergeCell ref="A57:B57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64" r:id="rId1"/>
  <headerFooter alignWithMargins="0">
    <oddFooter>&amp;C&amp;"Times New Roman,Regular"LManotp5_100519_1002maksas; Ministru kabineta noteikumu projekts "Grozījumi Ministru kabineta 2013.gada 24.septembra noteikumos Nr.1002 "Sociālās integrācijas valsts aģentūras sniegto maksas pakalpojumu cenrādis""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Inga Martinsone</cp:lastModifiedBy>
  <cp:lastPrinted>2019-05-13T06:22:53Z</cp:lastPrinted>
  <dcterms:created xsi:type="dcterms:W3CDTF">2008-09-26T08:09:16Z</dcterms:created>
  <dcterms:modified xsi:type="dcterms:W3CDTF">2019-05-13T12:08:46Z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