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95" windowWidth="13275" windowHeight="9960" activeTab="14"/>
  </bookViews>
  <sheets>
    <sheet name="Saturs" sheetId="1" r:id="rId1"/>
    <sheet name="10.3." sheetId="2" state="hidden" r:id="rId2"/>
    <sheet name="10.3.1." sheetId="3" state="hidden" r:id="rId3"/>
    <sheet name="10.4.1." sheetId="4" state="hidden" r:id="rId4"/>
    <sheet name="10.4.2." sheetId="5" state="hidden" r:id="rId5"/>
    <sheet name="10.4.3." sheetId="6" state="hidden" r:id="rId6"/>
    <sheet name="10.3.2." sheetId="7" state="hidden" r:id="rId7"/>
    <sheet name="10.4.1" sheetId="8" state="hidden" r:id="rId8"/>
    <sheet name="10.5.1." sheetId="9" state="hidden" r:id="rId9"/>
    <sheet name="10.5.2." sheetId="10" state="hidden" r:id="rId10"/>
    <sheet name="10.5.3." sheetId="11" state="hidden" r:id="rId11"/>
    <sheet name="10.6.1." sheetId="12" state="hidden" r:id="rId12"/>
    <sheet name="10.6.2." sheetId="13" state="hidden" r:id="rId13"/>
    <sheet name="10.1." sheetId="14" r:id="rId14"/>
    <sheet name="10.2." sheetId="15" r:id="rId15"/>
  </sheets>
  <definedNames>
    <definedName name="_xlnm.Print_Titles" localSheetId="3">'10.4.1.'!$15:$16</definedName>
    <definedName name="_xlnm.Print_Titles" localSheetId="4">'10.4.2.'!$16:$17</definedName>
    <definedName name="_xlnm.Print_Titles" localSheetId="5">'10.4.3.'!$16:$17</definedName>
  </definedNames>
  <calcPr fullCalcOnLoad="1"/>
</workbook>
</file>

<file path=xl/sharedStrings.xml><?xml version="1.0" encoding="utf-8"?>
<sst xmlns="http://schemas.openxmlformats.org/spreadsheetml/2006/main" count="1019" uniqueCount="123">
  <si>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</si>
  <si>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</si>
  <si>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</si>
  <si>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</si>
  <si>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</si>
  <si>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</si>
  <si>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</si>
  <si>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</si>
  <si>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</si>
  <si>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</si>
  <si>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</si>
  <si>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SASKAŅOTS</t>
  </si>
  <si>
    <t>Atlīdzība</t>
  </si>
  <si>
    <t>Informācijas sistēmas uzturēšana</t>
  </si>
  <si>
    <t>Informācijas sistēmas licenču nomas izdevumi</t>
  </si>
  <si>
    <t>Pārējie informācijas tehnoloģiju pakalpojumi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</si>
  <si>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</si>
  <si>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</si>
  <si>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</si>
  <si>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</si>
  <si>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</si>
  <si>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Pārējie remonta darbu un iestāžu uzturēšanas pakalpojumi</t>
  </si>
  <si>
    <t> Ēku, telpu īre un noma</t>
  </si>
  <si>
    <t> Transportlīdzekļu noma</t>
  </si>
  <si>
    <t> Zemes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</si>
  <si>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</si>
  <si>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</si>
  <si>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</si>
  <si>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</si>
  <si>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</si>
  <si>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</si>
  <si>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Zāles, ķimikālijas, laboratorijas preces</t>
  </si>
  <si>
    <t> Medicīnas instrumenti, laboratorijas dzīvnieki un to uzturēšana</t>
  </si>
  <si>
    <t> Kārtējā remonta un iestāžu uzturēšanas materiāli</t>
  </si>
  <si>
    <t> Mīkstais inventārs</t>
  </si>
  <si>
    <t> Virtuves inventārs, trauki un galda piederumi</t>
  </si>
  <si>
    <t> Ēdināšanas izdevumi</t>
  </si>
  <si>
    <t> Mācību līdzekļi un materiāli</t>
  </si>
  <si>
    <t> 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</si>
  <si>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</si>
  <si>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</si>
  <si>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Datorprogrammas</t>
  </si>
  <si>
    <t xml:space="preserve"> Saimniecības pamatlīdzekļi</t>
  </si>
  <si>
    <t> Pārējie budžeta iestāžu pārskaitītie nodokļi un nodevas</t>
  </si>
  <si>
    <t> Datortehnika, sakaru un cita biroja tehnika</t>
  </si>
  <si>
    <t> Pamatlīdzekļu izveidošana un nepabeigtā būvniecība</t>
  </si>
  <si>
    <t> Kapitālais remonts un rekonstrukcija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</si>
  <si>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</si>
  <si>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</si>
  <si>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</si>
  <si>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</si>
  <si>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Mācību, darba un dienesta komandējumi, dienesta, darba braucieni</t>
  </si>
  <si>
    <t> Izdevumi periodikas iegādei</t>
  </si>
  <si>
    <t>Pakalpojumu izmaksas kopā</t>
  </si>
  <si>
    <t>10. Autotransports un autotransporta stāvvietas</t>
  </si>
  <si>
    <t xml:space="preserve">10.4. Vieglās automašīnas (līdz 3,5 t) iznomāšana ar šoferi klientiem nobraukumam līdz 50 km, līdz 2 stundām </t>
  </si>
  <si>
    <t xml:space="preserve">10.4.1. Vieglās automašīnas (līdz 3,5 t) iznomāšana ar šoferi klientiem nobraukumam līdz 50 km, līdz 2 stundām </t>
  </si>
  <si>
    <t>10.4.2. Papildus par katru kilometru virs 50 km</t>
  </si>
  <si>
    <t>Sociālās integrācijas valsts aģentūras</t>
  </si>
  <si>
    <t>direktora p.i. I.Misūna</t>
  </si>
  <si>
    <t>10.4.3. Laiks virs 2 stundām (1 stunda)</t>
  </si>
  <si>
    <t>Darba devēja valsts sociālās apdrošināšanas obligātās iemaksas, sociāla rakstura pabalsti un kompensācijas</t>
  </si>
  <si>
    <t>2013.gadā un turpmāk</t>
  </si>
  <si>
    <t xml:space="preserve">                                                                   (amats)    (vārds, uzvārds)    (paraksts)</t>
  </si>
  <si>
    <t>2013.gada 19.jūnijā</t>
  </si>
  <si>
    <t>Izmaksu apjoms noteiktā laikposmā viena maksas pakalpojuma veida nodrošināšanai (2013.gada II pusgads)</t>
  </si>
  <si>
    <t>Izmaksu apjoms noteiktā laikposmā viena maksas pakalpojuma veida nodrošināšanai (2014) un turpmākajos gados</t>
  </si>
  <si>
    <t>Maksas pakalpojuma vienību skaits noteiktā laikposmā (gab.)</t>
  </si>
  <si>
    <t>Prognozētais maksas pakalpojumu skaits gadā (gab.)*</t>
  </si>
  <si>
    <t>Piezīme. *Ailes neaizpilda, ja izvēlētais laikposms ir viens gads.</t>
  </si>
  <si>
    <t>(amats)   (Vārds, Uzvārds)  (paraksts)</t>
  </si>
  <si>
    <t>Aprēķinu sastādīja: SIVA Finanšu nodaļas vecākā ekonomiste Anita Ozoliņa</t>
  </si>
  <si>
    <t>Atalgojums</t>
  </si>
  <si>
    <t>sākotnējās ietekmes novērtējuma ziņojumam (anotācijai)</t>
  </si>
  <si>
    <t>Satura rādītājs</t>
  </si>
  <si>
    <t>9.pielikums</t>
  </si>
  <si>
    <t xml:space="preserve">Ministru kabineta noteikumu projekta "Noteikumi par Sociālās integrācijas  </t>
  </si>
  <si>
    <t xml:space="preserve">valstas aģentūras sniegto maksas pakalpojumu cenrādi" </t>
  </si>
  <si>
    <r>
      <t xml:space="preserve">Maksas pakalpojuma izcenojums (latos) </t>
    </r>
    <r>
      <rPr>
        <i/>
        <sz val="11"/>
        <color indexed="10"/>
        <rFont val="Times New Roman"/>
        <family val="1"/>
      </rPr>
      <t>(pakalpojuma izmaksas kopā, dalītas ar maksas pakalpojuma vienību skaitu noteiktā laikposmā)</t>
    </r>
  </si>
  <si>
    <r>
      <t xml:space="preserve">Prognozētie ieņēmumi gadā (latos)* </t>
    </r>
    <r>
      <rPr>
        <i/>
        <sz val="11"/>
        <color indexed="10"/>
        <rFont val="Times New Roman"/>
        <family val="1"/>
      </rPr>
      <t>(prognozētais maksas pakalpojumu skaits gadā, reizināts ar maksas pakalpojuma izcenojumu)</t>
    </r>
  </si>
  <si>
    <t>10.3.1. Autobusa (astoņas vietas) iznomāšana  ar šoferi 1 diennakts</t>
  </si>
  <si>
    <t>10.3.2. Papildus par katru kilometru virs 100 km</t>
  </si>
  <si>
    <t>10.3. Autobusa (astoņas vietas) iznomāšana  ar šoferi vismaz uz četrām stundām (1 stunda)</t>
  </si>
  <si>
    <t>2018.gadā un turpmāk</t>
  </si>
  <si>
    <t xml:space="preserve">Izmaksu apjoms noteiktā laikposmā viena maksas pakalpojuma veida nodrošināšanai </t>
  </si>
  <si>
    <t> Budžeta iestāžu pievienotās vērtības nodokļa maksājumi 21%</t>
  </si>
  <si>
    <t xml:space="preserve"> Atalgojums</t>
  </si>
  <si>
    <t xml:space="preserve"> Darba devēja valsts sociālās apdrošināšanas obligātās iemaksas, sociāla rakstura pabalsti un kompensācijas</t>
  </si>
  <si>
    <t xml:space="preserve"> Netiešās izmaksas </t>
  </si>
  <si>
    <t xml:space="preserve"> Apdrošināšanas izdevumi</t>
  </si>
  <si>
    <t>direktore I.Jurševska</t>
  </si>
  <si>
    <t>direktore  I.Jurševska</t>
  </si>
  <si>
    <t>2017.gada    novembrī</t>
  </si>
  <si>
    <t>10.5.2.  Teorijas mācību kurss</t>
  </si>
  <si>
    <t>10.5.3.  Atkārtots eksāmens teorijā</t>
  </si>
  <si>
    <t>Transportlīdzekļi</t>
  </si>
  <si>
    <t xml:space="preserve">10.5.3. Atkārtots eksāmens teorijā </t>
  </si>
  <si>
    <t xml:space="preserve">10.6.1. Transportlīdzekļu vadītāju kursu praktiskā braukšana (1 mācību stunda, mācību stundas ilgums 45min) </t>
  </si>
  <si>
    <t>10.6.2. Atkārtots eksāmens praktiskajā braukšanā</t>
  </si>
  <si>
    <t xml:space="preserve">Maksas pakalpojuma izcenojums (euro) </t>
  </si>
  <si>
    <t>Prognozētie ieņēmumi gadā (euro)*</t>
  </si>
  <si>
    <t>Aprēķinu sastādīja: SIVA Finanšu nodaļas vecākā finanšu ekonomiste Anita Ozoliņa</t>
  </si>
  <si>
    <t xml:space="preserve"> Mācību, darba un dienesta komandējumi, dienesta, darba braucieni</t>
  </si>
  <si>
    <t xml:space="preserve"> Transportlīdzekļi</t>
  </si>
  <si>
    <t xml:space="preserve"> Informācijas sistēmas uzturēšana</t>
  </si>
  <si>
    <t xml:space="preserve"> Budžeta iestāžu dabas resursu nodokļa maksājumi</t>
  </si>
  <si>
    <r>
      <t xml:space="preserve">10.5.1.  Teorijas mācību stunda </t>
    </r>
    <r>
      <rPr>
        <sz val="12"/>
        <color indexed="10"/>
        <rFont val="Times New Roman"/>
        <family val="1"/>
      </rPr>
      <t xml:space="preserve"> (grupā no 6 cilvēkiem)</t>
    </r>
  </si>
  <si>
    <t>10. Transportlīdzekļi, transportlīdzekļu stāvvietas un transportlīdzekļu vadītāju apmācība</t>
  </si>
  <si>
    <t xml:space="preserve">10.6.2. Atkārtots eksāmens praktiskajā braukšanā (1 stunda 60min.)  </t>
  </si>
  <si>
    <t>10.4.1. Papildus par katru kilometru virs 50 km</t>
  </si>
  <si>
    <t>2017.gada    decembrī</t>
  </si>
  <si>
    <t>10.5.2. Transportlīdzekļa vadītāja teorijas mācību kurss</t>
  </si>
  <si>
    <t>10.6.1. Transportlīdzekļa vadītāja kurss praktiskajā braukšanā</t>
  </si>
  <si>
    <t>10.4. Vieglā automobiļa (līdz 3,5 t) iznomāšana ar šoferi klientiem nobraukumam līdz 50 km, līdz 2 stundām</t>
  </si>
  <si>
    <t>10.5. Transportlīdzekļa vadītāja kursu teorijas apmācība</t>
  </si>
  <si>
    <t xml:space="preserve">10.6. Transportlīdzekļa vadītāja kursu praktiskā braukšana </t>
  </si>
  <si>
    <t>10. Transportlīdzekļi, transportlīdzekļu stāvvietas un transportlīdzkļu vaditāju apmācība</t>
  </si>
  <si>
    <t>10.1.  Viena vieta automobilim maksas stāvvietā</t>
  </si>
  <si>
    <t>10.2.  Viena vieta autobusam maksas stāvvietā</t>
  </si>
  <si>
    <t>2019.gadā un turpmāk</t>
  </si>
  <si>
    <t>Maksas pakalpojuma izcenojums (euro)</t>
  </si>
  <si>
    <t>10.1. Viena vieta automobilim maksas stāvvietā (1 mēnesis)</t>
  </si>
  <si>
    <t>10.2. Viena vieta autobusam maksas stāvvietā (1 mēnesis)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</si>
</sst>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5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56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2" fontId="48" fillId="0" borderId="11" xfId="0" applyNumberFormat="1" applyFont="1" applyBorder="1" applyAlignment="1">
      <alignment horizontal="center"/>
    </xf>
    <xf numFmtId="2" fontId="48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" fontId="5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2" fontId="49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vertical="top"/>
    </xf>
    <xf numFmtId="0" fontId="48" fillId="0" borderId="11" xfId="0" applyFont="1" applyBorder="1" applyAlignment="1">
      <alignment/>
    </xf>
    <xf numFmtId="0" fontId="48" fillId="0" borderId="11" xfId="0" applyFont="1" applyFill="1" applyBorder="1" applyAlignment="1">
      <alignment horizontal="left" wrapText="1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right" vertical="top" wrapText="1"/>
    </xf>
    <xf numFmtId="2" fontId="49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48" fillId="0" borderId="11" xfId="0" applyFont="1" applyBorder="1" applyAlignment="1">
      <alignment horizontal="right" vertical="top"/>
    </xf>
    <xf numFmtId="0" fontId="48" fillId="0" borderId="11" xfId="0" applyFont="1" applyBorder="1" applyAlignment="1">
      <alignment horizontal="left" vertical="top" wrapText="1"/>
    </xf>
    <xf numFmtId="0" fontId="49" fillId="0" borderId="11" xfId="0" applyFont="1" applyBorder="1" applyAlignment="1">
      <alignment/>
    </xf>
    <xf numFmtId="0" fontId="48" fillId="0" borderId="11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/>
    </xf>
    <xf numFmtId="2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178" fontId="49" fillId="0" borderId="0" xfId="0" applyNumberFormat="1" applyFont="1" applyBorder="1" applyAlignment="1">
      <alignment horizontal="center"/>
    </xf>
    <xf numFmtId="0" fontId="48" fillId="0" borderId="11" xfId="56" applyFont="1" applyBorder="1">
      <alignment/>
      <protection/>
    </xf>
    <xf numFmtId="0" fontId="48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8" fillId="0" borderId="0" xfId="56" applyFont="1">
      <alignment/>
      <protection/>
    </xf>
    <xf numFmtId="0" fontId="48" fillId="0" borderId="10" xfId="56" applyFont="1" applyBorder="1">
      <alignment/>
      <protection/>
    </xf>
    <xf numFmtId="0" fontId="48" fillId="0" borderId="0" xfId="56" applyFont="1" applyAlignment="1">
      <alignment horizontal="center"/>
      <protection/>
    </xf>
    <xf numFmtId="2" fontId="49" fillId="0" borderId="11" xfId="0" applyNumberFormat="1" applyFont="1" applyBorder="1" applyAlignment="1">
      <alignment horizontal="center" vertical="top"/>
    </xf>
    <xf numFmtId="2" fontId="48" fillId="0" borderId="0" xfId="0" applyNumberFormat="1" applyFont="1" applyBorder="1" applyAlignment="1">
      <alignment horizontal="center" vertical="top"/>
    </xf>
    <xf numFmtId="177" fontId="49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2" fontId="4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right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2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5" fillId="0" borderId="11" xfId="56" applyFont="1" applyBorder="1">
      <alignment/>
      <protection/>
    </xf>
    <xf numFmtId="0" fontId="5" fillId="0" borderId="0" xfId="56" applyFont="1">
      <alignment/>
      <protection/>
    </xf>
    <xf numFmtId="0" fontId="5" fillId="0" borderId="0" xfId="56" applyFont="1" applyAlignment="1">
      <alignment horizontal="center"/>
      <protection/>
    </xf>
    <xf numFmtId="0" fontId="5" fillId="0" borderId="0" xfId="0" applyFont="1" applyAlignment="1">
      <alignment horizontal="right"/>
    </xf>
    <xf numFmtId="0" fontId="5" fillId="0" borderId="0" xfId="56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/>
    </xf>
    <xf numFmtId="2" fontId="50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50" fillId="0" borderId="0" xfId="0" applyFont="1" applyAlignment="1">
      <alignment/>
    </xf>
    <xf numFmtId="2" fontId="5" fillId="0" borderId="11" xfId="0" applyNumberFormat="1" applyFont="1" applyBorder="1" applyAlignment="1">
      <alignment horizontal="center"/>
    </xf>
    <xf numFmtId="179" fontId="4" fillId="0" borderId="0" xfId="0" applyNumberFormat="1" applyFont="1" applyBorder="1" applyAlignment="1">
      <alignment horizontal="center"/>
    </xf>
    <xf numFmtId="0" fontId="5" fillId="34" borderId="11" xfId="0" applyFont="1" applyFill="1" applyBorder="1" applyAlignment="1">
      <alignment horizontal="center" vertical="top" wrapText="1"/>
    </xf>
    <xf numFmtId="2" fontId="4" fillId="34" borderId="11" xfId="0" applyNumberFormat="1" applyFont="1" applyFill="1" applyBorder="1" applyAlignment="1">
      <alignment horizontal="center" vertical="top"/>
    </xf>
    <xf numFmtId="2" fontId="5" fillId="34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/>
    </xf>
    <xf numFmtId="0" fontId="5" fillId="34" borderId="11" xfId="56" applyFont="1" applyFill="1" applyBorder="1">
      <alignment/>
      <protection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2" fontId="5" fillId="34" borderId="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/>
    </xf>
    <xf numFmtId="179" fontId="4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 quotePrefix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2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 vertical="top" wrapText="1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0" borderId="0" xfId="56" applyFont="1" applyAlignment="1">
      <alignment wrapText="1"/>
      <protection/>
    </xf>
    <xf numFmtId="0" fontId="5" fillId="0" borderId="12" xfId="56" applyFont="1" applyBorder="1" applyAlignment="1">
      <alignment wrapText="1"/>
      <protection/>
    </xf>
    <xf numFmtId="0" fontId="5" fillId="0" borderId="0" xfId="56" applyFont="1" applyAlignment="1">
      <alignment vertical="top" wrapText="1"/>
      <protection/>
    </xf>
    <xf numFmtId="0" fontId="5" fillId="0" borderId="12" xfId="56" applyFont="1" applyBorder="1" applyAlignment="1">
      <alignment vertical="top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8" fillId="0" borderId="0" xfId="56" applyFont="1" applyAlignment="1">
      <alignment wrapText="1"/>
      <protection/>
    </xf>
    <xf numFmtId="0" fontId="48" fillId="0" borderId="12" xfId="56" applyFont="1" applyBorder="1" applyAlignment="1">
      <alignment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Alignment="1">
      <alignment horizontal="right"/>
    </xf>
    <xf numFmtId="0" fontId="48" fillId="0" borderId="0" xfId="0" applyFont="1" applyBorder="1" applyAlignment="1">
      <alignment horizontal="left" vertical="center" wrapText="1"/>
    </xf>
    <xf numFmtId="0" fontId="5" fillId="34" borderId="0" xfId="56" applyFont="1" applyFill="1" applyAlignment="1">
      <alignment wrapText="1"/>
      <protection/>
    </xf>
    <xf numFmtId="0" fontId="5" fillId="34" borderId="12" xfId="56" applyFont="1" applyFill="1" applyBorder="1" applyAlignment="1">
      <alignment wrapText="1"/>
      <protection/>
    </xf>
    <xf numFmtId="0" fontId="5" fillId="34" borderId="0" xfId="56" applyFont="1" applyFill="1" applyAlignment="1">
      <alignment vertical="top" wrapText="1"/>
      <protection/>
    </xf>
    <xf numFmtId="0" fontId="5" fillId="34" borderId="12" xfId="56" applyFont="1" applyFill="1" applyBorder="1" applyAlignment="1">
      <alignment vertical="top" wrapText="1"/>
      <protection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F63" sqref="F63"/>
    </sheetView>
  </sheetViews>
  <sheetFormatPr defaultColWidth="9.140625" defaultRowHeight="12.75"/>
  <sheetData>
    <row r="1" spans="1:10" ht="15.75">
      <c r="A1" s="13"/>
      <c r="B1" s="136" t="s">
        <v>75</v>
      </c>
      <c r="C1" s="136"/>
      <c r="D1" s="136"/>
      <c r="E1" s="136"/>
      <c r="F1" s="136"/>
      <c r="G1" s="136"/>
      <c r="H1" s="136"/>
      <c r="I1" s="136"/>
      <c r="J1" s="136"/>
    </row>
    <row r="2" spans="1:10" ht="15.75">
      <c r="A2" s="136" t="s">
        <v>76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5.75">
      <c r="A3" s="136" t="s">
        <v>77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5.75">
      <c r="A4" s="136" t="s">
        <v>73</v>
      </c>
      <c r="B4" s="136"/>
      <c r="C4" s="136"/>
      <c r="D4" s="136"/>
      <c r="E4" s="136"/>
      <c r="F4" s="136"/>
      <c r="G4" s="136"/>
      <c r="H4" s="136"/>
      <c r="I4" s="136"/>
      <c r="J4" s="136"/>
    </row>
    <row r="10" spans="4:6" ht="15.75">
      <c r="D10" s="137" t="s">
        <v>74</v>
      </c>
      <c r="E10" s="137"/>
      <c r="F10" s="137"/>
    </row>
    <row r="12" spans="1:10" ht="13.5">
      <c r="A12" s="112"/>
      <c r="B12" s="139" t="s">
        <v>116</v>
      </c>
      <c r="C12" s="140"/>
      <c r="D12" s="140"/>
      <c r="E12" s="140"/>
      <c r="F12" s="140"/>
      <c r="G12" s="140"/>
      <c r="H12" s="140"/>
      <c r="I12" s="140"/>
      <c r="J12" s="140"/>
    </row>
    <row r="13" spans="1:10" ht="15.75">
      <c r="A13" s="12"/>
      <c r="B13" s="139" t="s">
        <v>117</v>
      </c>
      <c r="C13" s="139"/>
      <c r="D13" s="139"/>
      <c r="E13" s="139"/>
      <c r="F13" s="139"/>
      <c r="G13" s="139"/>
      <c r="H13" s="139"/>
      <c r="I13" s="139"/>
      <c r="J13" s="111"/>
    </row>
    <row r="14" spans="1:10" ht="15.75">
      <c r="A14" s="12"/>
      <c r="B14" s="139" t="s">
        <v>118</v>
      </c>
      <c r="C14" s="139"/>
      <c r="D14" s="139"/>
      <c r="E14" s="139"/>
      <c r="F14" s="139"/>
      <c r="G14" s="139"/>
      <c r="H14" s="139"/>
      <c r="I14" s="139"/>
      <c r="J14" s="111"/>
    </row>
    <row r="15" spans="1:10" ht="15" customHeight="1" hidden="1">
      <c r="A15" s="12"/>
      <c r="B15" s="138" t="s">
        <v>82</v>
      </c>
      <c r="C15" s="138"/>
      <c r="D15" s="138"/>
      <c r="E15" s="138"/>
      <c r="F15" s="138"/>
      <c r="G15" s="138"/>
      <c r="H15" s="138"/>
      <c r="I15" s="138"/>
      <c r="J15" s="138"/>
    </row>
    <row r="16" spans="2:10" ht="15" customHeight="1" hidden="1">
      <c r="B16" s="138" t="s">
        <v>80</v>
      </c>
      <c r="C16" s="138"/>
      <c r="D16" s="138"/>
      <c r="E16" s="138"/>
      <c r="F16" s="138"/>
      <c r="G16" s="138"/>
      <c r="H16" s="138"/>
      <c r="I16" s="138"/>
      <c r="J16" s="138"/>
    </row>
    <row r="17" spans="2:10" ht="15" customHeight="1" hidden="1">
      <c r="B17" s="138" t="s">
        <v>81</v>
      </c>
      <c r="C17" s="138"/>
      <c r="D17" s="138"/>
      <c r="E17" s="138"/>
      <c r="F17" s="138"/>
      <c r="G17" s="138"/>
      <c r="H17" s="138"/>
      <c r="I17" s="138"/>
      <c r="J17" s="138"/>
    </row>
    <row r="18" spans="2:10" ht="15" customHeight="1" hidden="1">
      <c r="B18" s="138" t="s">
        <v>109</v>
      </c>
      <c r="C18" s="138"/>
      <c r="D18" s="138"/>
      <c r="E18" s="138"/>
      <c r="F18" s="138"/>
      <c r="G18" s="138"/>
      <c r="H18" s="138"/>
      <c r="I18" s="138"/>
      <c r="J18" s="138"/>
    </row>
    <row r="19" spans="2:10" ht="15.75" hidden="1">
      <c r="B19" s="138" t="s">
        <v>111</v>
      </c>
      <c r="C19" s="138"/>
      <c r="D19" s="138"/>
      <c r="E19" s="138"/>
      <c r="F19" s="138"/>
      <c r="G19" s="138"/>
      <c r="H19" s="138"/>
      <c r="I19" s="138"/>
      <c r="J19" s="138"/>
    </row>
    <row r="20" spans="2:10" ht="15" customHeight="1" hidden="1">
      <c r="B20" s="138" t="s">
        <v>96</v>
      </c>
      <c r="C20" s="138"/>
      <c r="D20" s="138"/>
      <c r="E20" s="138"/>
      <c r="F20" s="138"/>
      <c r="G20" s="138"/>
      <c r="H20" s="138"/>
      <c r="I20" s="138"/>
      <c r="J20" s="138"/>
    </row>
    <row r="21" spans="1:10" ht="15" customHeight="1" hidden="1">
      <c r="A21" s="12"/>
      <c r="B21" s="141" t="s">
        <v>112</v>
      </c>
      <c r="C21" s="141"/>
      <c r="D21" s="141"/>
      <c r="E21" s="141"/>
      <c r="F21" s="141"/>
      <c r="G21" s="141"/>
      <c r="H21" s="141"/>
      <c r="I21" s="141"/>
      <c r="J21" s="141"/>
    </row>
    <row r="22" spans="1:10" ht="15" customHeight="1" hidden="1">
      <c r="A22" s="12"/>
      <c r="B22" s="138" t="s">
        <v>98</v>
      </c>
      <c r="C22" s="138"/>
      <c r="D22" s="138"/>
      <c r="E22" s="138"/>
      <c r="F22" s="138"/>
      <c r="G22" s="138"/>
      <c r="H22" s="138"/>
      <c r="I22" s="138"/>
      <c r="J22" s="138"/>
    </row>
    <row r="23" spans="1:10" ht="15.75">
      <c r="A23" s="12"/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0" ht="12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12"/>
      <c r="B27" s="12"/>
      <c r="C27" s="12"/>
      <c r="D27" s="12"/>
      <c r="E27" s="12"/>
      <c r="F27" s="12"/>
      <c r="G27" s="12"/>
      <c r="H27" s="12"/>
      <c r="I27" s="12"/>
      <c r="J27" s="12"/>
    </row>
  </sheetData>
  <sheetProtection/>
  <mergeCells count="17">
    <mergeCell ref="B17:J17"/>
    <mergeCell ref="B22:J22"/>
    <mergeCell ref="B23:J23"/>
    <mergeCell ref="B18:J18"/>
    <mergeCell ref="B19:J19"/>
    <mergeCell ref="B20:J20"/>
    <mergeCell ref="B21:J21"/>
    <mergeCell ref="B1:J1"/>
    <mergeCell ref="A2:J2"/>
    <mergeCell ref="A3:J3"/>
    <mergeCell ref="A4:J4"/>
    <mergeCell ref="D10:F10"/>
    <mergeCell ref="B16:J16"/>
    <mergeCell ref="B12:J12"/>
    <mergeCell ref="B13:I13"/>
    <mergeCell ref="B14:I14"/>
    <mergeCell ref="B15:J15"/>
  </mergeCells>
  <printOptions/>
  <pageMargins left="0.7" right="0.7" top="0.75" bottom="0.9598958333333333" header="0.3" footer="0.3"/>
  <pageSetup horizontalDpi="600" verticalDpi="600" orientation="portrait" paperSize="9" scale="95" r:id="rId1"/>
  <headerFooter>
    <oddFooter>&amp;C&amp;"Times New Roman,Regular"&amp;11LManotp9_100519_1002maksas;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6"/>
  <sheetViews>
    <sheetView view="pageLayout" workbookViewId="0" topLeftCell="A1">
      <selection activeCell="B12" sqref="B12"/>
    </sheetView>
  </sheetViews>
  <sheetFormatPr defaultColWidth="9.140625" defaultRowHeight="12.75"/>
  <cols>
    <col min="1" max="1" width="12.7109375" style="53" customWidth="1"/>
    <col min="2" max="2" width="94.140625" style="53" customWidth="1"/>
    <col min="3" max="3" width="32.00390625" style="53" customWidth="1"/>
    <col min="4" max="16384" width="9.140625" style="4" customWidth="1"/>
  </cols>
  <sheetData>
    <row r="1" spans="2:3" ht="15.75">
      <c r="B1" s="54"/>
      <c r="C1" s="54" t="s">
        <v>11</v>
      </c>
    </row>
    <row r="2" spans="2:3" ht="15.75">
      <c r="B2" s="55"/>
      <c r="C2" s="54" t="s">
        <v>58</v>
      </c>
    </row>
    <row r="3" spans="2:3" ht="15.75">
      <c r="B3" s="54"/>
      <c r="C3" s="54" t="s">
        <v>91</v>
      </c>
    </row>
    <row r="4" spans="2:3" ht="15.75">
      <c r="B4" s="54"/>
      <c r="C4" s="54"/>
    </row>
    <row r="5" spans="2:3" ht="15.75">
      <c r="B5" s="56"/>
      <c r="C5" s="54" t="s">
        <v>110</v>
      </c>
    </row>
    <row r="6" spans="2:3" ht="15.75" customHeight="1">
      <c r="B6" s="54"/>
      <c r="C6" s="57"/>
    </row>
    <row r="7" spans="1:3" ht="15.75">
      <c r="A7" s="137" t="s">
        <v>10</v>
      </c>
      <c r="B7" s="137"/>
      <c r="C7" s="137"/>
    </row>
    <row r="8" ht="15.75">
      <c r="B8" s="58"/>
    </row>
    <row r="9" spans="1:2" ht="15.75">
      <c r="A9" s="138" t="s">
        <v>1</v>
      </c>
      <c r="B9" s="138"/>
    </row>
    <row r="10" spans="1:2" ht="15.75">
      <c r="A10" s="138" t="s">
        <v>0</v>
      </c>
      <c r="B10" s="138"/>
    </row>
    <row r="11" spans="1:2" ht="15.75">
      <c r="A11" s="52"/>
      <c r="B11" s="52" t="s">
        <v>107</v>
      </c>
    </row>
    <row r="12" spans="1:2" ht="15.75">
      <c r="A12" s="52"/>
      <c r="B12" s="52" t="s">
        <v>114</v>
      </c>
    </row>
    <row r="13" spans="1:3" ht="15.75">
      <c r="A13" s="52"/>
      <c r="B13" s="52" t="s">
        <v>93</v>
      </c>
      <c r="C13" s="96"/>
    </row>
    <row r="14" spans="1:3" ht="15.75">
      <c r="A14" s="52" t="s">
        <v>2</v>
      </c>
      <c r="B14" s="52" t="s">
        <v>83</v>
      </c>
      <c r="C14" s="96"/>
    </row>
    <row r="15" spans="2:3" ht="15.75" hidden="1">
      <c r="B15" s="59"/>
      <c r="C15" s="96"/>
    </row>
    <row r="16" spans="1:3" ht="56.25" customHeight="1">
      <c r="A16" s="91" t="s">
        <v>3</v>
      </c>
      <c r="B16" s="91" t="s">
        <v>4</v>
      </c>
      <c r="C16" s="91" t="s">
        <v>84</v>
      </c>
    </row>
    <row r="17" spans="1:3" ht="15.75">
      <c r="A17" s="61">
        <v>1</v>
      </c>
      <c r="B17" s="62">
        <v>2</v>
      </c>
      <c r="C17" s="62">
        <v>3</v>
      </c>
    </row>
    <row r="18" spans="1:3" ht="15.75">
      <c r="A18" s="61"/>
      <c r="B18" s="63" t="s">
        <v>6</v>
      </c>
      <c r="C18" s="64"/>
    </row>
    <row r="19" spans="1:3" ht="15.75">
      <c r="A19" s="65">
        <v>1100</v>
      </c>
      <c r="B19" s="66" t="s">
        <v>86</v>
      </c>
      <c r="C19" s="67">
        <v>193.38</v>
      </c>
    </row>
    <row r="20" spans="1:3" ht="15.75" customHeight="1">
      <c r="A20" s="65">
        <v>1200</v>
      </c>
      <c r="B20" s="68" t="s">
        <v>87</v>
      </c>
      <c r="C20" s="67">
        <v>46.59</v>
      </c>
    </row>
    <row r="21" spans="1:3" ht="15.75" customHeight="1">
      <c r="A21" s="65">
        <v>2223</v>
      </c>
      <c r="B21" s="68" t="s">
        <v>49</v>
      </c>
      <c r="C21" s="67">
        <v>3.99</v>
      </c>
    </row>
    <row r="22" spans="1:3" ht="15.75" customHeight="1">
      <c r="A22" s="65">
        <v>2321</v>
      </c>
      <c r="B22" s="68" t="s">
        <v>29</v>
      </c>
      <c r="C22" s="67">
        <v>5.7</v>
      </c>
    </row>
    <row r="23" spans="1:3" ht="15.75">
      <c r="A23" s="65">
        <v>2311</v>
      </c>
      <c r="B23" s="68" t="s">
        <v>27</v>
      </c>
      <c r="C23" s="67">
        <v>0.57</v>
      </c>
    </row>
    <row r="24" spans="1:3" ht="15.75">
      <c r="A24" s="65">
        <v>2312</v>
      </c>
      <c r="B24" s="68" t="s">
        <v>28</v>
      </c>
      <c r="C24" s="67">
        <v>24.51</v>
      </c>
    </row>
    <row r="25" spans="1:3" ht="15.75">
      <c r="A25" s="64">
        <v>2370</v>
      </c>
      <c r="B25" s="68" t="s">
        <v>37</v>
      </c>
      <c r="C25" s="67">
        <v>7.41</v>
      </c>
    </row>
    <row r="26" spans="1:3" ht="15.75">
      <c r="A26" s="65">
        <v>2244</v>
      </c>
      <c r="B26" s="68" t="s">
        <v>19</v>
      </c>
      <c r="C26" s="67">
        <v>5.13</v>
      </c>
    </row>
    <row r="27" spans="1:3" ht="15.75">
      <c r="A27" s="65"/>
      <c r="B27" s="69" t="s">
        <v>7</v>
      </c>
      <c r="C27" s="70">
        <f>SUM(C19:C26)</f>
        <v>287.28000000000003</v>
      </c>
    </row>
    <row r="28" spans="1:3" ht="15.75">
      <c r="A28" s="71"/>
      <c r="B28" s="66" t="s">
        <v>8</v>
      </c>
      <c r="C28" s="67"/>
    </row>
    <row r="29" spans="1:3" ht="15.75">
      <c r="A29" s="65">
        <v>1100</v>
      </c>
      <c r="B29" s="66" t="s">
        <v>86</v>
      </c>
      <c r="C29" s="67">
        <v>39.96</v>
      </c>
    </row>
    <row r="30" spans="1:3" ht="15.75" customHeight="1">
      <c r="A30" s="65">
        <v>1200</v>
      </c>
      <c r="B30" s="68" t="s">
        <v>87</v>
      </c>
      <c r="C30" s="67">
        <v>9.63</v>
      </c>
    </row>
    <row r="31" spans="1:3" ht="15.75" hidden="1">
      <c r="A31" s="65">
        <v>2100</v>
      </c>
      <c r="B31" s="88" t="s">
        <v>51</v>
      </c>
      <c r="C31" s="67"/>
    </row>
    <row r="32" spans="1:3" ht="15.75">
      <c r="A32" s="73">
        <v>2210</v>
      </c>
      <c r="B32" s="68" t="s">
        <v>47</v>
      </c>
      <c r="C32" s="67">
        <v>0.27</v>
      </c>
    </row>
    <row r="33" spans="1:3" ht="15.75">
      <c r="A33" s="65">
        <v>2222</v>
      </c>
      <c r="B33" s="68" t="s">
        <v>48</v>
      </c>
      <c r="C33" s="67">
        <v>0.57</v>
      </c>
    </row>
    <row r="34" spans="1:3" ht="15.75">
      <c r="A34" s="65">
        <v>2223</v>
      </c>
      <c r="B34" s="68" t="s">
        <v>49</v>
      </c>
      <c r="C34" s="67">
        <v>1.91</v>
      </c>
    </row>
    <row r="35" spans="1:3" ht="15.75" hidden="1">
      <c r="A35" s="65">
        <v>2230</v>
      </c>
      <c r="B35" s="68" t="s">
        <v>50</v>
      </c>
      <c r="C35" s="67"/>
    </row>
    <row r="36" spans="1:3" ht="15.75" hidden="1">
      <c r="A36" s="65">
        <v>2241</v>
      </c>
      <c r="B36" s="68" t="s">
        <v>16</v>
      </c>
      <c r="C36" s="67"/>
    </row>
    <row r="37" spans="1:3" ht="15.75" hidden="1">
      <c r="A37" s="65">
        <v>2242</v>
      </c>
      <c r="B37" s="68" t="s">
        <v>17</v>
      </c>
      <c r="C37" s="67"/>
    </row>
    <row r="38" spans="1:3" ht="15.75" hidden="1">
      <c r="A38" s="65">
        <v>2243</v>
      </c>
      <c r="B38" s="72" t="s">
        <v>18</v>
      </c>
      <c r="C38" s="67"/>
    </row>
    <row r="39" spans="1:3" ht="15.75">
      <c r="A39" s="65">
        <v>2244</v>
      </c>
      <c r="B39" s="68" t="s">
        <v>19</v>
      </c>
      <c r="C39" s="67">
        <v>1.71</v>
      </c>
    </row>
    <row r="40" spans="1:3" ht="15.75" hidden="1">
      <c r="A40" s="65">
        <v>2247</v>
      </c>
      <c r="B40" s="63" t="s">
        <v>20</v>
      </c>
      <c r="C40" s="67"/>
    </row>
    <row r="41" spans="1:3" ht="14.25" customHeight="1" hidden="1">
      <c r="A41" s="65">
        <v>2249</v>
      </c>
      <c r="B41" s="68" t="s">
        <v>21</v>
      </c>
      <c r="C41" s="67"/>
    </row>
    <row r="42" spans="1:3" ht="15.75">
      <c r="A42" s="65">
        <v>2251</v>
      </c>
      <c r="B42" s="68" t="s">
        <v>104</v>
      </c>
      <c r="C42" s="67">
        <v>1.28</v>
      </c>
    </row>
    <row r="43" spans="1:3" ht="15.75" hidden="1">
      <c r="A43" s="65">
        <v>2252</v>
      </c>
      <c r="B43" s="68" t="s">
        <v>14</v>
      </c>
      <c r="C43" s="67"/>
    </row>
    <row r="44" spans="1:3" ht="15.75" hidden="1">
      <c r="A44" s="65">
        <v>2259</v>
      </c>
      <c r="B44" s="68" t="s">
        <v>15</v>
      </c>
      <c r="C44" s="67"/>
    </row>
    <row r="45" spans="1:3" ht="15.75" hidden="1">
      <c r="A45" s="65">
        <v>2261</v>
      </c>
      <c r="B45" s="68" t="s">
        <v>22</v>
      </c>
      <c r="C45" s="67"/>
    </row>
    <row r="46" spans="1:3" ht="15.75" hidden="1">
      <c r="A46" s="65">
        <v>2262</v>
      </c>
      <c r="B46" s="68" t="s">
        <v>23</v>
      </c>
      <c r="C46" s="67"/>
    </row>
    <row r="47" spans="1:3" ht="15.75" hidden="1">
      <c r="A47" s="65">
        <v>2263</v>
      </c>
      <c r="B47" s="68" t="s">
        <v>24</v>
      </c>
      <c r="C47" s="67"/>
    </row>
    <row r="48" spans="1:3" ht="15.75" hidden="1">
      <c r="A48" s="65">
        <v>2264</v>
      </c>
      <c r="B48" s="68" t="s">
        <v>25</v>
      </c>
      <c r="C48" s="67"/>
    </row>
    <row r="49" spans="1:3" ht="17.25" customHeight="1" hidden="1">
      <c r="A49" s="65">
        <v>2279</v>
      </c>
      <c r="B49" s="68" t="s">
        <v>26</v>
      </c>
      <c r="C49" s="67"/>
    </row>
    <row r="50" spans="1:3" ht="15.75">
      <c r="A50" s="65">
        <v>2311</v>
      </c>
      <c r="B50" s="68" t="s">
        <v>27</v>
      </c>
      <c r="C50" s="67">
        <v>0.78</v>
      </c>
    </row>
    <row r="51" spans="1:3" ht="15.75" hidden="1">
      <c r="A51" s="65">
        <v>2312</v>
      </c>
      <c r="B51" s="68" t="s">
        <v>28</v>
      </c>
      <c r="C51" s="67"/>
    </row>
    <row r="52" spans="1:3" ht="15.75">
      <c r="A52" s="65">
        <v>2321</v>
      </c>
      <c r="B52" s="68" t="s">
        <v>29</v>
      </c>
      <c r="C52" s="97">
        <v>2.46</v>
      </c>
    </row>
    <row r="53" spans="1:3" ht="15.75">
      <c r="A53" s="64">
        <v>2322</v>
      </c>
      <c r="B53" s="68" t="s">
        <v>30</v>
      </c>
      <c r="C53" s="97">
        <v>0.77</v>
      </c>
    </row>
    <row r="54" spans="1:3" ht="15.75" hidden="1">
      <c r="A54" s="64">
        <v>2341</v>
      </c>
      <c r="B54" s="68" t="s">
        <v>31</v>
      </c>
      <c r="C54" s="97"/>
    </row>
    <row r="55" spans="1:3" ht="15.75" hidden="1">
      <c r="A55" s="64">
        <v>2344</v>
      </c>
      <c r="B55" s="68" t="s">
        <v>32</v>
      </c>
      <c r="C55" s="97"/>
    </row>
    <row r="56" spans="1:3" ht="17.25" customHeight="1" hidden="1">
      <c r="A56" s="64">
        <v>2350</v>
      </c>
      <c r="B56" s="68" t="s">
        <v>33</v>
      </c>
      <c r="C56" s="97"/>
    </row>
    <row r="57" spans="1:3" ht="15.75" hidden="1">
      <c r="A57" s="64">
        <v>2361</v>
      </c>
      <c r="B57" s="68" t="s">
        <v>34</v>
      </c>
      <c r="C57" s="97"/>
    </row>
    <row r="58" spans="1:3" ht="15.75" hidden="1">
      <c r="A58" s="64">
        <v>2362</v>
      </c>
      <c r="B58" s="68" t="s">
        <v>35</v>
      </c>
      <c r="C58" s="97"/>
    </row>
    <row r="59" spans="1:3" ht="15.75" hidden="1">
      <c r="A59" s="64">
        <v>2363</v>
      </c>
      <c r="B59" s="68" t="s">
        <v>36</v>
      </c>
      <c r="C59" s="97"/>
    </row>
    <row r="60" spans="1:3" ht="15.75" hidden="1">
      <c r="A60" s="64">
        <v>2370</v>
      </c>
      <c r="B60" s="68" t="s">
        <v>37</v>
      </c>
      <c r="C60" s="97"/>
    </row>
    <row r="61" spans="1:3" ht="15.75" hidden="1">
      <c r="A61" s="64">
        <v>2400</v>
      </c>
      <c r="B61" s="68" t="s">
        <v>52</v>
      </c>
      <c r="C61" s="97"/>
    </row>
    <row r="62" spans="1:3" ht="15.75">
      <c r="A62" s="64">
        <v>2512</v>
      </c>
      <c r="B62" s="68" t="s">
        <v>38</v>
      </c>
      <c r="C62" s="97">
        <v>72.78</v>
      </c>
    </row>
    <row r="63" spans="1:3" ht="35.25" customHeight="1" hidden="1">
      <c r="A63" s="65">
        <v>2513</v>
      </c>
      <c r="B63" s="68" t="s">
        <v>39</v>
      </c>
      <c r="C63" s="67"/>
    </row>
    <row r="64" spans="1:3" ht="15.75" hidden="1">
      <c r="A64" s="65">
        <v>2515</v>
      </c>
      <c r="B64" s="68" t="s">
        <v>40</v>
      </c>
      <c r="C64" s="67"/>
    </row>
    <row r="65" spans="1:3" ht="15.75" hidden="1">
      <c r="A65" s="65">
        <v>2519</v>
      </c>
      <c r="B65" s="68" t="s">
        <v>43</v>
      </c>
      <c r="C65" s="67"/>
    </row>
    <row r="66" spans="1:3" ht="15.75" hidden="1">
      <c r="A66" s="65">
        <v>6240</v>
      </c>
      <c r="B66" s="68"/>
      <c r="C66" s="67"/>
    </row>
    <row r="67" spans="1:3" ht="15.75" hidden="1">
      <c r="A67" s="65">
        <v>6290</v>
      </c>
      <c r="B67" s="68"/>
      <c r="C67" s="67"/>
    </row>
    <row r="68" spans="1:3" ht="15.75" hidden="1">
      <c r="A68" s="65">
        <v>5121</v>
      </c>
      <c r="B68" s="68" t="s">
        <v>41</v>
      </c>
      <c r="C68" s="67"/>
    </row>
    <row r="69" spans="1:3" ht="15.75" hidden="1">
      <c r="A69" s="64">
        <v>5232</v>
      </c>
      <c r="B69" s="68" t="s">
        <v>42</v>
      </c>
      <c r="C69" s="67"/>
    </row>
    <row r="70" spans="1:3" ht="15.75" hidden="1">
      <c r="A70" s="64">
        <v>5238</v>
      </c>
      <c r="B70" s="68" t="s">
        <v>44</v>
      </c>
      <c r="C70" s="67"/>
    </row>
    <row r="71" spans="1:3" ht="15.75" hidden="1">
      <c r="A71" s="64">
        <v>5240</v>
      </c>
      <c r="B71" s="68" t="s">
        <v>45</v>
      </c>
      <c r="C71" s="67"/>
    </row>
    <row r="72" spans="1:3" ht="15.75">
      <c r="A72" s="64">
        <v>5250</v>
      </c>
      <c r="B72" s="68" t="s">
        <v>46</v>
      </c>
      <c r="C72" s="67"/>
    </row>
    <row r="73" spans="1:3" ht="15.75">
      <c r="A73" s="75"/>
      <c r="B73" s="76" t="s">
        <v>9</v>
      </c>
      <c r="C73" s="70">
        <f>SUM(C29:C72)</f>
        <v>132.12</v>
      </c>
    </row>
    <row r="74" spans="1:3" ht="15.75">
      <c r="A74" s="75"/>
      <c r="B74" s="76" t="s">
        <v>53</v>
      </c>
      <c r="C74" s="70">
        <f>C27+C73</f>
        <v>419.40000000000003</v>
      </c>
    </row>
    <row r="75" spans="1:3" ht="15.75">
      <c r="A75" s="54"/>
      <c r="B75" s="57"/>
      <c r="C75" s="89"/>
    </row>
    <row r="76" spans="1:3" ht="15.75" customHeight="1">
      <c r="A76" s="158" t="s">
        <v>67</v>
      </c>
      <c r="B76" s="159"/>
      <c r="C76" s="107">
        <v>6</v>
      </c>
    </row>
    <row r="77" spans="1:3" ht="15" customHeight="1">
      <c r="A77" s="160" t="s">
        <v>99</v>
      </c>
      <c r="B77" s="161"/>
      <c r="C77" s="108">
        <f>C74/C76</f>
        <v>69.9</v>
      </c>
    </row>
    <row r="78" spans="1:3" ht="14.25" customHeight="1">
      <c r="A78" s="105"/>
      <c r="B78" s="102"/>
      <c r="C78" s="109"/>
    </row>
    <row r="79" spans="1:3" ht="15" customHeight="1">
      <c r="A79" s="158" t="s">
        <v>68</v>
      </c>
      <c r="B79" s="159"/>
      <c r="C79" s="103"/>
    </row>
    <row r="80" spans="1:3" ht="15" customHeight="1">
      <c r="A80" s="142" t="s">
        <v>100</v>
      </c>
      <c r="B80" s="143"/>
      <c r="C80" s="81"/>
    </row>
    <row r="81" spans="1:3" ht="15.75">
      <c r="A81" s="82"/>
      <c r="B81" s="82"/>
      <c r="C81" s="82"/>
    </row>
    <row r="82" spans="1:3" ht="15.75">
      <c r="A82" s="82" t="s">
        <v>69</v>
      </c>
      <c r="B82" s="82"/>
      <c r="C82" s="82"/>
    </row>
    <row r="83" spans="1:3" ht="15.75">
      <c r="A83" s="82"/>
      <c r="B83" s="82"/>
      <c r="C83" s="82"/>
    </row>
    <row r="84" spans="1:3" ht="15.75">
      <c r="A84" s="82" t="s">
        <v>101</v>
      </c>
      <c r="B84" s="85"/>
      <c r="C84" s="82"/>
    </row>
    <row r="85" spans="1:3" s="3" customFormat="1" ht="14.25" customHeight="1">
      <c r="A85" s="82"/>
      <c r="B85" s="83"/>
      <c r="C85" s="82"/>
    </row>
    <row r="86" spans="2:3" ht="15.75">
      <c r="B86" s="84"/>
      <c r="C86" s="80"/>
    </row>
  </sheetData>
  <sheetProtection/>
  <mergeCells count="7">
    <mergeCell ref="A80:B80"/>
    <mergeCell ref="A7:C7"/>
    <mergeCell ref="A9:B9"/>
    <mergeCell ref="A10:B10"/>
    <mergeCell ref="A76:B76"/>
    <mergeCell ref="A77:B77"/>
    <mergeCell ref="A79:B7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headerFooter>
    <oddFooter>&amp;C&amp;"Times New Roman,Regular"LManotp9_120118; Grozījumi MK 24.09.2013. noteikumos Nr.1002 "Sociālās integrācijas valsts aģentūras sniegto maksas pakalpojumu cenrādis"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6"/>
  <sheetViews>
    <sheetView view="pageLayout" workbookViewId="0" topLeftCell="A1">
      <selection activeCell="C1" sqref="C1:C5"/>
    </sheetView>
  </sheetViews>
  <sheetFormatPr defaultColWidth="9.140625" defaultRowHeight="12.75"/>
  <cols>
    <col min="1" max="1" width="12.140625" style="53" customWidth="1"/>
    <col min="2" max="2" width="95.28125" style="53" customWidth="1"/>
    <col min="3" max="3" width="31.57421875" style="53" customWidth="1"/>
    <col min="4" max="16384" width="9.140625" style="4" customWidth="1"/>
  </cols>
  <sheetData>
    <row r="1" spans="1:3" ht="15.75">
      <c r="A1" s="57"/>
      <c r="B1" s="54"/>
      <c r="C1" s="54" t="s">
        <v>11</v>
      </c>
    </row>
    <row r="2" spans="1:3" ht="15.75">
      <c r="A2" s="57"/>
      <c r="B2" s="55"/>
      <c r="C2" s="54" t="s">
        <v>58</v>
      </c>
    </row>
    <row r="3" spans="1:3" ht="15.75">
      <c r="A3" s="57"/>
      <c r="B3" s="54"/>
      <c r="C3" s="54" t="s">
        <v>91</v>
      </c>
    </row>
    <row r="4" spans="1:3" ht="15.75">
      <c r="A4" s="57"/>
      <c r="B4" s="54"/>
      <c r="C4" s="54"/>
    </row>
    <row r="5" spans="1:3" ht="15.75">
      <c r="A5" s="57"/>
      <c r="B5" s="56"/>
      <c r="C5" s="54" t="s">
        <v>110</v>
      </c>
    </row>
    <row r="6" spans="1:3" ht="15.75" customHeight="1">
      <c r="A6" s="57"/>
      <c r="B6" s="54"/>
      <c r="C6" s="57"/>
    </row>
    <row r="7" spans="1:3" ht="15.75">
      <c r="A7" s="163" t="s">
        <v>10</v>
      </c>
      <c r="B7" s="163"/>
      <c r="C7" s="163"/>
    </row>
    <row r="8" spans="1:3" ht="15.75">
      <c r="A8" s="57"/>
      <c r="B8" s="58"/>
      <c r="C8" s="57"/>
    </row>
    <row r="9" spans="1:3" ht="15.75">
      <c r="A9" s="138" t="s">
        <v>1</v>
      </c>
      <c r="B9" s="138"/>
      <c r="C9" s="57"/>
    </row>
    <row r="10" spans="1:2" ht="15.75">
      <c r="A10" s="138" t="s">
        <v>0</v>
      </c>
      <c r="B10" s="138"/>
    </row>
    <row r="11" spans="1:2" ht="15.75">
      <c r="A11" s="52"/>
      <c r="B11" s="52" t="s">
        <v>107</v>
      </c>
    </row>
    <row r="12" spans="1:2" ht="15.75">
      <c r="A12" s="52"/>
      <c r="B12" s="52" t="s">
        <v>114</v>
      </c>
    </row>
    <row r="13" spans="1:3" ht="15.75">
      <c r="A13" s="52"/>
      <c r="B13" s="52" t="s">
        <v>94</v>
      </c>
      <c r="C13" s="96"/>
    </row>
    <row r="14" spans="1:3" ht="15.75">
      <c r="A14" s="52" t="s">
        <v>2</v>
      </c>
      <c r="B14" s="52" t="s">
        <v>83</v>
      </c>
      <c r="C14" s="96"/>
    </row>
    <row r="15" spans="2:3" ht="15.75" hidden="1">
      <c r="B15" s="59"/>
      <c r="C15" s="96"/>
    </row>
    <row r="16" spans="1:3" ht="58.5" customHeight="1">
      <c r="A16" s="91" t="s">
        <v>3</v>
      </c>
      <c r="B16" s="91" t="s">
        <v>4</v>
      </c>
      <c r="C16" s="91" t="s">
        <v>84</v>
      </c>
    </row>
    <row r="17" spans="1:3" ht="15.75">
      <c r="A17" s="61">
        <v>1</v>
      </c>
      <c r="B17" s="62">
        <v>2</v>
      </c>
      <c r="C17" s="62">
        <v>3</v>
      </c>
    </row>
    <row r="18" spans="1:3" ht="15.75" customHeight="1">
      <c r="A18" s="61"/>
      <c r="B18" s="63" t="s">
        <v>6</v>
      </c>
      <c r="C18" s="64"/>
    </row>
    <row r="19" spans="1:3" ht="15.75" customHeight="1">
      <c r="A19" s="65">
        <v>1100</v>
      </c>
      <c r="B19" s="66" t="s">
        <v>86</v>
      </c>
      <c r="C19" s="67">
        <v>12.22</v>
      </c>
    </row>
    <row r="20" spans="1:3" ht="15.75" customHeight="1">
      <c r="A20" s="65">
        <v>1200</v>
      </c>
      <c r="B20" s="68" t="s">
        <v>87</v>
      </c>
      <c r="C20" s="67">
        <v>2.95</v>
      </c>
    </row>
    <row r="21" spans="1:3" ht="15.75" customHeight="1">
      <c r="A21" s="65">
        <v>2223</v>
      </c>
      <c r="B21" s="68" t="s">
        <v>49</v>
      </c>
      <c r="C21" s="67">
        <v>0.03</v>
      </c>
    </row>
    <row r="22" spans="1:3" ht="15.75" customHeight="1">
      <c r="A22" s="65">
        <v>2321</v>
      </c>
      <c r="B22" s="68" t="s">
        <v>29</v>
      </c>
      <c r="C22" s="67">
        <v>0.05</v>
      </c>
    </row>
    <row r="23" spans="1:3" ht="15.75" customHeight="1">
      <c r="A23" s="65">
        <v>2311</v>
      </c>
      <c r="B23" s="68" t="s">
        <v>27</v>
      </c>
      <c r="C23" s="67">
        <v>0.05</v>
      </c>
    </row>
    <row r="24" spans="1:3" ht="15.75" customHeight="1">
      <c r="A24" s="65">
        <v>2312</v>
      </c>
      <c r="B24" s="68" t="s">
        <v>28</v>
      </c>
      <c r="C24" s="67">
        <v>0.22</v>
      </c>
    </row>
    <row r="25" spans="1:3" ht="15.75" customHeight="1" hidden="1">
      <c r="A25" s="64">
        <v>2370</v>
      </c>
      <c r="B25" s="68" t="s">
        <v>37</v>
      </c>
      <c r="C25" s="67"/>
    </row>
    <row r="26" spans="1:3" ht="15.75" customHeight="1">
      <c r="A26" s="65">
        <v>2244</v>
      </c>
      <c r="B26" s="68" t="s">
        <v>19</v>
      </c>
      <c r="C26" s="67">
        <v>0.05</v>
      </c>
    </row>
    <row r="27" spans="1:3" ht="15.75" customHeight="1">
      <c r="A27" s="65"/>
      <c r="B27" s="69" t="s">
        <v>7</v>
      </c>
      <c r="C27" s="70">
        <f>SUM(C19:C26)</f>
        <v>15.570000000000004</v>
      </c>
    </row>
    <row r="28" spans="1:3" ht="15.75" customHeight="1">
      <c r="A28" s="71"/>
      <c r="B28" s="66" t="s">
        <v>8</v>
      </c>
      <c r="C28" s="67"/>
    </row>
    <row r="29" spans="1:3" ht="15.75" customHeight="1">
      <c r="A29" s="65">
        <v>1100</v>
      </c>
      <c r="B29" s="66" t="s">
        <v>86</v>
      </c>
      <c r="C29" s="67">
        <v>2.52</v>
      </c>
    </row>
    <row r="30" spans="1:3" ht="15.75" customHeight="1">
      <c r="A30" s="65">
        <v>1200</v>
      </c>
      <c r="B30" s="68" t="s">
        <v>87</v>
      </c>
      <c r="C30" s="67">
        <v>0.61</v>
      </c>
    </row>
    <row r="31" spans="1:3" ht="15.75" customHeight="1" hidden="1">
      <c r="A31" s="65">
        <v>2100</v>
      </c>
      <c r="B31" s="88" t="s">
        <v>102</v>
      </c>
      <c r="C31" s="67"/>
    </row>
    <row r="32" spans="1:3" ht="15.75" customHeight="1">
      <c r="A32" s="73">
        <v>2210</v>
      </c>
      <c r="B32" s="68" t="s">
        <v>47</v>
      </c>
      <c r="C32" s="67">
        <v>0.08</v>
      </c>
    </row>
    <row r="33" spans="1:3" ht="15.75" customHeight="1">
      <c r="A33" s="65">
        <v>2222</v>
      </c>
      <c r="B33" s="68" t="s">
        <v>48</v>
      </c>
      <c r="C33" s="67">
        <v>0.19</v>
      </c>
    </row>
    <row r="34" spans="1:3" ht="15.75" customHeight="1">
      <c r="A34" s="65">
        <v>2223</v>
      </c>
      <c r="B34" s="68" t="s">
        <v>49</v>
      </c>
      <c r="C34" s="67">
        <v>0.2</v>
      </c>
    </row>
    <row r="35" spans="1:3" ht="15.75" customHeight="1" hidden="1">
      <c r="A35" s="65">
        <v>2230</v>
      </c>
      <c r="B35" s="68" t="s">
        <v>50</v>
      </c>
      <c r="C35" s="67"/>
    </row>
    <row r="36" spans="1:3" ht="15.75" customHeight="1" hidden="1">
      <c r="A36" s="65">
        <v>2241</v>
      </c>
      <c r="B36" s="68" t="s">
        <v>16</v>
      </c>
      <c r="C36" s="67"/>
    </row>
    <row r="37" spans="1:3" ht="15.75" customHeight="1" hidden="1">
      <c r="A37" s="65">
        <v>2242</v>
      </c>
      <c r="B37" s="68" t="s">
        <v>17</v>
      </c>
      <c r="C37" s="67"/>
    </row>
    <row r="38" spans="1:3" ht="15.75" customHeight="1" hidden="1">
      <c r="A38" s="65">
        <v>2243</v>
      </c>
      <c r="B38" s="72" t="s">
        <v>18</v>
      </c>
      <c r="C38" s="67"/>
    </row>
    <row r="39" spans="1:3" ht="15.75" customHeight="1">
      <c r="A39" s="65">
        <v>2244</v>
      </c>
      <c r="B39" s="68" t="s">
        <v>19</v>
      </c>
      <c r="C39" s="67">
        <v>0.18</v>
      </c>
    </row>
    <row r="40" spans="1:3" ht="15.75" customHeight="1" hidden="1">
      <c r="A40" s="65">
        <v>2247</v>
      </c>
      <c r="B40" s="63" t="s">
        <v>20</v>
      </c>
      <c r="C40" s="67"/>
    </row>
    <row r="41" spans="1:3" ht="15.75" customHeight="1" hidden="1">
      <c r="A41" s="65">
        <v>2249</v>
      </c>
      <c r="B41" s="68" t="s">
        <v>21</v>
      </c>
      <c r="C41" s="67"/>
    </row>
    <row r="42" spans="1:3" ht="15.75" customHeight="1">
      <c r="A42" s="65">
        <v>2251</v>
      </c>
      <c r="B42" s="68" t="s">
        <v>104</v>
      </c>
      <c r="C42" s="67">
        <v>0.16</v>
      </c>
    </row>
    <row r="43" spans="1:3" ht="15.75" customHeight="1" hidden="1">
      <c r="A43" s="65">
        <v>2252</v>
      </c>
      <c r="B43" s="68" t="s">
        <v>14</v>
      </c>
      <c r="C43" s="67"/>
    </row>
    <row r="44" spans="1:3" ht="15.75" customHeight="1" hidden="1">
      <c r="A44" s="65">
        <v>2259</v>
      </c>
      <c r="B44" s="68" t="s">
        <v>15</v>
      </c>
      <c r="C44" s="67"/>
    </row>
    <row r="45" spans="1:3" ht="15.75" customHeight="1" hidden="1">
      <c r="A45" s="65">
        <v>2261</v>
      </c>
      <c r="B45" s="68" t="s">
        <v>22</v>
      </c>
      <c r="C45" s="67"/>
    </row>
    <row r="46" spans="1:3" ht="15.75" customHeight="1" hidden="1">
      <c r="A46" s="65">
        <v>2262</v>
      </c>
      <c r="B46" s="68" t="s">
        <v>23</v>
      </c>
      <c r="C46" s="67"/>
    </row>
    <row r="47" spans="1:3" ht="15.75" customHeight="1" hidden="1">
      <c r="A47" s="65">
        <v>2263</v>
      </c>
      <c r="B47" s="68" t="s">
        <v>24</v>
      </c>
      <c r="C47" s="67"/>
    </row>
    <row r="48" spans="1:3" ht="15.75" customHeight="1" hidden="1">
      <c r="A48" s="65">
        <v>2264</v>
      </c>
      <c r="B48" s="68" t="s">
        <v>25</v>
      </c>
      <c r="C48" s="67"/>
    </row>
    <row r="49" spans="1:3" ht="15.75" customHeight="1" hidden="1">
      <c r="A49" s="65">
        <v>2279</v>
      </c>
      <c r="B49" s="68" t="s">
        <v>26</v>
      </c>
      <c r="C49" s="67"/>
    </row>
    <row r="50" spans="1:3" ht="15.75" customHeight="1">
      <c r="A50" s="65">
        <v>2311</v>
      </c>
      <c r="B50" s="68" t="s">
        <v>27</v>
      </c>
      <c r="C50" s="67">
        <v>0.1</v>
      </c>
    </row>
    <row r="51" spans="1:3" ht="15.75" customHeight="1" hidden="1">
      <c r="A51" s="65">
        <v>2312</v>
      </c>
      <c r="B51" s="68" t="s">
        <v>28</v>
      </c>
      <c r="C51" s="67"/>
    </row>
    <row r="52" spans="1:3" ht="15.75" customHeight="1">
      <c r="A52" s="65">
        <v>2321</v>
      </c>
      <c r="B52" s="68" t="s">
        <v>29</v>
      </c>
      <c r="C52" s="97">
        <v>0.12</v>
      </c>
    </row>
    <row r="53" spans="1:3" ht="15.75" customHeight="1">
      <c r="A53" s="64">
        <v>2322</v>
      </c>
      <c r="B53" s="68" t="s">
        <v>30</v>
      </c>
      <c r="C53" s="97">
        <v>0.1</v>
      </c>
    </row>
    <row r="54" spans="1:3" ht="15.75" customHeight="1" hidden="1">
      <c r="A54" s="64">
        <v>2341</v>
      </c>
      <c r="B54" s="68" t="s">
        <v>31</v>
      </c>
      <c r="C54" s="97"/>
    </row>
    <row r="55" spans="1:3" ht="15.75" customHeight="1" hidden="1">
      <c r="A55" s="64">
        <v>2344</v>
      </c>
      <c r="B55" s="68" t="s">
        <v>32</v>
      </c>
      <c r="C55" s="97"/>
    </row>
    <row r="56" spans="1:3" ht="15.75" customHeight="1" hidden="1">
      <c r="A56" s="64">
        <v>2350</v>
      </c>
      <c r="B56" s="68" t="s">
        <v>33</v>
      </c>
      <c r="C56" s="97"/>
    </row>
    <row r="57" spans="1:3" ht="15.75" customHeight="1" hidden="1">
      <c r="A57" s="64">
        <v>2361</v>
      </c>
      <c r="B57" s="68" t="s">
        <v>34</v>
      </c>
      <c r="C57" s="97"/>
    </row>
    <row r="58" spans="1:3" ht="15.75" customHeight="1" hidden="1">
      <c r="A58" s="64">
        <v>2362</v>
      </c>
      <c r="B58" s="68" t="s">
        <v>35</v>
      </c>
      <c r="C58" s="97"/>
    </row>
    <row r="59" spans="1:3" ht="15.75" customHeight="1" hidden="1">
      <c r="A59" s="64">
        <v>2363</v>
      </c>
      <c r="B59" s="68" t="s">
        <v>36</v>
      </c>
      <c r="C59" s="97"/>
    </row>
    <row r="60" spans="1:3" ht="15.75" customHeight="1" hidden="1">
      <c r="A60" s="64">
        <v>2370</v>
      </c>
      <c r="B60" s="68" t="s">
        <v>37</v>
      </c>
      <c r="C60" s="97"/>
    </row>
    <row r="61" spans="1:3" ht="15.75" customHeight="1" hidden="1">
      <c r="A61" s="64">
        <v>2400</v>
      </c>
      <c r="B61" s="68" t="s">
        <v>52</v>
      </c>
      <c r="C61" s="97"/>
    </row>
    <row r="62" spans="1:3" ht="15.75" customHeight="1">
      <c r="A62" s="64">
        <v>2512</v>
      </c>
      <c r="B62" s="68" t="s">
        <v>38</v>
      </c>
      <c r="C62" s="97">
        <v>4.17</v>
      </c>
    </row>
    <row r="63" spans="1:3" ht="35.25" customHeight="1" hidden="1">
      <c r="A63" s="65">
        <v>2513</v>
      </c>
      <c r="B63" s="68" t="s">
        <v>39</v>
      </c>
      <c r="C63" s="67"/>
    </row>
    <row r="64" spans="1:3" ht="15.75" hidden="1">
      <c r="A64" s="65">
        <v>2515</v>
      </c>
      <c r="B64" s="68" t="s">
        <v>40</v>
      </c>
      <c r="C64" s="67"/>
    </row>
    <row r="65" spans="1:3" ht="15.75" hidden="1">
      <c r="A65" s="65">
        <v>2519</v>
      </c>
      <c r="B65" s="68" t="s">
        <v>43</v>
      </c>
      <c r="C65" s="67"/>
    </row>
    <row r="66" spans="1:3" ht="15.75" hidden="1">
      <c r="A66" s="65">
        <v>6240</v>
      </c>
      <c r="B66" s="68"/>
      <c r="C66" s="67"/>
    </row>
    <row r="67" spans="1:3" ht="15.75" hidden="1">
      <c r="A67" s="65">
        <v>6290</v>
      </c>
      <c r="B67" s="68"/>
      <c r="C67" s="67"/>
    </row>
    <row r="68" spans="1:3" ht="15.75" hidden="1">
      <c r="A68" s="65">
        <v>5121</v>
      </c>
      <c r="B68" s="68" t="s">
        <v>41</v>
      </c>
      <c r="C68" s="67"/>
    </row>
    <row r="69" spans="1:3" ht="15.75" hidden="1">
      <c r="A69" s="64">
        <v>5232</v>
      </c>
      <c r="B69" s="68" t="s">
        <v>42</v>
      </c>
      <c r="C69" s="67"/>
    </row>
    <row r="70" spans="1:3" ht="15.75" hidden="1">
      <c r="A70" s="64">
        <v>5238</v>
      </c>
      <c r="B70" s="68" t="s">
        <v>44</v>
      </c>
      <c r="C70" s="67"/>
    </row>
    <row r="71" spans="1:3" ht="15.75" hidden="1">
      <c r="A71" s="64">
        <v>5240</v>
      </c>
      <c r="B71" s="68" t="s">
        <v>45</v>
      </c>
      <c r="C71" s="67"/>
    </row>
    <row r="72" spans="1:3" ht="15.75" hidden="1">
      <c r="A72" s="64">
        <v>5250</v>
      </c>
      <c r="B72" s="68" t="s">
        <v>46</v>
      </c>
      <c r="C72" s="67"/>
    </row>
    <row r="73" spans="1:3" ht="15.75">
      <c r="A73" s="75"/>
      <c r="B73" s="76" t="s">
        <v>9</v>
      </c>
      <c r="C73" s="70">
        <f>SUM(C29:C72)</f>
        <v>8.43</v>
      </c>
    </row>
    <row r="74" spans="1:3" ht="15.75">
      <c r="A74" s="75"/>
      <c r="B74" s="76" t="s">
        <v>53</v>
      </c>
      <c r="C74" s="70">
        <f>C27+C73</f>
        <v>24.000000000000004</v>
      </c>
    </row>
    <row r="75" spans="1:3" ht="15.75">
      <c r="A75" s="54"/>
      <c r="B75" s="57"/>
      <c r="C75" s="89"/>
    </row>
    <row r="76" spans="1:3" ht="15.75" customHeight="1">
      <c r="A76" s="158" t="s">
        <v>67</v>
      </c>
      <c r="B76" s="159"/>
      <c r="C76" s="107">
        <v>3</v>
      </c>
    </row>
    <row r="77" spans="1:3" ht="15" customHeight="1">
      <c r="A77" s="160" t="s">
        <v>99</v>
      </c>
      <c r="B77" s="161"/>
      <c r="C77" s="108">
        <f>C74/C76</f>
        <v>8.000000000000002</v>
      </c>
    </row>
    <row r="78" spans="1:3" ht="14.25" customHeight="1">
      <c r="A78" s="105"/>
      <c r="B78" s="102"/>
      <c r="C78" s="109"/>
    </row>
    <row r="79" spans="1:3" ht="15" customHeight="1">
      <c r="A79" s="158" t="s">
        <v>68</v>
      </c>
      <c r="B79" s="159"/>
      <c r="C79" s="103"/>
    </row>
    <row r="80" spans="1:3" ht="15" customHeight="1">
      <c r="A80" s="142" t="s">
        <v>100</v>
      </c>
      <c r="B80" s="143"/>
      <c r="C80" s="81"/>
    </row>
    <row r="81" spans="1:3" ht="15.75">
      <c r="A81" s="82"/>
      <c r="B81" s="82"/>
      <c r="C81" s="82"/>
    </row>
    <row r="82" spans="1:3" ht="15.75">
      <c r="A82" s="82" t="s">
        <v>69</v>
      </c>
      <c r="B82" s="82"/>
      <c r="C82" s="82"/>
    </row>
    <row r="83" spans="1:3" ht="15.75">
      <c r="A83" s="82"/>
      <c r="B83" s="82"/>
      <c r="C83" s="82"/>
    </row>
    <row r="84" spans="1:3" ht="15.75">
      <c r="A84" s="82" t="s">
        <v>101</v>
      </c>
      <c r="B84" s="85"/>
      <c r="C84" s="82"/>
    </row>
    <row r="85" spans="1:3" s="3" customFormat="1" ht="14.25" customHeight="1">
      <c r="A85" s="82"/>
      <c r="B85" s="83"/>
      <c r="C85" s="82"/>
    </row>
    <row r="86" spans="2:3" ht="15.75">
      <c r="B86" s="84"/>
      <c r="C86" s="80"/>
    </row>
  </sheetData>
  <sheetProtection/>
  <mergeCells count="7">
    <mergeCell ref="A80:B80"/>
    <mergeCell ref="A7:C7"/>
    <mergeCell ref="A9:B9"/>
    <mergeCell ref="A10:B10"/>
    <mergeCell ref="A76:B76"/>
    <mergeCell ref="A77:B77"/>
    <mergeCell ref="A79:B79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Roman,Regular"LManotp9_120118; Grozījumi MK 24.09.2013. noteikumos Nr.1002 "Sociālās integrācijas valsts aģentūras sniegto maksas pakalpojumu cenrādis"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3"/>
  <sheetViews>
    <sheetView view="pageLayout" workbookViewId="0" topLeftCell="A1">
      <selection activeCell="B12" sqref="B12"/>
    </sheetView>
  </sheetViews>
  <sheetFormatPr defaultColWidth="9.140625" defaultRowHeight="12.75"/>
  <cols>
    <col min="1" max="1" width="11.8515625" style="53" customWidth="1"/>
    <col min="2" max="2" width="94.57421875" style="53" customWidth="1"/>
    <col min="3" max="3" width="31.421875" style="53" customWidth="1"/>
    <col min="4" max="16384" width="9.140625" style="4" customWidth="1"/>
  </cols>
  <sheetData>
    <row r="1" spans="2:3" ht="15.75">
      <c r="B1" s="84"/>
      <c r="C1" s="54" t="s">
        <v>11</v>
      </c>
    </row>
    <row r="2" spans="2:3" ht="15.75">
      <c r="B2" s="86"/>
      <c r="C2" s="54" t="s">
        <v>58</v>
      </c>
    </row>
    <row r="3" spans="2:3" ht="15.75">
      <c r="B3" s="84"/>
      <c r="C3" s="54" t="s">
        <v>91</v>
      </c>
    </row>
    <row r="4" spans="2:3" ht="15.75">
      <c r="B4" s="84"/>
      <c r="C4" s="54"/>
    </row>
    <row r="5" spans="2:3" ht="15.75">
      <c r="B5" s="87"/>
      <c r="C5" s="54" t="s">
        <v>110</v>
      </c>
    </row>
    <row r="6" spans="2:3" ht="15.75" customHeight="1">
      <c r="B6" s="84"/>
      <c r="C6" s="57"/>
    </row>
    <row r="7" spans="1:3" ht="15.75">
      <c r="A7" s="137" t="s">
        <v>10</v>
      </c>
      <c r="B7" s="137"/>
      <c r="C7" s="137"/>
    </row>
    <row r="8" ht="15.75">
      <c r="B8" s="58"/>
    </row>
    <row r="9" spans="1:2" ht="15.75">
      <c r="A9" s="138" t="s">
        <v>1</v>
      </c>
      <c r="B9" s="138"/>
    </row>
    <row r="10" spans="1:2" ht="15.75">
      <c r="A10" s="138" t="s">
        <v>0</v>
      </c>
      <c r="B10" s="138"/>
    </row>
    <row r="11" spans="1:2" ht="15.75">
      <c r="A11" s="52"/>
      <c r="B11" s="52" t="s">
        <v>107</v>
      </c>
    </row>
    <row r="12" spans="1:2" ht="15.75">
      <c r="A12" s="52"/>
      <c r="B12" s="52" t="s">
        <v>115</v>
      </c>
    </row>
    <row r="13" spans="1:3" ht="15.75" customHeight="1">
      <c r="A13" s="52"/>
      <c r="B13" s="138" t="s">
        <v>97</v>
      </c>
      <c r="C13" s="138"/>
    </row>
    <row r="14" spans="1:2" ht="15.75">
      <c r="A14" s="52" t="s">
        <v>2</v>
      </c>
      <c r="B14" s="52" t="s">
        <v>83</v>
      </c>
    </row>
    <row r="15" ht="15.75" hidden="1">
      <c r="B15" s="59"/>
    </row>
    <row r="16" spans="1:3" ht="47.25">
      <c r="A16" s="91" t="s">
        <v>3</v>
      </c>
      <c r="B16" s="91" t="s">
        <v>4</v>
      </c>
      <c r="C16" s="91" t="s">
        <v>84</v>
      </c>
    </row>
    <row r="17" spans="1:3" ht="15.75">
      <c r="A17" s="61">
        <v>1</v>
      </c>
      <c r="B17" s="62">
        <v>2</v>
      </c>
      <c r="C17" s="62">
        <v>3</v>
      </c>
    </row>
    <row r="18" spans="1:3" ht="15.75">
      <c r="A18" s="61"/>
      <c r="B18" s="63" t="s">
        <v>6</v>
      </c>
      <c r="C18" s="64"/>
    </row>
    <row r="19" spans="1:3" ht="15.75">
      <c r="A19" s="65">
        <v>1100</v>
      </c>
      <c r="B19" s="65" t="s">
        <v>86</v>
      </c>
      <c r="C19" s="67">
        <v>22.5</v>
      </c>
    </row>
    <row r="20" spans="1:3" ht="15.75" customHeight="1">
      <c r="A20" s="65">
        <v>1200</v>
      </c>
      <c r="B20" s="72" t="s">
        <v>87</v>
      </c>
      <c r="C20" s="67">
        <v>5.42</v>
      </c>
    </row>
    <row r="21" spans="1:3" ht="15.75">
      <c r="A21" s="65">
        <v>2242</v>
      </c>
      <c r="B21" s="72" t="s">
        <v>17</v>
      </c>
      <c r="C21" s="67">
        <v>1.81</v>
      </c>
    </row>
    <row r="22" spans="1:3" ht="15.75">
      <c r="A22" s="65">
        <v>2322</v>
      </c>
      <c r="B22" s="72" t="s">
        <v>30</v>
      </c>
      <c r="C22" s="67">
        <v>30.28</v>
      </c>
    </row>
    <row r="23" spans="1:3" ht="15.75">
      <c r="A23" s="65">
        <v>2370</v>
      </c>
      <c r="B23" s="72" t="s">
        <v>37</v>
      </c>
      <c r="C23" s="67">
        <v>0.36</v>
      </c>
    </row>
    <row r="24" spans="1:3" ht="15.75">
      <c r="A24" s="65"/>
      <c r="B24" s="92" t="s">
        <v>7</v>
      </c>
      <c r="C24" s="70">
        <f>SUM(C19:C23)</f>
        <v>60.370000000000005</v>
      </c>
    </row>
    <row r="25" spans="1:4" ht="15.75">
      <c r="A25" s="71"/>
      <c r="B25" s="65" t="s">
        <v>8</v>
      </c>
      <c r="C25" s="93"/>
      <c r="D25" s="50"/>
    </row>
    <row r="26" spans="1:3" ht="15.75">
      <c r="A26" s="65">
        <v>1100</v>
      </c>
      <c r="B26" s="65" t="s">
        <v>86</v>
      </c>
      <c r="C26" s="67">
        <v>8.86</v>
      </c>
    </row>
    <row r="27" spans="1:3" ht="15.75" customHeight="1">
      <c r="A27" s="65">
        <v>1200</v>
      </c>
      <c r="B27" s="72" t="s">
        <v>87</v>
      </c>
      <c r="C27" s="67">
        <v>2.14</v>
      </c>
    </row>
    <row r="28" spans="1:3" ht="15.75" hidden="1">
      <c r="A28" s="65">
        <v>2100</v>
      </c>
      <c r="B28" s="88" t="s">
        <v>51</v>
      </c>
      <c r="C28" s="67"/>
    </row>
    <row r="29" spans="1:3" ht="15.75">
      <c r="A29" s="73">
        <v>2210</v>
      </c>
      <c r="B29" s="72" t="s">
        <v>47</v>
      </c>
      <c r="C29" s="67">
        <v>0.06</v>
      </c>
    </row>
    <row r="30" spans="1:3" ht="15.75">
      <c r="A30" s="65">
        <v>2222</v>
      </c>
      <c r="B30" s="72" t="s">
        <v>48</v>
      </c>
      <c r="C30" s="67">
        <v>0.49</v>
      </c>
    </row>
    <row r="31" spans="1:3" ht="15.75">
      <c r="A31" s="65">
        <v>2223</v>
      </c>
      <c r="B31" s="72" t="s">
        <v>49</v>
      </c>
      <c r="C31" s="67">
        <v>0.41</v>
      </c>
    </row>
    <row r="32" spans="1:3" ht="15.75" customHeight="1">
      <c r="A32" s="65">
        <v>2230</v>
      </c>
      <c r="B32" s="72" t="s">
        <v>50</v>
      </c>
      <c r="C32" s="67">
        <v>0.08</v>
      </c>
    </row>
    <row r="33" spans="1:3" ht="15.75" hidden="1">
      <c r="A33" s="65">
        <v>2241</v>
      </c>
      <c r="B33" s="72" t="s">
        <v>16</v>
      </c>
      <c r="C33" s="67"/>
    </row>
    <row r="34" spans="1:3" ht="15.75">
      <c r="A34" s="65">
        <v>2242</v>
      </c>
      <c r="B34" s="72" t="s">
        <v>17</v>
      </c>
      <c r="C34" s="67">
        <v>0.12</v>
      </c>
    </row>
    <row r="35" spans="1:3" ht="15.75" hidden="1">
      <c r="A35" s="65">
        <v>2243</v>
      </c>
      <c r="B35" s="72" t="s">
        <v>18</v>
      </c>
      <c r="C35" s="67"/>
    </row>
    <row r="36" spans="1:3" ht="15.75">
      <c r="A36" s="65">
        <v>2244</v>
      </c>
      <c r="B36" s="72" t="s">
        <v>19</v>
      </c>
      <c r="C36" s="67">
        <v>0.27</v>
      </c>
    </row>
    <row r="37" spans="1:3" ht="15.75" hidden="1">
      <c r="A37" s="65">
        <v>2247</v>
      </c>
      <c r="B37" s="74" t="s">
        <v>20</v>
      </c>
      <c r="C37" s="67"/>
    </row>
    <row r="38" spans="1:3" ht="15.75">
      <c r="A38" s="65">
        <v>2249</v>
      </c>
      <c r="B38" s="72" t="s">
        <v>21</v>
      </c>
      <c r="C38" s="67">
        <v>0.16</v>
      </c>
    </row>
    <row r="39" spans="1:3" ht="15.75" hidden="1">
      <c r="A39" s="65">
        <v>2251</v>
      </c>
      <c r="B39" s="72" t="s">
        <v>13</v>
      </c>
      <c r="C39" s="67"/>
    </row>
    <row r="40" spans="1:3" ht="15.75" hidden="1">
      <c r="A40" s="65">
        <v>2252</v>
      </c>
      <c r="B40" s="72" t="s">
        <v>14</v>
      </c>
      <c r="C40" s="67"/>
    </row>
    <row r="41" spans="1:3" ht="15.75" hidden="1">
      <c r="A41" s="65">
        <v>2259</v>
      </c>
      <c r="B41" s="72" t="s">
        <v>15</v>
      </c>
      <c r="C41" s="67"/>
    </row>
    <row r="42" spans="1:3" ht="15.75" hidden="1">
      <c r="A42" s="65">
        <v>2261</v>
      </c>
      <c r="B42" s="72" t="s">
        <v>22</v>
      </c>
      <c r="C42" s="67"/>
    </row>
    <row r="43" spans="1:3" ht="15.75" hidden="1">
      <c r="A43" s="65">
        <v>2262</v>
      </c>
      <c r="B43" s="72" t="s">
        <v>23</v>
      </c>
      <c r="C43" s="67"/>
    </row>
    <row r="44" spans="1:3" ht="15.75" hidden="1">
      <c r="A44" s="65">
        <v>2263</v>
      </c>
      <c r="B44" s="72" t="s">
        <v>24</v>
      </c>
      <c r="C44" s="67"/>
    </row>
    <row r="45" spans="1:3" ht="15.75" hidden="1">
      <c r="A45" s="65">
        <v>2264</v>
      </c>
      <c r="B45" s="72" t="s">
        <v>25</v>
      </c>
      <c r="C45" s="67"/>
    </row>
    <row r="46" spans="1:3" ht="15.75">
      <c r="A46" s="65">
        <v>2279</v>
      </c>
      <c r="B46" s="72" t="s">
        <v>26</v>
      </c>
      <c r="C46" s="67">
        <v>0.07</v>
      </c>
    </row>
    <row r="47" spans="1:3" ht="15.75">
      <c r="A47" s="65">
        <v>2311</v>
      </c>
      <c r="B47" s="72" t="s">
        <v>27</v>
      </c>
      <c r="C47" s="67">
        <v>0.13</v>
      </c>
    </row>
    <row r="48" spans="1:3" ht="15.75">
      <c r="A48" s="65">
        <v>2312</v>
      </c>
      <c r="B48" s="72" t="s">
        <v>28</v>
      </c>
      <c r="C48" s="67">
        <v>0.12</v>
      </c>
    </row>
    <row r="49" spans="1:3" ht="15.75">
      <c r="A49" s="65">
        <v>2321</v>
      </c>
      <c r="B49" s="72" t="s">
        <v>29</v>
      </c>
      <c r="C49" s="67">
        <v>0.26</v>
      </c>
    </row>
    <row r="50" spans="1:3" ht="15.75">
      <c r="A50" s="65">
        <v>2322</v>
      </c>
      <c r="B50" s="72" t="s">
        <v>30</v>
      </c>
      <c r="C50" s="67">
        <v>0.17</v>
      </c>
    </row>
    <row r="51" spans="1:3" ht="15.75" hidden="1">
      <c r="A51" s="65">
        <v>2341</v>
      </c>
      <c r="B51" s="72" t="s">
        <v>31</v>
      </c>
      <c r="C51" s="67"/>
    </row>
    <row r="52" spans="1:3" ht="15.75" hidden="1">
      <c r="A52" s="65">
        <v>2344</v>
      </c>
      <c r="B52" s="72" t="s">
        <v>32</v>
      </c>
      <c r="C52" s="67"/>
    </row>
    <row r="53" spans="1:3" ht="17.25" customHeight="1">
      <c r="A53" s="65">
        <v>2350</v>
      </c>
      <c r="B53" s="72" t="s">
        <v>33</v>
      </c>
      <c r="C53" s="67">
        <v>0.29</v>
      </c>
    </row>
    <row r="54" spans="1:3" ht="15.75" hidden="1">
      <c r="A54" s="65">
        <v>2361</v>
      </c>
      <c r="B54" s="72" t="s">
        <v>34</v>
      </c>
      <c r="C54" s="67"/>
    </row>
    <row r="55" spans="1:3" ht="15.75" hidden="1">
      <c r="A55" s="65">
        <v>2362</v>
      </c>
      <c r="B55" s="72" t="s">
        <v>35</v>
      </c>
      <c r="C55" s="67"/>
    </row>
    <row r="56" spans="1:3" ht="15.75" hidden="1">
      <c r="A56" s="65">
        <v>2363</v>
      </c>
      <c r="B56" s="72" t="s">
        <v>36</v>
      </c>
      <c r="C56" s="67"/>
    </row>
    <row r="57" spans="1:3" ht="15.75">
      <c r="A57" s="65">
        <v>2370</v>
      </c>
      <c r="B57" s="72" t="s">
        <v>37</v>
      </c>
      <c r="C57" s="67">
        <v>0.13</v>
      </c>
    </row>
    <row r="58" spans="1:3" ht="15.75" hidden="1">
      <c r="A58" s="65">
        <v>2400</v>
      </c>
      <c r="B58" s="72" t="s">
        <v>52</v>
      </c>
      <c r="C58" s="67"/>
    </row>
    <row r="59" spans="1:3" ht="15.75">
      <c r="A59" s="65">
        <v>2512</v>
      </c>
      <c r="B59" s="72" t="s">
        <v>38</v>
      </c>
      <c r="C59" s="67">
        <v>15.6</v>
      </c>
    </row>
    <row r="60" spans="1:3" ht="17.25" customHeight="1">
      <c r="A60" s="65">
        <v>2513</v>
      </c>
      <c r="B60" s="72" t="s">
        <v>39</v>
      </c>
      <c r="C60" s="67">
        <v>0.03</v>
      </c>
    </row>
    <row r="61" spans="1:3" ht="15.75" hidden="1">
      <c r="A61" s="65">
        <v>2515</v>
      </c>
      <c r="B61" s="72" t="s">
        <v>40</v>
      </c>
      <c r="C61" s="67"/>
    </row>
    <row r="62" spans="1:3" ht="14.25" customHeight="1">
      <c r="A62" s="65">
        <v>2519</v>
      </c>
      <c r="B62" s="72" t="s">
        <v>43</v>
      </c>
      <c r="C62" s="67">
        <v>0.08</v>
      </c>
    </row>
    <row r="63" spans="1:3" ht="15.75" hidden="1">
      <c r="A63" s="65">
        <v>6240</v>
      </c>
      <c r="B63" s="72"/>
      <c r="C63" s="67"/>
    </row>
    <row r="64" spans="1:3" ht="15.75" hidden="1">
      <c r="A64" s="65">
        <v>6290</v>
      </c>
      <c r="B64" s="72"/>
      <c r="C64" s="67"/>
    </row>
    <row r="65" spans="1:3" ht="15.75" hidden="1">
      <c r="A65" s="65">
        <v>5121</v>
      </c>
      <c r="B65" s="72" t="s">
        <v>41</v>
      </c>
      <c r="C65" s="67"/>
    </row>
    <row r="66" spans="1:3" ht="15.75" hidden="1">
      <c r="A66" s="65">
        <v>5232</v>
      </c>
      <c r="B66" s="72" t="s">
        <v>42</v>
      </c>
      <c r="C66" s="67"/>
    </row>
    <row r="67" spans="1:3" ht="15.75" hidden="1">
      <c r="A67" s="65">
        <v>5238</v>
      </c>
      <c r="B67" s="72" t="s">
        <v>44</v>
      </c>
      <c r="C67" s="67"/>
    </row>
    <row r="68" spans="1:3" ht="15.75" hidden="1">
      <c r="A68" s="65">
        <v>5240</v>
      </c>
      <c r="B68" s="72" t="s">
        <v>45</v>
      </c>
      <c r="C68" s="67"/>
    </row>
    <row r="69" spans="1:3" ht="15.75" hidden="1">
      <c r="A69" s="65">
        <v>5250</v>
      </c>
      <c r="B69" s="72" t="s">
        <v>46</v>
      </c>
      <c r="C69" s="67"/>
    </row>
    <row r="70" spans="1:3" ht="15.75">
      <c r="A70" s="65">
        <v>5231</v>
      </c>
      <c r="B70" s="72" t="s">
        <v>95</v>
      </c>
      <c r="C70" s="67">
        <v>0.16</v>
      </c>
    </row>
    <row r="71" spans="1:3" ht="15.75">
      <c r="A71" s="71"/>
      <c r="B71" s="94" t="s">
        <v>9</v>
      </c>
      <c r="C71" s="70">
        <f>SUM(C26:C70)</f>
        <v>29.63</v>
      </c>
    </row>
    <row r="72" spans="1:3" ht="15.75">
      <c r="A72" s="71"/>
      <c r="B72" s="94" t="s">
        <v>53</v>
      </c>
      <c r="C72" s="70">
        <f>C71+C24</f>
        <v>90</v>
      </c>
    </row>
    <row r="73" spans="1:3" ht="15.75">
      <c r="A73" s="104"/>
      <c r="B73" s="105"/>
      <c r="C73" s="106"/>
    </row>
    <row r="74" spans="1:3" ht="15.75" customHeight="1">
      <c r="A74" s="158" t="s">
        <v>67</v>
      </c>
      <c r="B74" s="159"/>
      <c r="C74" s="107">
        <v>6</v>
      </c>
    </row>
    <row r="75" spans="1:3" ht="15.75" customHeight="1">
      <c r="A75" s="160" t="s">
        <v>99</v>
      </c>
      <c r="B75" s="161"/>
      <c r="C75" s="108">
        <f>C72/C74</f>
        <v>15</v>
      </c>
    </row>
    <row r="76" spans="1:3" ht="15.75" customHeight="1">
      <c r="A76" s="105"/>
      <c r="B76" s="102"/>
      <c r="C76" s="102"/>
    </row>
    <row r="77" spans="1:3" ht="15.75" customHeight="1">
      <c r="A77" s="158" t="s">
        <v>68</v>
      </c>
      <c r="B77" s="159"/>
      <c r="C77" s="103"/>
    </row>
    <row r="78" spans="1:3" ht="15.75" customHeight="1">
      <c r="A78" s="142" t="s">
        <v>100</v>
      </c>
      <c r="B78" s="143"/>
      <c r="C78" s="81"/>
    </row>
    <row r="79" spans="1:3" ht="15.75" customHeight="1">
      <c r="A79" s="82"/>
      <c r="B79" s="82"/>
      <c r="C79" s="82"/>
    </row>
    <row r="80" spans="1:3" ht="15.75" customHeight="1">
      <c r="A80" s="82" t="s">
        <v>69</v>
      </c>
      <c r="B80" s="82"/>
      <c r="C80" s="82"/>
    </row>
    <row r="81" spans="1:3" ht="15.75" customHeight="1">
      <c r="A81" s="82"/>
      <c r="B81" s="82"/>
      <c r="C81" s="82"/>
    </row>
    <row r="82" spans="1:3" ht="15.75" customHeight="1">
      <c r="A82" s="82" t="s">
        <v>101</v>
      </c>
      <c r="B82" s="85"/>
      <c r="C82" s="82"/>
    </row>
    <row r="83" spans="1:3" s="3" customFormat="1" ht="15.75" customHeight="1">
      <c r="A83" s="82"/>
      <c r="B83" s="83"/>
      <c r="C83" s="82"/>
    </row>
    <row r="84" ht="15.75">
      <c r="C84" s="80"/>
    </row>
    <row r="86" spans="1:3" ht="15.75">
      <c r="A86" s="165"/>
      <c r="B86" s="165"/>
      <c r="C86" s="51"/>
    </row>
    <row r="87" spans="1:2" ht="15.75">
      <c r="A87" s="95"/>
      <c r="B87" s="95"/>
    </row>
    <row r="88" spans="1:2" ht="15.75">
      <c r="A88" s="95"/>
      <c r="B88" s="95"/>
    </row>
    <row r="89" spans="1:2" ht="15.75">
      <c r="A89" s="165"/>
      <c r="B89" s="165"/>
    </row>
    <row r="90" spans="1:2" ht="15.75">
      <c r="A90" s="95"/>
      <c r="B90" s="95"/>
    </row>
    <row r="91" spans="1:2" ht="15.75">
      <c r="A91" s="166"/>
      <c r="B91" s="166"/>
    </row>
    <row r="92" spans="1:2" ht="15.75">
      <c r="A92" s="164"/>
      <c r="B92" s="165"/>
    </row>
    <row r="93" spans="1:2" ht="15.75">
      <c r="A93" s="165"/>
      <c r="B93" s="165"/>
    </row>
  </sheetData>
  <sheetProtection/>
  <mergeCells count="13">
    <mergeCell ref="A9:B9"/>
    <mergeCell ref="A10:B10"/>
    <mergeCell ref="B13:C13"/>
    <mergeCell ref="A74:B74"/>
    <mergeCell ref="A75:B75"/>
    <mergeCell ref="A7:C7"/>
    <mergeCell ref="A92:B92"/>
    <mergeCell ref="A93:B93"/>
    <mergeCell ref="A77:B77"/>
    <mergeCell ref="A78:B78"/>
    <mergeCell ref="A86:B86"/>
    <mergeCell ref="A89:B89"/>
    <mergeCell ref="A91:B91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Roman,Regular"LManotp9_120118; Grozījumi MK 24.09.2013. noteikumos Nr.1002 "Sociālās integrācijas valsts aģentūras sniegto maksas pakalpojumu cenrādis"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view="pageLayout" workbookViewId="0" topLeftCell="A1">
      <selection activeCell="B16" sqref="B16"/>
    </sheetView>
  </sheetViews>
  <sheetFormatPr defaultColWidth="9.140625" defaultRowHeight="12.75"/>
  <cols>
    <col min="1" max="1" width="12.140625" style="53" customWidth="1"/>
    <col min="2" max="2" width="95.00390625" style="53" customWidth="1"/>
    <col min="3" max="3" width="31.8515625" style="53" customWidth="1"/>
    <col min="4" max="16384" width="9.140625" style="4" customWidth="1"/>
  </cols>
  <sheetData>
    <row r="1" spans="2:3" ht="15.75">
      <c r="B1" s="84"/>
      <c r="C1" s="54" t="s">
        <v>11</v>
      </c>
    </row>
    <row r="2" spans="2:3" ht="15.75">
      <c r="B2" s="86"/>
      <c r="C2" s="54" t="s">
        <v>58</v>
      </c>
    </row>
    <row r="3" spans="2:3" ht="15.75">
      <c r="B3" s="84"/>
      <c r="C3" s="54" t="s">
        <v>91</v>
      </c>
    </row>
    <row r="4" spans="2:3" ht="15.75">
      <c r="B4" s="84"/>
      <c r="C4" s="54"/>
    </row>
    <row r="5" spans="2:3" ht="15.75">
      <c r="B5" s="87"/>
      <c r="C5" s="54" t="s">
        <v>110</v>
      </c>
    </row>
    <row r="6" spans="2:3" ht="15.75" customHeight="1">
      <c r="B6" s="84"/>
      <c r="C6" s="57"/>
    </row>
    <row r="7" spans="1:3" ht="15.75">
      <c r="A7" s="137" t="s">
        <v>10</v>
      </c>
      <c r="B7" s="137"/>
      <c r="C7" s="137"/>
    </row>
    <row r="8" ht="15.75">
      <c r="B8" s="58"/>
    </row>
    <row r="9" spans="1:2" ht="15.75">
      <c r="A9" s="138" t="s">
        <v>1</v>
      </c>
      <c r="B9" s="138"/>
    </row>
    <row r="10" spans="1:2" ht="15.75">
      <c r="A10" s="138" t="s">
        <v>0</v>
      </c>
      <c r="B10" s="138"/>
    </row>
    <row r="11" spans="1:2" ht="15.75">
      <c r="A11" s="52"/>
      <c r="B11" s="52" t="s">
        <v>107</v>
      </c>
    </row>
    <row r="12" spans="1:2" ht="15.75">
      <c r="A12" s="52"/>
      <c r="B12" s="52" t="s">
        <v>115</v>
      </c>
    </row>
    <row r="13" spans="1:3" ht="15.75">
      <c r="A13" s="52"/>
      <c r="B13" s="138" t="s">
        <v>108</v>
      </c>
      <c r="C13" s="138"/>
    </row>
    <row r="14" spans="1:2" ht="15.75">
      <c r="A14" s="52" t="s">
        <v>2</v>
      </c>
      <c r="B14" s="52" t="s">
        <v>83</v>
      </c>
    </row>
    <row r="15" ht="15.75" hidden="1">
      <c r="B15" s="59"/>
    </row>
    <row r="16" spans="1:3" ht="51.75" customHeight="1">
      <c r="A16" s="91" t="s">
        <v>3</v>
      </c>
      <c r="B16" s="91" t="s">
        <v>4</v>
      </c>
      <c r="C16" s="91" t="s">
        <v>84</v>
      </c>
    </row>
    <row r="17" spans="1:3" ht="15.75">
      <c r="A17" s="61">
        <v>1</v>
      </c>
      <c r="B17" s="62">
        <v>2</v>
      </c>
      <c r="C17" s="62">
        <v>3</v>
      </c>
    </row>
    <row r="18" spans="1:3" ht="15.75" customHeight="1">
      <c r="A18" s="61"/>
      <c r="B18" s="63" t="s">
        <v>6</v>
      </c>
      <c r="C18" s="64"/>
    </row>
    <row r="19" spans="1:3" ht="15.75" customHeight="1">
      <c r="A19" s="65">
        <v>1100</v>
      </c>
      <c r="B19" s="65" t="s">
        <v>86</v>
      </c>
      <c r="C19" s="67">
        <v>17.5</v>
      </c>
    </row>
    <row r="20" spans="1:3" ht="15.75" customHeight="1">
      <c r="A20" s="65">
        <v>1200</v>
      </c>
      <c r="B20" s="72" t="s">
        <v>87</v>
      </c>
      <c r="C20" s="67">
        <v>4.21</v>
      </c>
    </row>
    <row r="21" spans="1:3" ht="15.75" customHeight="1">
      <c r="A21" s="65">
        <v>2242</v>
      </c>
      <c r="B21" s="72" t="s">
        <v>17</v>
      </c>
      <c r="C21" s="67">
        <v>0.96</v>
      </c>
    </row>
    <row r="22" spans="1:3" ht="15.75" customHeight="1">
      <c r="A22" s="65">
        <v>2322</v>
      </c>
      <c r="B22" s="72" t="s">
        <v>30</v>
      </c>
      <c r="C22" s="67">
        <v>17.14</v>
      </c>
    </row>
    <row r="23" spans="1:3" ht="15.75" customHeight="1">
      <c r="A23" s="65">
        <v>2370</v>
      </c>
      <c r="B23" s="72" t="s">
        <v>37</v>
      </c>
      <c r="C23" s="67"/>
    </row>
    <row r="24" spans="1:3" ht="15.75" customHeight="1">
      <c r="A24" s="65"/>
      <c r="B24" s="92" t="s">
        <v>7</v>
      </c>
      <c r="C24" s="70">
        <f>SUM(C19:C23)</f>
        <v>39.81</v>
      </c>
    </row>
    <row r="25" spans="1:6" ht="15.75" customHeight="1">
      <c r="A25" s="71"/>
      <c r="B25" s="65" t="s">
        <v>8</v>
      </c>
      <c r="C25" s="93"/>
      <c r="D25" s="50"/>
      <c r="F25" s="50"/>
    </row>
    <row r="26" spans="1:3" ht="15.75" customHeight="1">
      <c r="A26" s="65">
        <v>1100</v>
      </c>
      <c r="B26" s="65" t="s">
        <v>86</v>
      </c>
      <c r="C26" s="67">
        <v>6.51</v>
      </c>
    </row>
    <row r="27" spans="1:3" ht="15.75" customHeight="1">
      <c r="A27" s="65">
        <v>1200</v>
      </c>
      <c r="B27" s="72" t="s">
        <v>87</v>
      </c>
      <c r="C27" s="67">
        <v>1.57</v>
      </c>
    </row>
    <row r="28" spans="1:3" ht="15.75" customHeight="1" hidden="1">
      <c r="A28" s="65">
        <v>2100</v>
      </c>
      <c r="B28" s="88" t="s">
        <v>102</v>
      </c>
      <c r="C28" s="67"/>
    </row>
    <row r="29" spans="1:3" ht="15.75" customHeight="1" hidden="1">
      <c r="A29" s="73">
        <v>2210</v>
      </c>
      <c r="B29" s="72" t="s">
        <v>47</v>
      </c>
      <c r="C29" s="67">
        <v>0</v>
      </c>
    </row>
    <row r="30" spans="1:3" ht="15.75" customHeight="1">
      <c r="A30" s="65">
        <v>2222</v>
      </c>
      <c r="B30" s="72" t="s">
        <v>48</v>
      </c>
      <c r="C30" s="67">
        <v>0.08</v>
      </c>
    </row>
    <row r="31" spans="1:3" ht="15.75" customHeight="1">
      <c r="A31" s="65">
        <v>2223</v>
      </c>
      <c r="B31" s="72" t="s">
        <v>49</v>
      </c>
      <c r="C31" s="67">
        <v>0.08</v>
      </c>
    </row>
    <row r="32" spans="1:3" ht="15.75" customHeight="1" hidden="1">
      <c r="A32" s="65">
        <v>2230</v>
      </c>
      <c r="B32" s="72" t="s">
        <v>50</v>
      </c>
      <c r="C32" s="67"/>
    </row>
    <row r="33" spans="1:3" ht="15.75" customHeight="1" hidden="1">
      <c r="A33" s="65">
        <v>2241</v>
      </c>
      <c r="B33" s="72" t="s">
        <v>16</v>
      </c>
      <c r="C33" s="67"/>
    </row>
    <row r="34" spans="1:3" ht="15.75" customHeight="1" hidden="1">
      <c r="A34" s="65">
        <v>2242</v>
      </c>
      <c r="B34" s="72" t="s">
        <v>17</v>
      </c>
      <c r="C34" s="67"/>
    </row>
    <row r="35" spans="1:3" ht="15.75" customHeight="1" hidden="1">
      <c r="A35" s="65">
        <v>2243</v>
      </c>
      <c r="B35" s="72" t="s">
        <v>18</v>
      </c>
      <c r="C35" s="67"/>
    </row>
    <row r="36" spans="1:3" ht="15.75" customHeight="1" hidden="1">
      <c r="A36" s="65">
        <v>2244</v>
      </c>
      <c r="B36" s="72" t="s">
        <v>19</v>
      </c>
      <c r="C36" s="67"/>
    </row>
    <row r="37" spans="1:3" ht="15.75" customHeight="1" hidden="1">
      <c r="A37" s="65">
        <v>2247</v>
      </c>
      <c r="B37" s="74" t="s">
        <v>20</v>
      </c>
      <c r="C37" s="67"/>
    </row>
    <row r="38" spans="1:3" ht="15.75" customHeight="1" hidden="1">
      <c r="A38" s="65">
        <v>2249</v>
      </c>
      <c r="B38" s="72" t="s">
        <v>21</v>
      </c>
      <c r="C38" s="67"/>
    </row>
    <row r="39" spans="1:3" ht="15.75" customHeight="1" hidden="1">
      <c r="A39" s="65">
        <v>2251</v>
      </c>
      <c r="B39" s="72" t="s">
        <v>13</v>
      </c>
      <c r="C39" s="67"/>
    </row>
    <row r="40" spans="1:3" ht="15.75" customHeight="1" hidden="1">
      <c r="A40" s="65">
        <v>2252</v>
      </c>
      <c r="B40" s="72" t="s">
        <v>14</v>
      </c>
      <c r="C40" s="67"/>
    </row>
    <row r="41" spans="1:3" ht="15.75" customHeight="1" hidden="1">
      <c r="A41" s="65">
        <v>2259</v>
      </c>
      <c r="B41" s="72" t="s">
        <v>15</v>
      </c>
      <c r="C41" s="67"/>
    </row>
    <row r="42" spans="1:3" ht="15.75" customHeight="1" hidden="1">
      <c r="A42" s="65">
        <v>2261</v>
      </c>
      <c r="B42" s="72" t="s">
        <v>22</v>
      </c>
      <c r="C42" s="67"/>
    </row>
    <row r="43" spans="1:3" ht="15.75" customHeight="1" hidden="1">
      <c r="A43" s="65">
        <v>2262</v>
      </c>
      <c r="B43" s="72" t="s">
        <v>23</v>
      </c>
      <c r="C43" s="67"/>
    </row>
    <row r="44" spans="1:3" ht="15.75" customHeight="1" hidden="1">
      <c r="A44" s="65">
        <v>2263</v>
      </c>
      <c r="B44" s="72" t="s">
        <v>24</v>
      </c>
      <c r="C44" s="67"/>
    </row>
    <row r="45" spans="1:3" ht="15.75" customHeight="1" hidden="1">
      <c r="A45" s="65">
        <v>2264</v>
      </c>
      <c r="B45" s="72" t="s">
        <v>25</v>
      </c>
      <c r="C45" s="67"/>
    </row>
    <row r="46" spans="1:3" ht="15.75" customHeight="1" hidden="1">
      <c r="A46" s="65">
        <v>2279</v>
      </c>
      <c r="B46" s="72" t="s">
        <v>26</v>
      </c>
      <c r="C46" s="67"/>
    </row>
    <row r="47" spans="1:3" ht="15.75" customHeight="1" hidden="1">
      <c r="A47" s="65">
        <v>2311</v>
      </c>
      <c r="B47" s="72" t="s">
        <v>27</v>
      </c>
      <c r="C47" s="67"/>
    </row>
    <row r="48" spans="1:3" ht="15.75" customHeight="1" hidden="1">
      <c r="A48" s="65">
        <v>2312</v>
      </c>
      <c r="B48" s="72" t="s">
        <v>28</v>
      </c>
      <c r="C48" s="67"/>
    </row>
    <row r="49" spans="1:3" ht="15.75" customHeight="1" hidden="1">
      <c r="A49" s="65">
        <v>2321</v>
      </c>
      <c r="B49" s="72" t="s">
        <v>29</v>
      </c>
      <c r="C49" s="67"/>
    </row>
    <row r="50" spans="1:3" ht="15.75" customHeight="1" hidden="1">
      <c r="A50" s="65">
        <v>2322</v>
      </c>
      <c r="B50" s="72" t="s">
        <v>30</v>
      </c>
      <c r="C50" s="67"/>
    </row>
    <row r="51" spans="1:3" ht="15.75" customHeight="1" hidden="1">
      <c r="A51" s="65">
        <v>2341</v>
      </c>
      <c r="B51" s="72" t="s">
        <v>31</v>
      </c>
      <c r="C51" s="67"/>
    </row>
    <row r="52" spans="1:3" ht="15.75" customHeight="1" hidden="1">
      <c r="A52" s="65">
        <v>2344</v>
      </c>
      <c r="B52" s="72" t="s">
        <v>32</v>
      </c>
      <c r="C52" s="67"/>
    </row>
    <row r="53" spans="1:3" ht="15.75" customHeight="1" hidden="1">
      <c r="A53" s="65">
        <v>2350</v>
      </c>
      <c r="B53" s="72" t="s">
        <v>33</v>
      </c>
      <c r="C53" s="67"/>
    </row>
    <row r="54" spans="1:3" ht="15.75" customHeight="1" hidden="1">
      <c r="A54" s="65">
        <v>2361</v>
      </c>
      <c r="B54" s="72" t="s">
        <v>34</v>
      </c>
      <c r="C54" s="67"/>
    </row>
    <row r="55" spans="1:3" ht="15.75" customHeight="1" hidden="1">
      <c r="A55" s="65">
        <v>2362</v>
      </c>
      <c r="B55" s="72" t="s">
        <v>35</v>
      </c>
      <c r="C55" s="67"/>
    </row>
    <row r="56" spans="1:3" ht="15.75" customHeight="1" hidden="1">
      <c r="A56" s="65">
        <v>2363</v>
      </c>
      <c r="B56" s="72" t="s">
        <v>36</v>
      </c>
      <c r="C56" s="67"/>
    </row>
    <row r="57" spans="1:3" ht="15.75" customHeight="1" hidden="1">
      <c r="A57" s="65">
        <v>2370</v>
      </c>
      <c r="B57" s="72" t="s">
        <v>37</v>
      </c>
      <c r="C57" s="67"/>
    </row>
    <row r="58" spans="1:3" ht="15.75" customHeight="1" hidden="1">
      <c r="A58" s="65">
        <v>2400</v>
      </c>
      <c r="B58" s="72" t="s">
        <v>52</v>
      </c>
      <c r="C58" s="67"/>
    </row>
    <row r="59" spans="1:3" ht="15.75" customHeight="1">
      <c r="A59" s="65">
        <v>2512</v>
      </c>
      <c r="B59" s="72" t="s">
        <v>38</v>
      </c>
      <c r="C59" s="67">
        <v>10.17</v>
      </c>
    </row>
    <row r="60" spans="1:3" ht="15.75" customHeight="1" hidden="1">
      <c r="A60" s="65">
        <v>2513</v>
      </c>
      <c r="B60" s="72" t="s">
        <v>39</v>
      </c>
      <c r="C60" s="67"/>
    </row>
    <row r="61" spans="1:3" ht="15.75" customHeight="1" hidden="1">
      <c r="A61" s="65">
        <v>2515</v>
      </c>
      <c r="B61" s="72" t="s">
        <v>40</v>
      </c>
      <c r="C61" s="67"/>
    </row>
    <row r="62" spans="1:3" ht="15.75" customHeight="1" hidden="1">
      <c r="A62" s="65">
        <v>2519</v>
      </c>
      <c r="B62" s="72" t="s">
        <v>43</v>
      </c>
      <c r="C62" s="67"/>
    </row>
    <row r="63" spans="1:3" ht="15.75" customHeight="1" hidden="1">
      <c r="A63" s="65">
        <v>6240</v>
      </c>
      <c r="B63" s="72"/>
      <c r="C63" s="67"/>
    </row>
    <row r="64" spans="1:3" ht="15.75" customHeight="1" hidden="1">
      <c r="A64" s="65">
        <v>6290</v>
      </c>
      <c r="B64" s="72"/>
      <c r="C64" s="67"/>
    </row>
    <row r="65" spans="1:3" ht="15.75" customHeight="1" hidden="1">
      <c r="A65" s="65">
        <v>5121</v>
      </c>
      <c r="B65" s="72" t="s">
        <v>41</v>
      </c>
      <c r="C65" s="67"/>
    </row>
    <row r="66" spans="1:3" ht="15.75" customHeight="1" hidden="1">
      <c r="A66" s="65">
        <v>5232</v>
      </c>
      <c r="B66" s="72" t="s">
        <v>42</v>
      </c>
      <c r="C66" s="67"/>
    </row>
    <row r="67" spans="1:3" ht="15.75" customHeight="1" hidden="1">
      <c r="A67" s="65">
        <v>5238</v>
      </c>
      <c r="B67" s="72" t="s">
        <v>44</v>
      </c>
      <c r="C67" s="67"/>
    </row>
    <row r="68" spans="1:3" ht="15.75" customHeight="1" hidden="1">
      <c r="A68" s="65">
        <v>5240</v>
      </c>
      <c r="B68" s="72" t="s">
        <v>45</v>
      </c>
      <c r="C68" s="67"/>
    </row>
    <row r="69" spans="1:3" ht="15.75" customHeight="1" hidden="1">
      <c r="A69" s="65">
        <v>5250</v>
      </c>
      <c r="B69" s="72" t="s">
        <v>46</v>
      </c>
      <c r="C69" s="67"/>
    </row>
    <row r="70" spans="1:3" ht="15.75" customHeight="1">
      <c r="A70" s="65">
        <v>5231</v>
      </c>
      <c r="B70" s="72" t="s">
        <v>103</v>
      </c>
      <c r="C70" s="67">
        <v>0.31</v>
      </c>
    </row>
    <row r="71" spans="1:3" ht="15.75" customHeight="1">
      <c r="A71" s="71"/>
      <c r="B71" s="94" t="s">
        <v>9</v>
      </c>
      <c r="C71" s="70">
        <f>SUM(C26:C70)</f>
        <v>18.72</v>
      </c>
    </row>
    <row r="72" spans="1:3" ht="15.75" customHeight="1">
      <c r="A72" s="71"/>
      <c r="B72" s="94" t="s">
        <v>53</v>
      </c>
      <c r="C72" s="70">
        <f>C71+C24</f>
        <v>58.53</v>
      </c>
    </row>
    <row r="73" spans="1:3" ht="15.75">
      <c r="A73" s="54"/>
      <c r="B73" s="57"/>
      <c r="C73" s="89"/>
    </row>
    <row r="74" spans="1:3" ht="15.75" customHeight="1">
      <c r="A74" s="158" t="s">
        <v>67</v>
      </c>
      <c r="B74" s="159"/>
      <c r="C74" s="107">
        <v>3</v>
      </c>
    </row>
    <row r="75" spans="1:3" ht="15.75" customHeight="1">
      <c r="A75" s="160" t="s">
        <v>99</v>
      </c>
      <c r="B75" s="161"/>
      <c r="C75" s="108">
        <f>C72/C74</f>
        <v>19.51</v>
      </c>
    </row>
    <row r="76" spans="1:3" ht="15.75" customHeight="1">
      <c r="A76" s="105"/>
      <c r="B76" s="102"/>
      <c r="C76" s="102"/>
    </row>
    <row r="77" spans="1:3" ht="15.75" customHeight="1">
      <c r="A77" s="158" t="s">
        <v>68</v>
      </c>
      <c r="B77" s="159"/>
      <c r="C77" s="103"/>
    </row>
    <row r="78" spans="1:3" ht="15.75" customHeight="1">
      <c r="A78" s="158" t="s">
        <v>100</v>
      </c>
      <c r="B78" s="159"/>
      <c r="C78" s="103"/>
    </row>
    <row r="79" spans="1:3" ht="15.75" customHeight="1">
      <c r="A79" s="82"/>
      <c r="B79" s="82"/>
      <c r="C79" s="82"/>
    </row>
    <row r="80" spans="1:3" ht="15.75" customHeight="1">
      <c r="A80" s="82" t="s">
        <v>69</v>
      </c>
      <c r="B80" s="82"/>
      <c r="C80" s="82"/>
    </row>
    <row r="81" spans="1:3" ht="15.75" customHeight="1">
      <c r="A81" s="82"/>
      <c r="B81" s="82"/>
      <c r="C81" s="82"/>
    </row>
    <row r="82" spans="1:3" ht="15.75" customHeight="1">
      <c r="A82" s="82" t="s">
        <v>101</v>
      </c>
      <c r="B82" s="85"/>
      <c r="C82" s="82"/>
    </row>
    <row r="83" spans="1:3" s="3" customFormat="1" ht="15.75" customHeight="1">
      <c r="A83" s="82"/>
      <c r="B83" s="83"/>
      <c r="C83" s="82"/>
    </row>
    <row r="84" ht="15.75">
      <c r="C84" s="80"/>
    </row>
    <row r="86" spans="1:3" ht="15.75">
      <c r="A86" s="165"/>
      <c r="B86" s="165"/>
      <c r="C86" s="51"/>
    </row>
    <row r="87" spans="1:2" ht="15.75">
      <c r="A87" s="95"/>
      <c r="B87" s="95"/>
    </row>
    <row r="88" spans="1:2" ht="15.75">
      <c r="A88" s="95"/>
      <c r="B88" s="95"/>
    </row>
    <row r="89" spans="1:2" ht="15.75">
      <c r="A89" s="165"/>
      <c r="B89" s="165"/>
    </row>
    <row r="90" spans="1:2" ht="15.75">
      <c r="A90" s="95"/>
      <c r="B90" s="95"/>
    </row>
    <row r="91" spans="1:2" ht="15.75">
      <c r="A91" s="166"/>
      <c r="B91" s="166"/>
    </row>
    <row r="92" spans="1:2" ht="15.75">
      <c r="A92" s="164"/>
      <c r="B92" s="165"/>
    </row>
    <row r="93" spans="1:2" ht="15.75">
      <c r="A93" s="165"/>
      <c r="B93" s="165"/>
    </row>
  </sheetData>
  <sheetProtection/>
  <mergeCells count="13">
    <mergeCell ref="A7:C7"/>
    <mergeCell ref="A9:B9"/>
    <mergeCell ref="A10:B10"/>
    <mergeCell ref="B13:C13"/>
    <mergeCell ref="A74:B74"/>
    <mergeCell ref="A75:B75"/>
    <mergeCell ref="A93:B93"/>
    <mergeCell ref="A77:B77"/>
    <mergeCell ref="A78:B78"/>
    <mergeCell ref="A86:B86"/>
    <mergeCell ref="A89:B89"/>
    <mergeCell ref="A91:B91"/>
    <mergeCell ref="A92:B92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Roman,Regular"LManotp9_120118; Grozījumi MK 24.09.2013. noteikumos Nr.1002 "Sociālās integrācijas valsts aģentūras sniegto maksas pakalpojumu cenrādis"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1"/>
  <sheetViews>
    <sheetView view="pageLayout" workbookViewId="0" topLeftCell="A1">
      <selection activeCell="C97" sqref="C97"/>
    </sheetView>
  </sheetViews>
  <sheetFormatPr defaultColWidth="9.140625" defaultRowHeight="12.75"/>
  <cols>
    <col min="1" max="1" width="9.140625" style="4" customWidth="1"/>
    <col min="2" max="2" width="11.28125" style="4" customWidth="1"/>
    <col min="3" max="3" width="84.8515625" style="4" customWidth="1"/>
    <col min="4" max="4" width="23.57421875" style="4" customWidth="1"/>
    <col min="5" max="16384" width="9.140625" style="4" customWidth="1"/>
  </cols>
  <sheetData>
    <row r="1" spans="3:4" ht="15.75">
      <c r="C1" s="54"/>
      <c r="D1" s="54"/>
    </row>
    <row r="2" spans="3:4" ht="15.75">
      <c r="C2" s="54"/>
      <c r="D2" s="54"/>
    </row>
    <row r="3" spans="3:4" ht="15.75" customHeight="1">
      <c r="C3" s="146"/>
      <c r="D3" s="146"/>
    </row>
    <row r="4" spans="2:4" ht="15.75">
      <c r="B4" s="137" t="s">
        <v>10</v>
      </c>
      <c r="C4" s="137"/>
      <c r="D4" s="137"/>
    </row>
    <row r="5" spans="2:4" ht="15">
      <c r="B5" s="7"/>
      <c r="C5" s="7"/>
      <c r="D5" s="7"/>
    </row>
    <row r="6" spans="2:4" ht="15">
      <c r="B6" s="148" t="s">
        <v>1</v>
      </c>
      <c r="C6" s="148"/>
      <c r="D6" s="148"/>
    </row>
    <row r="7" spans="2:4" ht="15.75" customHeight="1">
      <c r="B7" s="148" t="s">
        <v>0</v>
      </c>
      <c r="C7" s="148"/>
      <c r="D7" s="148"/>
    </row>
    <row r="8" spans="2:4" ht="12" customHeight="1">
      <c r="B8" s="8"/>
      <c r="C8" s="148" t="s">
        <v>54</v>
      </c>
      <c r="D8" s="148"/>
    </row>
    <row r="9" spans="2:4" ht="15">
      <c r="B9" s="8"/>
      <c r="C9" s="148" t="s">
        <v>121</v>
      </c>
      <c r="D9" s="148"/>
    </row>
    <row r="10" spans="2:4" ht="15.75" customHeight="1">
      <c r="B10" s="8" t="s">
        <v>2</v>
      </c>
      <c r="C10" s="8" t="s">
        <v>119</v>
      </c>
      <c r="D10" s="8"/>
    </row>
    <row r="11" spans="2:4" ht="90.75" customHeight="1">
      <c r="B11" s="113" t="s">
        <v>3</v>
      </c>
      <c r="C11" s="113" t="s">
        <v>4</v>
      </c>
      <c r="D11" s="113" t="s">
        <v>5</v>
      </c>
    </row>
    <row r="12" spans="2:4" ht="15">
      <c r="B12" s="114">
        <v>1</v>
      </c>
      <c r="C12" s="115">
        <v>2</v>
      </c>
      <c r="D12" s="114">
        <v>3</v>
      </c>
    </row>
    <row r="13" spans="2:4" ht="15">
      <c r="B13" s="116"/>
      <c r="C13" s="117" t="s">
        <v>6</v>
      </c>
      <c r="D13" s="118"/>
    </row>
    <row r="14" spans="2:4" ht="15">
      <c r="B14" s="120">
        <v>1100</v>
      </c>
      <c r="C14" s="121" t="s">
        <v>72</v>
      </c>
      <c r="D14" s="122">
        <v>414.29</v>
      </c>
    </row>
    <row r="15" spans="2:4" ht="31.5">
      <c r="B15" s="120">
        <v>1200</v>
      </c>
      <c r="C15" s="68" t="s">
        <v>87</v>
      </c>
      <c r="D15" s="124">
        <v>99.8</v>
      </c>
    </row>
    <row r="16" spans="2:4" ht="15" hidden="1">
      <c r="B16" s="120">
        <v>2222</v>
      </c>
      <c r="C16" s="123" t="s">
        <v>48</v>
      </c>
      <c r="D16" s="122"/>
    </row>
    <row r="17" spans="2:4" ht="15" hidden="1">
      <c r="B17" s="120">
        <v>2243</v>
      </c>
      <c r="C17" s="123" t="s">
        <v>18</v>
      </c>
      <c r="D17" s="122"/>
    </row>
    <row r="18" spans="2:4" ht="15" hidden="1">
      <c r="B18" s="120">
        <v>2350</v>
      </c>
      <c r="C18" s="123" t="s">
        <v>33</v>
      </c>
      <c r="D18" s="122"/>
    </row>
    <row r="19" spans="2:4" ht="15.75" customHeight="1" hidden="1">
      <c r="B19" s="125">
        <v>2341</v>
      </c>
      <c r="C19" s="123" t="s">
        <v>31</v>
      </c>
      <c r="D19" s="119"/>
    </row>
    <row r="20" spans="2:4" ht="30" customHeight="1" hidden="1">
      <c r="B20" s="120">
        <v>2249</v>
      </c>
      <c r="C20" s="123" t="s">
        <v>21</v>
      </c>
      <c r="D20" s="122"/>
    </row>
    <row r="21" spans="2:4" ht="15" hidden="1">
      <c r="B21" s="120"/>
      <c r="C21" s="121"/>
      <c r="D21" s="122"/>
    </row>
    <row r="22" spans="2:4" ht="14.25" customHeight="1">
      <c r="B22" s="120">
        <v>2263</v>
      </c>
      <c r="C22" s="123" t="s">
        <v>24</v>
      </c>
      <c r="D22" s="122">
        <v>2342.08</v>
      </c>
    </row>
    <row r="23" spans="2:4" ht="15">
      <c r="B23" s="120">
        <v>2513</v>
      </c>
      <c r="C23" s="123" t="s">
        <v>39</v>
      </c>
      <c r="D23" s="122">
        <v>182.3</v>
      </c>
    </row>
    <row r="24" spans="2:4" ht="15">
      <c r="B24" s="120"/>
      <c r="C24" s="127" t="s">
        <v>7</v>
      </c>
      <c r="D24" s="126">
        <f>SUM(D14:D23)</f>
        <v>3038.4700000000003</v>
      </c>
    </row>
    <row r="25" spans="2:4" ht="15">
      <c r="B25" s="128"/>
      <c r="C25" s="121" t="s">
        <v>8</v>
      </c>
      <c r="D25" s="122"/>
    </row>
    <row r="26" spans="2:4" ht="15">
      <c r="B26" s="120">
        <v>1100</v>
      </c>
      <c r="C26" s="121" t="s">
        <v>72</v>
      </c>
      <c r="D26" s="122">
        <v>207.15</v>
      </c>
    </row>
    <row r="27" spans="2:4" ht="30">
      <c r="B27" s="120">
        <v>1200</v>
      </c>
      <c r="C27" s="123" t="s">
        <v>61</v>
      </c>
      <c r="D27" s="122">
        <v>49.9</v>
      </c>
    </row>
    <row r="28" spans="2:4" ht="15" hidden="1">
      <c r="B28" s="120">
        <v>2100</v>
      </c>
      <c r="C28" s="129" t="s">
        <v>51</v>
      </c>
      <c r="D28" s="122">
        <f>E28*145</f>
        <v>0</v>
      </c>
    </row>
    <row r="29" spans="2:4" ht="15" hidden="1">
      <c r="B29" s="125">
        <v>2210</v>
      </c>
      <c r="C29" s="123" t="s">
        <v>47</v>
      </c>
      <c r="D29" s="122"/>
    </row>
    <row r="30" spans="2:8" ht="15">
      <c r="B30" s="120">
        <v>2222</v>
      </c>
      <c r="C30" s="123" t="s">
        <v>48</v>
      </c>
      <c r="D30" s="122">
        <v>82.8</v>
      </c>
      <c r="H30" s="50"/>
    </row>
    <row r="31" spans="2:4" ht="15">
      <c r="B31" s="120">
        <v>2223</v>
      </c>
      <c r="C31" s="123" t="s">
        <v>49</v>
      </c>
      <c r="D31" s="122">
        <v>455.77</v>
      </c>
    </row>
    <row r="32" spans="2:4" ht="15">
      <c r="B32" s="120">
        <v>2230</v>
      </c>
      <c r="C32" s="123" t="s">
        <v>50</v>
      </c>
      <c r="D32" s="122">
        <v>30.38</v>
      </c>
    </row>
    <row r="33" spans="2:4" ht="15" hidden="1">
      <c r="B33" s="120">
        <v>2241</v>
      </c>
      <c r="C33" s="123" t="s">
        <v>16</v>
      </c>
      <c r="D33" s="122">
        <f>E33*145</f>
        <v>0</v>
      </c>
    </row>
    <row r="34" spans="2:4" ht="15" hidden="1">
      <c r="B34" s="120">
        <v>2242</v>
      </c>
      <c r="C34" s="123" t="s">
        <v>17</v>
      </c>
      <c r="D34" s="122"/>
    </row>
    <row r="35" spans="2:4" ht="15">
      <c r="B35" s="120">
        <v>2243</v>
      </c>
      <c r="C35" s="123" t="s">
        <v>18</v>
      </c>
      <c r="D35" s="122">
        <v>9.2</v>
      </c>
    </row>
    <row r="36" spans="2:4" ht="15">
      <c r="B36" s="120">
        <v>2244</v>
      </c>
      <c r="C36" s="123" t="s">
        <v>19</v>
      </c>
      <c r="D36" s="122">
        <f>23.92+24.37</f>
        <v>48.290000000000006</v>
      </c>
    </row>
    <row r="37" spans="2:4" ht="15" hidden="1">
      <c r="B37" s="120">
        <v>2247</v>
      </c>
      <c r="C37" s="117" t="s">
        <v>20</v>
      </c>
      <c r="D37" s="122"/>
    </row>
    <row r="38" spans="2:4" ht="14.25" customHeight="1" hidden="1">
      <c r="B38" s="120">
        <v>2249</v>
      </c>
      <c r="C38" s="123" t="s">
        <v>21</v>
      </c>
      <c r="D38" s="122"/>
    </row>
    <row r="39" spans="2:4" ht="15" hidden="1">
      <c r="B39" s="120">
        <v>2251</v>
      </c>
      <c r="C39" s="123" t="s">
        <v>13</v>
      </c>
      <c r="D39" s="122"/>
    </row>
    <row r="40" spans="2:4" ht="15" hidden="1">
      <c r="B40" s="120">
        <v>2252</v>
      </c>
      <c r="C40" s="123" t="s">
        <v>14</v>
      </c>
      <c r="D40" s="122">
        <f>E40*145</f>
        <v>0</v>
      </c>
    </row>
    <row r="41" spans="2:4" ht="15" hidden="1">
      <c r="B41" s="120">
        <v>2259</v>
      </c>
      <c r="C41" s="123" t="s">
        <v>15</v>
      </c>
      <c r="D41" s="122">
        <f>E41*145</f>
        <v>0</v>
      </c>
    </row>
    <row r="42" spans="2:4" ht="15" hidden="1">
      <c r="B42" s="120">
        <v>2261</v>
      </c>
      <c r="C42" s="123" t="s">
        <v>22</v>
      </c>
      <c r="D42" s="122"/>
    </row>
    <row r="43" spans="2:4" ht="15" hidden="1">
      <c r="B43" s="120">
        <v>2262</v>
      </c>
      <c r="C43" s="123" t="s">
        <v>23</v>
      </c>
      <c r="D43" s="122"/>
    </row>
    <row r="44" spans="2:4" ht="15">
      <c r="B44" s="120">
        <v>2263</v>
      </c>
      <c r="C44" s="123" t="s">
        <v>24</v>
      </c>
      <c r="D44" s="122">
        <v>1561.39</v>
      </c>
    </row>
    <row r="45" spans="2:4" ht="15" hidden="1">
      <c r="B45" s="120">
        <v>2264</v>
      </c>
      <c r="C45" s="123" t="s">
        <v>25</v>
      </c>
      <c r="D45" s="122"/>
    </row>
    <row r="46" spans="2:4" ht="17.25" customHeight="1" hidden="1">
      <c r="B46" s="120">
        <v>2279</v>
      </c>
      <c r="C46" s="123" t="s">
        <v>26</v>
      </c>
      <c r="D46" s="122"/>
    </row>
    <row r="47" spans="2:4" ht="15" hidden="1">
      <c r="B47" s="120">
        <v>2311</v>
      </c>
      <c r="C47" s="123" t="s">
        <v>27</v>
      </c>
      <c r="D47" s="122"/>
    </row>
    <row r="48" spans="2:4" ht="15" hidden="1">
      <c r="B48" s="120">
        <v>2312</v>
      </c>
      <c r="C48" s="123" t="s">
        <v>28</v>
      </c>
      <c r="D48" s="122"/>
    </row>
    <row r="49" spans="2:4" ht="15" hidden="1">
      <c r="B49" s="120">
        <v>2321</v>
      </c>
      <c r="C49" s="123" t="s">
        <v>29</v>
      </c>
      <c r="D49" s="122"/>
    </row>
    <row r="50" spans="2:4" ht="15" hidden="1">
      <c r="B50" s="120">
        <v>2322</v>
      </c>
      <c r="C50" s="123" t="s">
        <v>30</v>
      </c>
      <c r="D50" s="122"/>
    </row>
    <row r="51" spans="2:4" ht="15" hidden="1">
      <c r="B51" s="120">
        <v>2341</v>
      </c>
      <c r="C51" s="123" t="s">
        <v>31</v>
      </c>
      <c r="D51" s="122">
        <f>E51*145</f>
        <v>0</v>
      </c>
    </row>
    <row r="52" spans="2:4" ht="15" hidden="1">
      <c r="B52" s="120">
        <v>2344</v>
      </c>
      <c r="C52" s="123" t="s">
        <v>32</v>
      </c>
      <c r="D52" s="122">
        <f>E52*145</f>
        <v>0</v>
      </c>
    </row>
    <row r="53" spans="2:4" ht="16.5" customHeight="1">
      <c r="B53" s="120">
        <v>2350</v>
      </c>
      <c r="C53" s="123" t="s">
        <v>33</v>
      </c>
      <c r="D53" s="122">
        <v>36.8</v>
      </c>
    </row>
    <row r="54" spans="2:4" ht="15" hidden="1">
      <c r="B54" s="120">
        <v>2361</v>
      </c>
      <c r="C54" s="123" t="s">
        <v>34</v>
      </c>
      <c r="D54" s="122"/>
    </row>
    <row r="55" spans="2:4" ht="15" hidden="1">
      <c r="B55" s="120">
        <v>2362</v>
      </c>
      <c r="C55" s="123" t="s">
        <v>35</v>
      </c>
      <c r="D55" s="122">
        <f>E55*145</f>
        <v>0</v>
      </c>
    </row>
    <row r="56" spans="2:4" ht="15" hidden="1">
      <c r="B56" s="120">
        <v>2363</v>
      </c>
      <c r="C56" s="123" t="s">
        <v>36</v>
      </c>
      <c r="D56" s="122">
        <f>E56*145</f>
        <v>0</v>
      </c>
    </row>
    <row r="57" spans="2:4" ht="15" hidden="1">
      <c r="B57" s="120">
        <v>2370</v>
      </c>
      <c r="C57" s="123" t="s">
        <v>37</v>
      </c>
      <c r="D57" s="122">
        <f>E57*145</f>
        <v>0</v>
      </c>
    </row>
    <row r="58" spans="2:4" ht="15" hidden="1">
      <c r="B58" s="120">
        <v>2400</v>
      </c>
      <c r="C58" s="123" t="s">
        <v>52</v>
      </c>
      <c r="D58" s="122"/>
    </row>
    <row r="59" spans="2:4" ht="15">
      <c r="B59" s="120">
        <v>2512</v>
      </c>
      <c r="C59" s="123" t="s">
        <v>38</v>
      </c>
      <c r="D59" s="122">
        <v>1158.55</v>
      </c>
    </row>
    <row r="60" spans="2:4" ht="31.5" customHeight="1" hidden="1">
      <c r="B60" s="120">
        <v>2513</v>
      </c>
      <c r="C60" s="123" t="s">
        <v>39</v>
      </c>
      <c r="D60" s="122">
        <f>E60*145</f>
        <v>0</v>
      </c>
    </row>
    <row r="61" spans="2:4" ht="15" hidden="1">
      <c r="B61" s="120">
        <v>2515</v>
      </c>
      <c r="C61" s="123" t="s">
        <v>40</v>
      </c>
      <c r="D61" s="122"/>
    </row>
    <row r="62" spans="2:4" ht="15" hidden="1">
      <c r="B62" s="120">
        <v>2519</v>
      </c>
      <c r="C62" s="123" t="s">
        <v>43</v>
      </c>
      <c r="D62" s="122"/>
    </row>
    <row r="63" spans="2:4" ht="15" hidden="1">
      <c r="B63" s="120">
        <v>6240</v>
      </c>
      <c r="C63" s="123"/>
      <c r="D63" s="122">
        <f>E63*145</f>
        <v>0</v>
      </c>
    </row>
    <row r="64" spans="2:4" ht="15" hidden="1">
      <c r="B64" s="120">
        <v>6290</v>
      </c>
      <c r="C64" s="123"/>
      <c r="D64" s="122">
        <f>E64*145</f>
        <v>0</v>
      </c>
    </row>
    <row r="65" spans="2:4" ht="15" hidden="1">
      <c r="B65" s="120">
        <v>5121</v>
      </c>
      <c r="C65" s="123" t="s">
        <v>41</v>
      </c>
      <c r="D65" s="122"/>
    </row>
    <row r="66" spans="2:4" ht="15" hidden="1">
      <c r="B66" s="120">
        <v>5232</v>
      </c>
      <c r="C66" s="123" t="s">
        <v>42</v>
      </c>
      <c r="D66" s="122">
        <v>0</v>
      </c>
    </row>
    <row r="67" spans="2:4" ht="15" hidden="1">
      <c r="B67" s="120">
        <v>5238</v>
      </c>
      <c r="C67" s="123" t="s">
        <v>44</v>
      </c>
      <c r="D67" s="122">
        <v>0</v>
      </c>
    </row>
    <row r="68" spans="2:4" ht="15" hidden="1">
      <c r="B68" s="120">
        <v>5240</v>
      </c>
      <c r="C68" s="123" t="s">
        <v>45</v>
      </c>
      <c r="D68" s="122">
        <v>0</v>
      </c>
    </row>
    <row r="69" spans="2:4" ht="15" hidden="1">
      <c r="B69" s="120">
        <v>5250</v>
      </c>
      <c r="C69" s="123" t="s">
        <v>46</v>
      </c>
      <c r="D69" s="122">
        <v>0</v>
      </c>
    </row>
    <row r="70" spans="2:4" ht="15">
      <c r="B70" s="128"/>
      <c r="C70" s="130" t="s">
        <v>9</v>
      </c>
      <c r="D70" s="126">
        <f>SUM(D26:D69)</f>
        <v>3640.2300000000005</v>
      </c>
    </row>
    <row r="71" spans="2:6" ht="15">
      <c r="B71" s="131"/>
      <c r="C71" s="130" t="s">
        <v>53</v>
      </c>
      <c r="D71" s="126">
        <f>D70+D24</f>
        <v>6678.700000000001</v>
      </c>
      <c r="F71" s="50"/>
    </row>
    <row r="72" spans="2:4" ht="15">
      <c r="B72" s="132"/>
      <c r="C72" s="6"/>
      <c r="D72" s="133"/>
    </row>
    <row r="73" spans="2:4" ht="15.75" customHeight="1">
      <c r="B73" s="142" t="s">
        <v>67</v>
      </c>
      <c r="C73" s="143"/>
      <c r="D73" s="60">
        <v>145</v>
      </c>
    </row>
    <row r="74" spans="2:4" ht="15.75" customHeight="1">
      <c r="B74" s="142" t="s">
        <v>120</v>
      </c>
      <c r="C74" s="143"/>
      <c r="D74" s="70">
        <f>ROUND(D71/D73,2)</f>
        <v>46.06</v>
      </c>
    </row>
    <row r="75" spans="2:4" ht="15.75">
      <c r="B75" s="57"/>
      <c r="C75" s="80"/>
      <c r="D75" s="134"/>
    </row>
    <row r="76" spans="2:4" ht="15.75">
      <c r="B76" s="142" t="s">
        <v>68</v>
      </c>
      <c r="C76" s="143"/>
      <c r="D76" s="81"/>
    </row>
    <row r="77" spans="2:4" s="3" customFormat="1" ht="19.5" customHeight="1">
      <c r="B77" s="142" t="s">
        <v>100</v>
      </c>
      <c r="C77" s="143"/>
      <c r="D77" s="81"/>
    </row>
    <row r="78" spans="2:4" s="3" customFormat="1" ht="31.5" customHeight="1">
      <c r="B78" s="82"/>
      <c r="C78" s="82"/>
      <c r="D78" s="82"/>
    </row>
    <row r="79" spans="2:4" ht="13.5" customHeight="1">
      <c r="B79" s="82" t="s">
        <v>69</v>
      </c>
      <c r="C79" s="82"/>
      <c r="D79" s="82"/>
    </row>
    <row r="80" spans="2:4" s="3" customFormat="1" ht="17.25" customHeight="1">
      <c r="B80" s="135"/>
      <c r="C80" s="135"/>
      <c r="D80" s="53"/>
    </row>
    <row r="81" spans="2:4" s="3" customFormat="1" ht="12.75" customHeight="1">
      <c r="B81" s="82"/>
      <c r="C81" s="85"/>
      <c r="D81" s="82"/>
    </row>
  </sheetData>
  <sheetProtection/>
  <mergeCells count="10">
    <mergeCell ref="B73:C73"/>
    <mergeCell ref="B74:C74"/>
    <mergeCell ref="B77:C77"/>
    <mergeCell ref="B76:C76"/>
    <mergeCell ref="C3:D3"/>
    <mergeCell ref="B4:D4"/>
    <mergeCell ref="B6:D6"/>
    <mergeCell ref="B7:D7"/>
    <mergeCell ref="C8:D8"/>
    <mergeCell ref="C9:D9"/>
  </mergeCells>
  <printOptions/>
  <pageMargins left="0.7" right="0.7" top="0.75" bottom="0.75" header="0.3" footer="0.3"/>
  <pageSetup fitToHeight="0" fitToWidth="1" horizontalDpi="600" verticalDpi="600" orientation="portrait" paperSize="9" scale="69" r:id="rId1"/>
  <headerFooter>
    <oddFooter>&amp;CLManotp9_100519_1002maksas;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1"/>
  <sheetViews>
    <sheetView tabSelected="1" view="pageLayout" workbookViewId="0" topLeftCell="A1">
      <selection activeCell="B6" sqref="B6:D6"/>
    </sheetView>
  </sheetViews>
  <sheetFormatPr defaultColWidth="9.140625" defaultRowHeight="12.75"/>
  <cols>
    <col min="1" max="1" width="9.140625" style="4" customWidth="1"/>
    <col min="2" max="2" width="11.28125" style="4" customWidth="1"/>
    <col min="3" max="3" width="83.57421875" style="4" customWidth="1"/>
    <col min="4" max="4" width="24.57421875" style="4" customWidth="1"/>
    <col min="5" max="16384" width="9.140625" style="4" customWidth="1"/>
  </cols>
  <sheetData>
    <row r="1" spans="3:4" ht="15.75">
      <c r="C1" s="54"/>
      <c r="D1" s="54"/>
    </row>
    <row r="2" spans="3:4" ht="15.75">
      <c r="C2" s="54"/>
      <c r="D2" s="54"/>
    </row>
    <row r="3" spans="3:4" ht="15.75" customHeight="1">
      <c r="C3" s="146"/>
      <c r="D3" s="146"/>
    </row>
    <row r="4" spans="2:4" ht="15.75">
      <c r="B4" s="137" t="s">
        <v>10</v>
      </c>
      <c r="C4" s="137"/>
      <c r="D4" s="137"/>
    </row>
    <row r="5" spans="2:4" ht="15">
      <c r="B5" s="7"/>
      <c r="C5" s="7"/>
      <c r="D5" s="7"/>
    </row>
    <row r="6" spans="2:4" ht="15">
      <c r="B6" s="148" t="s">
        <v>1</v>
      </c>
      <c r="C6" s="148"/>
      <c r="D6" s="148"/>
    </row>
    <row r="7" spans="2:4" ht="15.75" customHeight="1">
      <c r="B7" s="148" t="s">
        <v>0</v>
      </c>
      <c r="C7" s="148"/>
      <c r="D7" s="148"/>
    </row>
    <row r="8" spans="2:4" ht="12" customHeight="1">
      <c r="B8" s="8"/>
      <c r="C8" s="148" t="s">
        <v>54</v>
      </c>
      <c r="D8" s="148"/>
    </row>
    <row r="9" spans="2:4" ht="15">
      <c r="B9" s="8"/>
      <c r="C9" s="148" t="s">
        <v>122</v>
      </c>
      <c r="D9" s="148"/>
    </row>
    <row r="10" spans="2:4" ht="15.75" customHeight="1">
      <c r="B10" s="8" t="s">
        <v>2</v>
      </c>
      <c r="C10" s="8" t="s">
        <v>119</v>
      </c>
      <c r="D10" s="8"/>
    </row>
    <row r="11" spans="2:4" ht="90.75" customHeight="1">
      <c r="B11" s="113" t="s">
        <v>3</v>
      </c>
      <c r="C11" s="113" t="s">
        <v>4</v>
      </c>
      <c r="D11" s="113" t="s">
        <v>5</v>
      </c>
    </row>
    <row r="12" spans="2:4" ht="15">
      <c r="B12" s="114">
        <v>1</v>
      </c>
      <c r="C12" s="115">
        <v>2</v>
      </c>
      <c r="D12" s="114">
        <v>3</v>
      </c>
    </row>
    <row r="13" spans="2:4" ht="15">
      <c r="B13" s="116"/>
      <c r="C13" s="117" t="s">
        <v>6</v>
      </c>
      <c r="D13" s="118"/>
    </row>
    <row r="14" spans="2:4" ht="15">
      <c r="B14" s="120">
        <v>1100</v>
      </c>
      <c r="C14" s="121" t="s">
        <v>72</v>
      </c>
      <c r="D14" s="122">
        <v>51.43</v>
      </c>
    </row>
    <row r="15" spans="2:4" ht="31.5">
      <c r="B15" s="120">
        <v>1200</v>
      </c>
      <c r="C15" s="68" t="s">
        <v>87</v>
      </c>
      <c r="D15" s="122">
        <v>12.39</v>
      </c>
    </row>
    <row r="16" spans="2:4" ht="15" hidden="1">
      <c r="B16" s="120">
        <v>2222</v>
      </c>
      <c r="C16" s="123" t="s">
        <v>48</v>
      </c>
      <c r="D16" s="122"/>
    </row>
    <row r="17" spans="2:4" ht="15" hidden="1">
      <c r="B17" s="120">
        <v>2243</v>
      </c>
      <c r="C17" s="123" t="s">
        <v>18</v>
      </c>
      <c r="D17" s="122"/>
    </row>
    <row r="18" spans="2:4" ht="15" hidden="1">
      <c r="B18" s="120">
        <v>2350</v>
      </c>
      <c r="C18" s="123" t="s">
        <v>33</v>
      </c>
      <c r="D18" s="122"/>
    </row>
    <row r="19" spans="2:4" ht="15.75" customHeight="1" hidden="1">
      <c r="B19" s="125">
        <v>2341</v>
      </c>
      <c r="C19" s="123" t="s">
        <v>31</v>
      </c>
      <c r="D19" s="119"/>
    </row>
    <row r="20" spans="2:4" ht="30" customHeight="1" hidden="1">
      <c r="B20" s="120">
        <v>2249</v>
      </c>
      <c r="C20" s="123" t="s">
        <v>21</v>
      </c>
      <c r="D20" s="122"/>
    </row>
    <row r="21" spans="2:4" ht="15" hidden="1">
      <c r="B21" s="120"/>
      <c r="C21" s="121"/>
      <c r="D21" s="122"/>
    </row>
    <row r="22" spans="2:4" ht="14.25" customHeight="1">
      <c r="B22" s="120">
        <v>2263</v>
      </c>
      <c r="C22" s="123" t="s">
        <v>24</v>
      </c>
      <c r="D22" s="122">
        <v>298.2</v>
      </c>
    </row>
    <row r="23" spans="2:4" ht="15">
      <c r="B23" s="120">
        <v>2513</v>
      </c>
      <c r="C23" s="123" t="s">
        <v>39</v>
      </c>
      <c r="D23" s="122">
        <v>23.21</v>
      </c>
    </row>
    <row r="24" spans="2:4" ht="15">
      <c r="B24" s="120"/>
      <c r="C24" s="127" t="s">
        <v>7</v>
      </c>
      <c r="D24" s="126">
        <f>SUM(D14:D23)</f>
        <v>385.22999999999996</v>
      </c>
    </row>
    <row r="25" spans="2:4" ht="15">
      <c r="B25" s="128"/>
      <c r="C25" s="121" t="s">
        <v>8</v>
      </c>
      <c r="D25" s="122"/>
    </row>
    <row r="26" spans="2:4" ht="15">
      <c r="B26" s="120">
        <v>1100</v>
      </c>
      <c r="C26" s="121" t="s">
        <v>72</v>
      </c>
      <c r="D26" s="122">
        <v>34.29</v>
      </c>
    </row>
    <row r="27" spans="2:4" ht="30">
      <c r="B27" s="120">
        <v>1200</v>
      </c>
      <c r="C27" s="123" t="s">
        <v>61</v>
      </c>
      <c r="D27" s="122">
        <v>8.26</v>
      </c>
    </row>
    <row r="28" spans="2:4" ht="15" hidden="1">
      <c r="B28" s="120">
        <v>2100</v>
      </c>
      <c r="C28" s="129" t="s">
        <v>51</v>
      </c>
      <c r="D28" s="122">
        <f>E28*145</f>
        <v>0</v>
      </c>
    </row>
    <row r="29" spans="2:4" ht="15" hidden="1">
      <c r="B29" s="125">
        <v>2210</v>
      </c>
      <c r="C29" s="123" t="s">
        <v>47</v>
      </c>
      <c r="D29" s="122"/>
    </row>
    <row r="30" spans="2:8" ht="15">
      <c r="B30" s="120">
        <v>2222</v>
      </c>
      <c r="C30" s="123" t="s">
        <v>48</v>
      </c>
      <c r="D30" s="122">
        <v>13.68</v>
      </c>
      <c r="H30" s="50"/>
    </row>
    <row r="31" spans="2:4" ht="15">
      <c r="B31" s="120">
        <v>2223</v>
      </c>
      <c r="C31" s="123" t="s">
        <v>49</v>
      </c>
      <c r="D31" s="122">
        <v>73.86</v>
      </c>
    </row>
    <row r="32" spans="2:4" ht="15">
      <c r="B32" s="120">
        <v>2230</v>
      </c>
      <c r="C32" s="123" t="s">
        <v>50</v>
      </c>
      <c r="D32" s="122">
        <v>5.04</v>
      </c>
    </row>
    <row r="33" spans="2:4" ht="15" hidden="1">
      <c r="B33" s="120">
        <v>2241</v>
      </c>
      <c r="C33" s="123" t="s">
        <v>16</v>
      </c>
      <c r="D33" s="122">
        <f>E33*145</f>
        <v>0</v>
      </c>
    </row>
    <row r="34" spans="2:4" ht="15" hidden="1">
      <c r="B34" s="120">
        <v>2242</v>
      </c>
      <c r="C34" s="123" t="s">
        <v>17</v>
      </c>
      <c r="D34" s="122"/>
    </row>
    <row r="35" spans="2:4" ht="15">
      <c r="B35" s="120">
        <v>2243</v>
      </c>
      <c r="C35" s="123" t="s">
        <v>18</v>
      </c>
      <c r="D35" s="122">
        <v>1.56</v>
      </c>
    </row>
    <row r="36" spans="2:4" ht="15">
      <c r="B36" s="120">
        <v>2244</v>
      </c>
      <c r="C36" s="123" t="s">
        <v>19</v>
      </c>
      <c r="D36" s="122">
        <v>3.96</v>
      </c>
    </row>
    <row r="37" spans="2:4" ht="15" hidden="1">
      <c r="B37" s="120">
        <v>2247</v>
      </c>
      <c r="C37" s="117" t="s">
        <v>20</v>
      </c>
      <c r="D37" s="122"/>
    </row>
    <row r="38" spans="2:4" ht="14.25" customHeight="1" hidden="1">
      <c r="B38" s="120">
        <v>2249</v>
      </c>
      <c r="C38" s="123" t="s">
        <v>21</v>
      </c>
      <c r="D38" s="122"/>
    </row>
    <row r="39" spans="2:4" ht="15" hidden="1">
      <c r="B39" s="120">
        <v>2251</v>
      </c>
      <c r="C39" s="123" t="s">
        <v>13</v>
      </c>
      <c r="D39" s="122"/>
    </row>
    <row r="40" spans="2:4" ht="15" hidden="1">
      <c r="B40" s="120">
        <v>2252</v>
      </c>
      <c r="C40" s="123" t="s">
        <v>14</v>
      </c>
      <c r="D40" s="122">
        <f>E40*145</f>
        <v>0</v>
      </c>
    </row>
    <row r="41" spans="2:4" ht="15" hidden="1">
      <c r="B41" s="120">
        <v>2259</v>
      </c>
      <c r="C41" s="123" t="s">
        <v>15</v>
      </c>
      <c r="D41" s="122">
        <f>E41*145</f>
        <v>0</v>
      </c>
    </row>
    <row r="42" spans="2:4" ht="15" hidden="1">
      <c r="B42" s="120">
        <v>2261</v>
      </c>
      <c r="C42" s="123" t="s">
        <v>22</v>
      </c>
      <c r="D42" s="122"/>
    </row>
    <row r="43" spans="2:4" ht="15" hidden="1">
      <c r="B43" s="120">
        <v>2262</v>
      </c>
      <c r="C43" s="123" t="s">
        <v>23</v>
      </c>
      <c r="D43" s="122"/>
    </row>
    <row r="44" spans="2:4" ht="15">
      <c r="B44" s="120">
        <v>2263</v>
      </c>
      <c r="C44" s="123" t="s">
        <v>24</v>
      </c>
      <c r="D44" s="122">
        <v>198.8</v>
      </c>
    </row>
    <row r="45" spans="2:4" ht="15" hidden="1">
      <c r="B45" s="120">
        <v>2264</v>
      </c>
      <c r="C45" s="123" t="s">
        <v>25</v>
      </c>
      <c r="D45" s="122"/>
    </row>
    <row r="46" spans="2:4" ht="17.25" customHeight="1" hidden="1">
      <c r="B46" s="120">
        <v>2279</v>
      </c>
      <c r="C46" s="123" t="s">
        <v>26</v>
      </c>
      <c r="D46" s="122"/>
    </row>
    <row r="47" spans="2:4" ht="15" hidden="1">
      <c r="B47" s="120">
        <v>2311</v>
      </c>
      <c r="C47" s="123" t="s">
        <v>27</v>
      </c>
      <c r="D47" s="122"/>
    </row>
    <row r="48" spans="2:4" ht="15" hidden="1">
      <c r="B48" s="120">
        <v>2312</v>
      </c>
      <c r="C48" s="123" t="s">
        <v>28</v>
      </c>
      <c r="D48" s="122"/>
    </row>
    <row r="49" spans="2:4" ht="15" hidden="1">
      <c r="B49" s="120">
        <v>2321</v>
      </c>
      <c r="C49" s="123" t="s">
        <v>29</v>
      </c>
      <c r="D49" s="122"/>
    </row>
    <row r="50" spans="2:4" ht="15" hidden="1">
      <c r="B50" s="120">
        <v>2322</v>
      </c>
      <c r="C50" s="123" t="s">
        <v>30</v>
      </c>
      <c r="D50" s="122"/>
    </row>
    <row r="51" spans="2:4" ht="15" hidden="1">
      <c r="B51" s="120">
        <v>2341</v>
      </c>
      <c r="C51" s="123" t="s">
        <v>31</v>
      </c>
      <c r="D51" s="122">
        <f>E51*145</f>
        <v>0</v>
      </c>
    </row>
    <row r="52" spans="2:4" ht="15" hidden="1">
      <c r="B52" s="120">
        <v>2344</v>
      </c>
      <c r="C52" s="123" t="s">
        <v>32</v>
      </c>
      <c r="D52" s="122">
        <f>E52*145</f>
        <v>0</v>
      </c>
    </row>
    <row r="53" spans="2:4" ht="16.5" customHeight="1">
      <c r="B53" s="120">
        <v>2350</v>
      </c>
      <c r="C53" s="123" t="s">
        <v>33</v>
      </c>
      <c r="D53" s="122">
        <v>5.4</v>
      </c>
    </row>
    <row r="54" spans="2:4" ht="15" hidden="1">
      <c r="B54" s="120">
        <v>2361</v>
      </c>
      <c r="C54" s="123" t="s">
        <v>34</v>
      </c>
      <c r="D54" s="122"/>
    </row>
    <row r="55" spans="2:4" ht="15" hidden="1">
      <c r="B55" s="120">
        <v>2362</v>
      </c>
      <c r="C55" s="123" t="s">
        <v>35</v>
      </c>
      <c r="D55" s="122">
        <f>E55*145</f>
        <v>0</v>
      </c>
    </row>
    <row r="56" spans="2:4" ht="15" hidden="1">
      <c r="B56" s="120">
        <v>2363</v>
      </c>
      <c r="C56" s="123" t="s">
        <v>36</v>
      </c>
      <c r="D56" s="122">
        <f>E56*145</f>
        <v>0</v>
      </c>
    </row>
    <row r="57" spans="2:4" ht="15" hidden="1">
      <c r="B57" s="120">
        <v>2370</v>
      </c>
      <c r="C57" s="123" t="s">
        <v>37</v>
      </c>
      <c r="D57" s="122">
        <f>E57*145</f>
        <v>0</v>
      </c>
    </row>
    <row r="58" spans="2:4" ht="15" hidden="1">
      <c r="B58" s="120">
        <v>2400</v>
      </c>
      <c r="C58" s="123" t="s">
        <v>52</v>
      </c>
      <c r="D58" s="122"/>
    </row>
    <row r="59" spans="2:4" ht="15">
      <c r="B59" s="120">
        <v>2512</v>
      </c>
      <c r="C59" s="123" t="s">
        <v>38</v>
      </c>
      <c r="D59" s="122">
        <v>153.36</v>
      </c>
    </row>
    <row r="60" spans="2:4" ht="31.5" customHeight="1" hidden="1">
      <c r="B60" s="120">
        <v>2513</v>
      </c>
      <c r="C60" s="123" t="s">
        <v>39</v>
      </c>
      <c r="D60" s="122">
        <f>E60*145</f>
        <v>0</v>
      </c>
    </row>
    <row r="61" spans="2:4" ht="15" hidden="1">
      <c r="B61" s="120">
        <v>2515</v>
      </c>
      <c r="C61" s="123" t="s">
        <v>40</v>
      </c>
      <c r="D61" s="122"/>
    </row>
    <row r="62" spans="2:4" ht="15" hidden="1">
      <c r="B62" s="120">
        <v>2519</v>
      </c>
      <c r="C62" s="123" t="s">
        <v>43</v>
      </c>
      <c r="D62" s="122"/>
    </row>
    <row r="63" spans="2:4" ht="15" hidden="1">
      <c r="B63" s="120">
        <v>6240</v>
      </c>
      <c r="C63" s="123"/>
      <c r="D63" s="122">
        <f>E63*145</f>
        <v>0</v>
      </c>
    </row>
    <row r="64" spans="2:4" ht="15" hidden="1">
      <c r="B64" s="120">
        <v>6290</v>
      </c>
      <c r="C64" s="123"/>
      <c r="D64" s="122">
        <f>E64*145</f>
        <v>0</v>
      </c>
    </row>
    <row r="65" spans="2:4" ht="15" hidden="1">
      <c r="B65" s="120">
        <v>5121</v>
      </c>
      <c r="C65" s="123" t="s">
        <v>41</v>
      </c>
      <c r="D65" s="122"/>
    </row>
    <row r="66" spans="2:4" ht="15" hidden="1">
      <c r="B66" s="120">
        <v>5232</v>
      </c>
      <c r="C66" s="123" t="s">
        <v>42</v>
      </c>
      <c r="D66" s="122">
        <v>0</v>
      </c>
    </row>
    <row r="67" spans="2:4" ht="15" hidden="1">
      <c r="B67" s="120">
        <v>5238</v>
      </c>
      <c r="C67" s="123" t="s">
        <v>44</v>
      </c>
      <c r="D67" s="122">
        <v>0</v>
      </c>
    </row>
    <row r="68" spans="2:4" ht="15" hidden="1">
      <c r="B68" s="120">
        <v>5240</v>
      </c>
      <c r="C68" s="123" t="s">
        <v>45</v>
      </c>
      <c r="D68" s="122">
        <v>0</v>
      </c>
    </row>
    <row r="69" spans="2:4" ht="15" hidden="1">
      <c r="B69" s="120">
        <v>5250</v>
      </c>
      <c r="C69" s="123" t="s">
        <v>46</v>
      </c>
      <c r="D69" s="122">
        <v>0</v>
      </c>
    </row>
    <row r="70" spans="2:4" ht="15">
      <c r="B70" s="128"/>
      <c r="C70" s="130" t="s">
        <v>9</v>
      </c>
      <c r="D70" s="126">
        <f>SUM(D26:D69)</f>
        <v>498.21000000000004</v>
      </c>
    </row>
    <row r="71" spans="2:6" ht="15">
      <c r="B71" s="131"/>
      <c r="C71" s="130" t="s">
        <v>53</v>
      </c>
      <c r="D71" s="126">
        <f>D70+D24</f>
        <v>883.44</v>
      </c>
      <c r="F71" s="50"/>
    </row>
    <row r="72" spans="2:4" ht="15">
      <c r="B72" s="132"/>
      <c r="C72" s="6"/>
      <c r="D72" s="133"/>
    </row>
    <row r="73" spans="2:4" ht="15.75" customHeight="1">
      <c r="B73" s="142" t="s">
        <v>67</v>
      </c>
      <c r="C73" s="143"/>
      <c r="D73" s="60">
        <v>12</v>
      </c>
    </row>
    <row r="74" spans="2:4" ht="15.75" customHeight="1">
      <c r="B74" s="142" t="s">
        <v>120</v>
      </c>
      <c r="C74" s="143"/>
      <c r="D74" s="70">
        <f>ROUND(D71/D73,2)</f>
        <v>73.62</v>
      </c>
    </row>
    <row r="75" spans="2:4" ht="15.75">
      <c r="B75" s="57"/>
      <c r="C75" s="80"/>
      <c r="D75" s="134"/>
    </row>
    <row r="76" spans="2:4" ht="15.75">
      <c r="B76" s="142" t="s">
        <v>68</v>
      </c>
      <c r="C76" s="143"/>
      <c r="D76" s="81"/>
    </row>
    <row r="77" spans="2:4" s="3" customFormat="1" ht="19.5" customHeight="1">
      <c r="B77" s="142" t="s">
        <v>100</v>
      </c>
      <c r="C77" s="143"/>
      <c r="D77" s="81"/>
    </row>
    <row r="78" spans="2:4" s="3" customFormat="1" ht="31.5" customHeight="1">
      <c r="B78" s="82"/>
      <c r="C78" s="82"/>
      <c r="D78" s="82"/>
    </row>
    <row r="79" spans="2:4" ht="13.5" customHeight="1">
      <c r="B79" s="82" t="s">
        <v>69</v>
      </c>
      <c r="C79" s="82"/>
      <c r="D79" s="82"/>
    </row>
    <row r="80" spans="2:4" s="3" customFormat="1" ht="17.25" customHeight="1">
      <c r="B80" s="135"/>
      <c r="C80" s="135"/>
      <c r="D80" s="53"/>
    </row>
    <row r="81" spans="2:4" s="3" customFormat="1" ht="12.75" customHeight="1">
      <c r="B81" s="82"/>
      <c r="C81" s="85"/>
      <c r="D81" s="82"/>
    </row>
  </sheetData>
  <sheetProtection/>
  <mergeCells count="10">
    <mergeCell ref="B73:C73"/>
    <mergeCell ref="B74:C74"/>
    <mergeCell ref="B76:C76"/>
    <mergeCell ref="B77:C77"/>
    <mergeCell ref="C3:D3"/>
    <mergeCell ref="B4:D4"/>
    <mergeCell ref="B6:D6"/>
    <mergeCell ref="B7:D7"/>
    <mergeCell ref="C8:D8"/>
    <mergeCell ref="C9:D9"/>
  </mergeCells>
  <printOptions/>
  <pageMargins left="0.7" right="0.7" top="0.75" bottom="0.75" header="0.3" footer="0.3"/>
  <pageSetup fitToHeight="0" fitToWidth="1" horizontalDpi="600" verticalDpi="600" orientation="portrait" paperSize="9" scale="69" r:id="rId1"/>
  <headerFooter>
    <oddFooter>&amp;CLManotp9_100519_1002maksas;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view="pageLayout" workbookViewId="0" topLeftCell="A28">
      <selection activeCell="C6" sqref="C6"/>
    </sheetView>
  </sheetViews>
  <sheetFormatPr defaultColWidth="9.140625" defaultRowHeight="12.75"/>
  <cols>
    <col min="1" max="1" width="12.28125" style="53" customWidth="1"/>
    <col min="2" max="2" width="93.57421875" style="53" customWidth="1"/>
    <col min="3" max="3" width="32.140625" style="53" customWidth="1"/>
    <col min="4" max="16384" width="9.140625" style="4" customWidth="1"/>
  </cols>
  <sheetData>
    <row r="1" spans="2:3" ht="15.75">
      <c r="B1" s="54"/>
      <c r="C1" s="54" t="s">
        <v>11</v>
      </c>
    </row>
    <row r="2" spans="2:3" ht="15.75">
      <c r="B2" s="55"/>
      <c r="C2" s="54" t="s">
        <v>58</v>
      </c>
    </row>
    <row r="3" spans="2:3" ht="15.75">
      <c r="B3" s="54"/>
      <c r="C3" s="54" t="s">
        <v>90</v>
      </c>
    </row>
    <row r="4" spans="2:3" ht="15.75">
      <c r="B4" s="54"/>
      <c r="C4" s="54"/>
    </row>
    <row r="5" spans="2:3" ht="15.75">
      <c r="B5" s="56"/>
      <c r="C5" s="54">
        <f>'10.1.'!D2</f>
        <v>0</v>
      </c>
    </row>
    <row r="6" spans="2:3" ht="15.75" customHeight="1">
      <c r="B6" s="54"/>
      <c r="C6" s="57"/>
    </row>
    <row r="7" spans="1:3" ht="15.75">
      <c r="A7" s="137" t="s">
        <v>10</v>
      </c>
      <c r="B7" s="137"/>
      <c r="C7" s="137"/>
    </row>
    <row r="8" ht="15.75">
      <c r="B8" s="58"/>
    </row>
    <row r="9" spans="1:2" ht="15.75">
      <c r="A9" s="138" t="s">
        <v>1</v>
      </c>
      <c r="B9" s="138"/>
    </row>
    <row r="10" spans="1:2" ht="15.75">
      <c r="A10" s="138" t="s">
        <v>0</v>
      </c>
      <c r="B10" s="138"/>
    </row>
    <row r="11" spans="1:2" ht="15.75">
      <c r="A11" s="52"/>
      <c r="B11" s="52" t="s">
        <v>107</v>
      </c>
    </row>
    <row r="12" spans="1:3" ht="15.75" customHeight="1">
      <c r="A12" s="52"/>
      <c r="B12" s="138" t="s">
        <v>82</v>
      </c>
      <c r="C12" s="138"/>
    </row>
    <row r="13" spans="1:2" ht="15.75">
      <c r="A13" s="52" t="s">
        <v>2</v>
      </c>
      <c r="B13" s="52" t="str">
        <f>'10.1.'!C10</f>
        <v>2019.gadā un turpmāk</v>
      </c>
    </row>
    <row r="14" ht="15.75" hidden="1">
      <c r="B14" s="59"/>
    </row>
    <row r="15" spans="1:3" ht="64.5" customHeight="1">
      <c r="A15" s="91" t="s">
        <v>3</v>
      </c>
      <c r="B15" s="91" t="s">
        <v>4</v>
      </c>
      <c r="C15" s="91" t="s">
        <v>84</v>
      </c>
    </row>
    <row r="16" spans="1:3" ht="15.75">
      <c r="A16" s="61">
        <v>1</v>
      </c>
      <c r="B16" s="62">
        <v>2</v>
      </c>
      <c r="C16" s="62">
        <v>3</v>
      </c>
    </row>
    <row r="17" spans="1:3" ht="15.75">
      <c r="A17" s="61"/>
      <c r="B17" s="63" t="s">
        <v>6</v>
      </c>
      <c r="C17" s="64"/>
    </row>
    <row r="18" spans="1:3" ht="15.75">
      <c r="A18" s="65">
        <v>1100</v>
      </c>
      <c r="B18" s="66" t="s">
        <v>86</v>
      </c>
      <c r="C18" s="67">
        <v>172.29</v>
      </c>
    </row>
    <row r="19" spans="1:3" ht="15.75" customHeight="1">
      <c r="A19" s="65">
        <v>1200</v>
      </c>
      <c r="B19" s="68" t="s">
        <v>87</v>
      </c>
      <c r="C19" s="67">
        <v>41.51</v>
      </c>
    </row>
    <row r="20" spans="1:3" ht="15.75">
      <c r="A20" s="65">
        <v>2242</v>
      </c>
      <c r="B20" s="68" t="s">
        <v>17</v>
      </c>
      <c r="C20" s="67">
        <v>97.35</v>
      </c>
    </row>
    <row r="21" spans="1:3" ht="15.75">
      <c r="A21" s="65">
        <v>2322</v>
      </c>
      <c r="B21" s="68" t="s">
        <v>30</v>
      </c>
      <c r="C21" s="67">
        <v>192.85</v>
      </c>
    </row>
    <row r="22" spans="1:3" ht="15.75" customHeight="1">
      <c r="A22" s="65"/>
      <c r="B22" s="69" t="s">
        <v>7</v>
      </c>
      <c r="C22" s="70">
        <f>SUM(C18:C21)</f>
        <v>504</v>
      </c>
    </row>
    <row r="23" spans="1:3" ht="15.75">
      <c r="A23" s="71"/>
      <c r="B23" s="66" t="s">
        <v>88</v>
      </c>
      <c r="C23" s="67"/>
    </row>
    <row r="24" spans="1:3" ht="15.75">
      <c r="A24" s="65">
        <v>1100</v>
      </c>
      <c r="B24" s="65" t="s">
        <v>86</v>
      </c>
      <c r="C24" s="67">
        <v>69.92</v>
      </c>
    </row>
    <row r="25" spans="1:3" ht="15.75" customHeight="1">
      <c r="A25" s="65">
        <v>1200</v>
      </c>
      <c r="B25" s="72" t="s">
        <v>87</v>
      </c>
      <c r="C25" s="67">
        <v>16.84</v>
      </c>
    </row>
    <row r="26" spans="1:3" ht="15.75" hidden="1">
      <c r="A26" s="73">
        <v>2210</v>
      </c>
      <c r="B26" s="72" t="s">
        <v>47</v>
      </c>
      <c r="C26" s="67"/>
    </row>
    <row r="27" spans="1:3" ht="15.75">
      <c r="A27" s="65">
        <v>2222</v>
      </c>
      <c r="B27" s="72" t="s">
        <v>48</v>
      </c>
      <c r="C27" s="67">
        <v>1.7</v>
      </c>
    </row>
    <row r="28" spans="1:3" ht="15.75">
      <c r="A28" s="65">
        <v>2223</v>
      </c>
      <c r="B28" s="72" t="s">
        <v>49</v>
      </c>
      <c r="C28" s="67">
        <v>1.71</v>
      </c>
    </row>
    <row r="29" spans="1:3" ht="15.75" customHeight="1">
      <c r="A29" s="65">
        <v>2230</v>
      </c>
      <c r="B29" s="72" t="s">
        <v>50</v>
      </c>
      <c r="C29" s="67">
        <v>1.18</v>
      </c>
    </row>
    <row r="30" spans="1:3" ht="15.75">
      <c r="A30" s="65">
        <v>2242</v>
      </c>
      <c r="B30" s="72" t="s">
        <v>17</v>
      </c>
      <c r="C30" s="67">
        <v>2.95</v>
      </c>
    </row>
    <row r="31" spans="1:3" ht="15.75" hidden="1">
      <c r="A31" s="65">
        <v>2243</v>
      </c>
      <c r="B31" s="72" t="s">
        <v>18</v>
      </c>
      <c r="C31" s="67"/>
    </row>
    <row r="32" spans="1:3" ht="15.75">
      <c r="A32" s="65">
        <v>2244</v>
      </c>
      <c r="B32" s="72" t="s">
        <v>19</v>
      </c>
      <c r="C32" s="67">
        <v>1.2</v>
      </c>
    </row>
    <row r="33" spans="1:3" ht="15.75" hidden="1">
      <c r="A33" s="65">
        <v>2247</v>
      </c>
      <c r="B33" s="74" t="s">
        <v>89</v>
      </c>
      <c r="C33" s="67">
        <v>0</v>
      </c>
    </row>
    <row r="34" spans="1:3" ht="15.75">
      <c r="A34" s="65">
        <v>2249</v>
      </c>
      <c r="B34" s="72" t="s">
        <v>21</v>
      </c>
      <c r="C34" s="67">
        <v>1.91</v>
      </c>
    </row>
    <row r="35" spans="1:3" ht="15.75" hidden="1">
      <c r="A35" s="65">
        <v>2251</v>
      </c>
      <c r="B35" s="72" t="s">
        <v>13</v>
      </c>
      <c r="C35" s="67"/>
    </row>
    <row r="36" spans="1:3" ht="15.75" hidden="1">
      <c r="A36" s="65">
        <v>2261</v>
      </c>
      <c r="B36" s="72" t="s">
        <v>22</v>
      </c>
      <c r="C36" s="67"/>
    </row>
    <row r="37" spans="1:3" ht="15.75">
      <c r="A37" s="65">
        <v>2262</v>
      </c>
      <c r="B37" s="72" t="s">
        <v>23</v>
      </c>
      <c r="C37" s="67">
        <v>1.31</v>
      </c>
    </row>
    <row r="38" spans="1:3" ht="15.75" hidden="1">
      <c r="A38" s="65">
        <v>2263</v>
      </c>
      <c r="B38" s="72" t="s">
        <v>24</v>
      </c>
      <c r="C38" s="67"/>
    </row>
    <row r="39" spans="1:3" ht="15.75" hidden="1">
      <c r="A39" s="65">
        <v>2279</v>
      </c>
      <c r="B39" s="72" t="s">
        <v>26</v>
      </c>
      <c r="C39" s="67"/>
    </row>
    <row r="40" spans="1:3" ht="15.75">
      <c r="A40" s="65">
        <v>2311</v>
      </c>
      <c r="B40" s="72" t="s">
        <v>27</v>
      </c>
      <c r="C40" s="67">
        <v>0.94</v>
      </c>
    </row>
    <row r="41" spans="1:3" ht="15.75" hidden="1">
      <c r="A41" s="65">
        <v>2312</v>
      </c>
      <c r="B41" s="72" t="s">
        <v>28</v>
      </c>
      <c r="C41" s="67"/>
    </row>
    <row r="42" spans="1:3" ht="15.75">
      <c r="A42" s="65">
        <v>2321</v>
      </c>
      <c r="B42" s="72" t="s">
        <v>29</v>
      </c>
      <c r="C42" s="67">
        <v>3.08</v>
      </c>
    </row>
    <row r="43" spans="1:3" ht="15.75" hidden="1">
      <c r="A43" s="65">
        <v>2322</v>
      </c>
      <c r="B43" s="72" t="s">
        <v>30</v>
      </c>
      <c r="C43" s="67"/>
    </row>
    <row r="44" spans="1:3" ht="15.75">
      <c r="A44" s="65">
        <v>2350</v>
      </c>
      <c r="B44" s="72" t="s">
        <v>33</v>
      </c>
      <c r="C44" s="67">
        <v>1.28</v>
      </c>
    </row>
    <row r="45" spans="1:3" ht="15.75">
      <c r="A45" s="65">
        <v>2361</v>
      </c>
      <c r="B45" s="72" t="s">
        <v>34</v>
      </c>
      <c r="C45" s="67">
        <v>0.04</v>
      </c>
    </row>
    <row r="46" spans="1:3" ht="15.75" hidden="1">
      <c r="A46" s="65">
        <v>2400</v>
      </c>
      <c r="B46" s="72" t="s">
        <v>52</v>
      </c>
      <c r="C46" s="67"/>
    </row>
    <row r="47" spans="1:3" ht="15.75">
      <c r="A47" s="65">
        <v>2322</v>
      </c>
      <c r="B47" s="68" t="s">
        <v>30</v>
      </c>
      <c r="C47" s="67">
        <v>1.13</v>
      </c>
    </row>
    <row r="48" spans="1:3" ht="15.75" hidden="1">
      <c r="A48" s="65">
        <v>2341</v>
      </c>
      <c r="B48" s="68" t="s">
        <v>31</v>
      </c>
      <c r="C48" s="67"/>
    </row>
    <row r="49" spans="1:3" ht="15.75" hidden="1">
      <c r="A49" s="65">
        <v>2344</v>
      </c>
      <c r="B49" s="72" t="s">
        <v>32</v>
      </c>
      <c r="C49" s="67"/>
    </row>
    <row r="50" spans="1:3" ht="17.25" customHeight="1">
      <c r="A50" s="65">
        <v>2512</v>
      </c>
      <c r="B50" s="72" t="s">
        <v>85</v>
      </c>
      <c r="C50" s="67">
        <v>128.08</v>
      </c>
    </row>
    <row r="51" spans="1:3" ht="15.75" customHeight="1">
      <c r="A51" s="65">
        <v>2513</v>
      </c>
      <c r="B51" s="68" t="s">
        <v>39</v>
      </c>
      <c r="C51" s="67">
        <v>0.41</v>
      </c>
    </row>
    <row r="52" spans="1:3" ht="14.25" customHeight="1">
      <c r="A52" s="65">
        <v>2515</v>
      </c>
      <c r="B52" s="68" t="s">
        <v>105</v>
      </c>
      <c r="C52" s="67">
        <v>0.11</v>
      </c>
    </row>
    <row r="53" spans="1:3" ht="15.75">
      <c r="A53" s="65">
        <v>2519</v>
      </c>
      <c r="B53" s="68" t="s">
        <v>43</v>
      </c>
      <c r="C53" s="67">
        <v>0.11</v>
      </c>
    </row>
    <row r="54" spans="1:3" ht="15.75" hidden="1">
      <c r="A54" s="65">
        <v>6240</v>
      </c>
      <c r="B54" s="68"/>
      <c r="C54" s="67"/>
    </row>
    <row r="55" spans="1:3" ht="15.75" hidden="1">
      <c r="A55" s="65">
        <v>6290</v>
      </c>
      <c r="B55" s="68"/>
      <c r="C55" s="67"/>
    </row>
    <row r="56" spans="1:3" ht="15.75">
      <c r="A56" s="65">
        <v>5121</v>
      </c>
      <c r="B56" s="68" t="s">
        <v>41</v>
      </c>
      <c r="C56" s="67">
        <v>0.1</v>
      </c>
    </row>
    <row r="57" spans="1:3" ht="15.75" hidden="1">
      <c r="A57" s="64">
        <v>5232</v>
      </c>
      <c r="B57" s="68" t="s">
        <v>42</v>
      </c>
      <c r="C57" s="67"/>
    </row>
    <row r="58" spans="1:3" ht="15.75" hidden="1">
      <c r="A58" s="64">
        <v>5238</v>
      </c>
      <c r="B58" s="68" t="s">
        <v>44</v>
      </c>
      <c r="C58" s="67"/>
    </row>
    <row r="59" spans="1:3" ht="15.75" hidden="1">
      <c r="A59" s="64">
        <v>5240</v>
      </c>
      <c r="B59" s="68" t="s">
        <v>45</v>
      </c>
      <c r="C59" s="67"/>
    </row>
    <row r="60" spans="1:3" ht="15.75" hidden="1">
      <c r="A60" s="64">
        <v>5250</v>
      </c>
      <c r="B60" s="68" t="s">
        <v>46</v>
      </c>
      <c r="C60" s="67"/>
    </row>
    <row r="61" spans="1:3" ht="15.75">
      <c r="A61" s="75"/>
      <c r="B61" s="76" t="s">
        <v>9</v>
      </c>
      <c r="C61" s="70">
        <f>SUM(C24:C60)</f>
        <v>234.00000000000006</v>
      </c>
    </row>
    <row r="62" spans="1:3" ht="15.75">
      <c r="A62" s="75"/>
      <c r="B62" s="76" t="s">
        <v>53</v>
      </c>
      <c r="C62" s="70">
        <f>C61+C22</f>
        <v>738</v>
      </c>
    </row>
    <row r="63" spans="1:3" ht="15.75">
      <c r="A63" s="54"/>
      <c r="B63" s="57"/>
      <c r="C63" s="77"/>
    </row>
    <row r="64" spans="1:3" ht="15" customHeight="1">
      <c r="A64" s="142" t="s">
        <v>67</v>
      </c>
      <c r="B64" s="143"/>
      <c r="C64" s="99">
        <v>50</v>
      </c>
    </row>
    <row r="65" spans="1:3" ht="15" customHeight="1">
      <c r="A65" s="144" t="s">
        <v>99</v>
      </c>
      <c r="B65" s="145"/>
      <c r="C65" s="100">
        <f>C62/C64</f>
        <v>14.76</v>
      </c>
    </row>
    <row r="66" spans="1:3" ht="15" customHeight="1">
      <c r="A66" s="78"/>
      <c r="B66" s="79"/>
      <c r="C66" s="80"/>
    </row>
    <row r="67" spans="1:3" ht="15" customHeight="1">
      <c r="A67" s="142" t="s">
        <v>68</v>
      </c>
      <c r="B67" s="143"/>
      <c r="C67" s="81"/>
    </row>
    <row r="68" spans="1:3" ht="15" customHeight="1">
      <c r="A68" s="142" t="s">
        <v>100</v>
      </c>
      <c r="B68" s="143"/>
      <c r="C68" s="81"/>
    </row>
    <row r="69" spans="1:3" ht="15" customHeight="1">
      <c r="A69" s="82"/>
      <c r="B69" s="82"/>
      <c r="C69" s="82"/>
    </row>
    <row r="70" spans="1:3" ht="15" customHeight="1">
      <c r="A70" s="82" t="s">
        <v>69</v>
      </c>
      <c r="B70" s="82"/>
      <c r="C70" s="82"/>
    </row>
    <row r="71" spans="1:3" ht="15" customHeight="1">
      <c r="A71" s="82"/>
      <c r="B71" s="82"/>
      <c r="C71" s="82"/>
    </row>
    <row r="72" spans="1:3" ht="15" customHeight="1">
      <c r="A72" s="82" t="s">
        <v>101</v>
      </c>
      <c r="B72" s="85"/>
      <c r="C72" s="82"/>
    </row>
    <row r="73" spans="1:3" s="3" customFormat="1" ht="15" customHeight="1">
      <c r="A73" s="82"/>
      <c r="B73" s="83"/>
      <c r="C73" s="82"/>
    </row>
    <row r="74" ht="15.75">
      <c r="B74" s="84"/>
    </row>
  </sheetData>
  <sheetProtection/>
  <mergeCells count="8">
    <mergeCell ref="A7:C7"/>
    <mergeCell ref="A67:B67"/>
    <mergeCell ref="A68:B68"/>
    <mergeCell ref="A9:B9"/>
    <mergeCell ref="A10:B10"/>
    <mergeCell ref="B12:C12"/>
    <mergeCell ref="A64:B64"/>
    <mergeCell ref="A65:B65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Roman,Regular"LManotp9_120118; Grozījumi MK 24.09.2013. noteikumos Nr.1002 "Sociālās integrācijas valsts aģentūras sniegto maksas pakalpojumu cenrādis"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"/>
  <sheetViews>
    <sheetView view="pageLayout" workbookViewId="0" topLeftCell="A25">
      <selection activeCell="C6" sqref="C6"/>
    </sheetView>
  </sheetViews>
  <sheetFormatPr defaultColWidth="9.140625" defaultRowHeight="12.75"/>
  <cols>
    <col min="1" max="1" width="12.28125" style="53" customWidth="1"/>
    <col min="2" max="2" width="95.00390625" style="53" customWidth="1"/>
    <col min="3" max="3" width="32.00390625" style="53" customWidth="1"/>
    <col min="4" max="16384" width="9.140625" style="4" customWidth="1"/>
  </cols>
  <sheetData>
    <row r="1" spans="2:3" ht="15.75">
      <c r="B1" s="54"/>
      <c r="C1" s="54" t="s">
        <v>11</v>
      </c>
    </row>
    <row r="2" spans="2:3" ht="15.75">
      <c r="B2" s="55"/>
      <c r="C2" s="54" t="s">
        <v>58</v>
      </c>
    </row>
    <row r="3" spans="2:3" ht="15.75">
      <c r="B3" s="54"/>
      <c r="C3" s="54" t="s">
        <v>90</v>
      </c>
    </row>
    <row r="4" spans="2:3" ht="15.75">
      <c r="B4" s="54"/>
      <c r="C4" s="54"/>
    </row>
    <row r="5" spans="2:3" ht="15.75">
      <c r="B5" s="56"/>
      <c r="C5" s="54">
        <f>'10.1.'!D2</f>
        <v>0</v>
      </c>
    </row>
    <row r="6" spans="2:3" ht="15.75" customHeight="1">
      <c r="B6" s="84"/>
      <c r="C6" s="57"/>
    </row>
    <row r="7" spans="1:3" ht="15.75">
      <c r="A7" s="137" t="s">
        <v>10</v>
      </c>
      <c r="B7" s="137"/>
      <c r="C7" s="137"/>
    </row>
    <row r="8" ht="15.75">
      <c r="B8" s="58"/>
    </row>
    <row r="9" spans="1:2" ht="15.75">
      <c r="A9" s="138" t="s">
        <v>1</v>
      </c>
      <c r="B9" s="138"/>
    </row>
    <row r="10" spans="1:2" ht="15.75">
      <c r="A10" s="138" t="s">
        <v>0</v>
      </c>
      <c r="B10" s="138"/>
    </row>
    <row r="11" spans="1:2" ht="15.75">
      <c r="A11" s="52"/>
      <c r="B11" s="52" t="s">
        <v>107</v>
      </c>
    </row>
    <row r="12" spans="1:3" ht="15.75">
      <c r="A12" s="52"/>
      <c r="B12" s="138" t="s">
        <v>82</v>
      </c>
      <c r="C12" s="138"/>
    </row>
    <row r="13" spans="1:3" ht="18" customHeight="1">
      <c r="A13" s="52"/>
      <c r="B13" s="138" t="s">
        <v>80</v>
      </c>
      <c r="C13" s="138"/>
    </row>
    <row r="14" spans="1:2" ht="15.75">
      <c r="A14" s="52" t="s">
        <v>2</v>
      </c>
      <c r="B14" s="52" t="str">
        <f>'10.1.'!C10</f>
        <v>2019.gadā un turpmāk</v>
      </c>
    </row>
    <row r="15" ht="15.75" hidden="1">
      <c r="B15" s="59"/>
    </row>
    <row r="16" spans="1:3" ht="47.25">
      <c r="A16" s="91" t="s">
        <v>3</v>
      </c>
      <c r="B16" s="91" t="s">
        <v>4</v>
      </c>
      <c r="C16" s="91" t="s">
        <v>84</v>
      </c>
    </row>
    <row r="17" spans="1:3" ht="15.75">
      <c r="A17" s="61">
        <v>1</v>
      </c>
      <c r="B17" s="62">
        <v>2</v>
      </c>
      <c r="C17" s="62">
        <v>3</v>
      </c>
    </row>
    <row r="18" spans="1:3" ht="15.75">
      <c r="A18" s="61"/>
      <c r="B18" s="63" t="s">
        <v>6</v>
      </c>
      <c r="C18" s="64"/>
    </row>
    <row r="19" spans="1:3" ht="15.75">
      <c r="A19" s="65">
        <v>1100</v>
      </c>
      <c r="B19" s="66" t="s">
        <v>86</v>
      </c>
      <c r="C19" s="67">
        <v>413.53</v>
      </c>
    </row>
    <row r="20" spans="1:3" ht="15.75" customHeight="1">
      <c r="A20" s="65">
        <v>1200</v>
      </c>
      <c r="B20" s="68" t="s">
        <v>87</v>
      </c>
      <c r="C20" s="67">
        <v>99.62</v>
      </c>
    </row>
    <row r="21" spans="1:3" ht="15.75">
      <c r="A21" s="65">
        <v>2242</v>
      </c>
      <c r="B21" s="68" t="s">
        <v>17</v>
      </c>
      <c r="C21" s="67">
        <v>128.83</v>
      </c>
    </row>
    <row r="22" spans="1:3" ht="15.75">
      <c r="A22" s="65">
        <v>2322</v>
      </c>
      <c r="B22" s="68" t="s">
        <v>30</v>
      </c>
      <c r="C22" s="67">
        <v>77.15</v>
      </c>
    </row>
    <row r="23" spans="1:3" ht="15.75" customHeight="1">
      <c r="A23" s="65"/>
      <c r="B23" s="69" t="s">
        <v>7</v>
      </c>
      <c r="C23" s="70">
        <f>SUM(C19:C22)</f>
        <v>719.13</v>
      </c>
    </row>
    <row r="24" spans="1:3" ht="15.75">
      <c r="A24" s="71"/>
      <c r="B24" s="66" t="s">
        <v>88</v>
      </c>
      <c r="C24" s="67"/>
    </row>
    <row r="25" spans="1:3" ht="15.75">
      <c r="A25" s="65">
        <v>1100</v>
      </c>
      <c r="B25" s="65" t="s">
        <v>86</v>
      </c>
      <c r="C25" s="67">
        <v>99.67</v>
      </c>
    </row>
    <row r="26" spans="1:3" ht="15.75" customHeight="1">
      <c r="A26" s="65">
        <v>1200</v>
      </c>
      <c r="B26" s="72" t="s">
        <v>87</v>
      </c>
      <c r="C26" s="67">
        <v>24.01</v>
      </c>
    </row>
    <row r="27" spans="1:3" ht="15.75" hidden="1">
      <c r="A27" s="73">
        <v>2210</v>
      </c>
      <c r="B27" s="72" t="s">
        <v>47</v>
      </c>
      <c r="C27" s="67"/>
    </row>
    <row r="28" spans="1:3" ht="15.75">
      <c r="A28" s="65">
        <v>2222</v>
      </c>
      <c r="B28" s="72" t="s">
        <v>48</v>
      </c>
      <c r="C28" s="67">
        <v>2.57</v>
      </c>
    </row>
    <row r="29" spans="1:3" ht="15.75">
      <c r="A29" s="65">
        <v>2223</v>
      </c>
      <c r="B29" s="72" t="s">
        <v>49</v>
      </c>
      <c r="C29" s="67">
        <v>3.52</v>
      </c>
    </row>
    <row r="30" spans="1:3" ht="15.75">
      <c r="A30" s="65">
        <v>2230</v>
      </c>
      <c r="B30" s="72" t="s">
        <v>50</v>
      </c>
      <c r="C30" s="67">
        <v>3.12</v>
      </c>
    </row>
    <row r="31" spans="1:3" ht="15.75">
      <c r="A31" s="65">
        <v>2242</v>
      </c>
      <c r="B31" s="72" t="s">
        <v>17</v>
      </c>
      <c r="C31" s="67">
        <v>1.8</v>
      </c>
    </row>
    <row r="32" spans="1:3" ht="15.75" hidden="1">
      <c r="A32" s="65">
        <v>2243</v>
      </c>
      <c r="B32" s="72" t="s">
        <v>18</v>
      </c>
      <c r="C32" s="67"/>
    </row>
    <row r="33" spans="1:3" ht="15.75">
      <c r="A33" s="65">
        <v>2244</v>
      </c>
      <c r="B33" s="72" t="s">
        <v>19</v>
      </c>
      <c r="C33" s="67">
        <v>3.27</v>
      </c>
    </row>
    <row r="34" spans="1:3" ht="15.75">
      <c r="A34" s="65">
        <v>2247</v>
      </c>
      <c r="B34" s="74" t="s">
        <v>89</v>
      </c>
      <c r="C34" s="67">
        <v>0.03</v>
      </c>
    </row>
    <row r="35" spans="1:3" ht="15.75">
      <c r="A35" s="65">
        <v>2249</v>
      </c>
      <c r="B35" s="72" t="s">
        <v>21</v>
      </c>
      <c r="C35" s="67">
        <v>1.97</v>
      </c>
    </row>
    <row r="36" spans="1:3" ht="15.75" hidden="1">
      <c r="A36" s="65">
        <v>2251</v>
      </c>
      <c r="B36" s="72" t="s">
        <v>13</v>
      </c>
      <c r="C36" s="67"/>
    </row>
    <row r="37" spans="1:3" ht="15.75" hidden="1">
      <c r="A37" s="65">
        <v>2261</v>
      </c>
      <c r="B37" s="72" t="s">
        <v>22</v>
      </c>
      <c r="C37" s="67"/>
    </row>
    <row r="38" spans="1:3" ht="15.75">
      <c r="A38" s="65">
        <v>2262</v>
      </c>
      <c r="B38" s="72" t="s">
        <v>23</v>
      </c>
      <c r="C38" s="67">
        <v>1.37</v>
      </c>
    </row>
    <row r="39" spans="1:3" ht="15.75" hidden="1">
      <c r="A39" s="65">
        <v>2263</v>
      </c>
      <c r="B39" s="72" t="s">
        <v>24</v>
      </c>
      <c r="C39" s="67"/>
    </row>
    <row r="40" spans="1:3" ht="15.75" hidden="1">
      <c r="A40" s="65">
        <v>2279</v>
      </c>
      <c r="B40" s="72" t="s">
        <v>26</v>
      </c>
      <c r="C40" s="67"/>
    </row>
    <row r="41" spans="1:3" ht="15.75">
      <c r="A41" s="65">
        <v>2311</v>
      </c>
      <c r="B41" s="72" t="s">
        <v>27</v>
      </c>
      <c r="C41" s="67">
        <v>0.97</v>
      </c>
    </row>
    <row r="42" spans="1:3" ht="15.75" hidden="1">
      <c r="A42" s="65">
        <v>2312</v>
      </c>
      <c r="B42" s="72" t="s">
        <v>28</v>
      </c>
      <c r="C42" s="67"/>
    </row>
    <row r="43" spans="1:3" ht="15.75">
      <c r="A43" s="65">
        <v>2321</v>
      </c>
      <c r="B43" s="72" t="s">
        <v>29</v>
      </c>
      <c r="C43" s="67">
        <v>4.1</v>
      </c>
    </row>
    <row r="44" spans="1:3" ht="15.75" hidden="1">
      <c r="A44" s="65">
        <v>2322</v>
      </c>
      <c r="B44" s="72" t="s">
        <v>30</v>
      </c>
      <c r="C44" s="67"/>
    </row>
    <row r="45" spans="1:3" ht="15.75">
      <c r="A45" s="65">
        <v>2350</v>
      </c>
      <c r="B45" s="72" t="s">
        <v>33</v>
      </c>
      <c r="C45" s="67">
        <v>2.54</v>
      </c>
    </row>
    <row r="46" spans="1:3" ht="15.75">
      <c r="A46" s="65">
        <v>2361</v>
      </c>
      <c r="B46" s="72" t="s">
        <v>34</v>
      </c>
      <c r="C46" s="67">
        <v>0.04</v>
      </c>
    </row>
    <row r="47" spans="1:3" ht="15.75" hidden="1">
      <c r="A47" s="65">
        <v>2400</v>
      </c>
      <c r="B47" s="72" t="s">
        <v>52</v>
      </c>
      <c r="C47" s="67"/>
    </row>
    <row r="48" spans="1:3" ht="15.75">
      <c r="A48" s="65">
        <v>2322</v>
      </c>
      <c r="B48" s="68" t="s">
        <v>30</v>
      </c>
      <c r="C48" s="67">
        <v>1.14</v>
      </c>
    </row>
    <row r="49" spans="1:3" ht="15.75" hidden="1">
      <c r="A49" s="65">
        <v>2341</v>
      </c>
      <c r="B49" s="68" t="s">
        <v>31</v>
      </c>
      <c r="C49" s="67"/>
    </row>
    <row r="50" spans="1:3" ht="15.75" hidden="1">
      <c r="A50" s="65">
        <v>2344</v>
      </c>
      <c r="B50" s="72" t="s">
        <v>32</v>
      </c>
      <c r="C50" s="67"/>
    </row>
    <row r="51" spans="1:3" ht="17.25" customHeight="1">
      <c r="A51" s="65">
        <v>2512</v>
      </c>
      <c r="B51" s="72" t="s">
        <v>85</v>
      </c>
      <c r="C51" s="67">
        <v>182.7</v>
      </c>
    </row>
    <row r="52" spans="1:3" ht="15.75" customHeight="1">
      <c r="A52" s="65">
        <v>2513</v>
      </c>
      <c r="B52" s="68" t="s">
        <v>39</v>
      </c>
      <c r="C52" s="67">
        <v>0.42</v>
      </c>
    </row>
    <row r="53" spans="1:3" ht="14.25" customHeight="1">
      <c r="A53" s="65">
        <v>2515</v>
      </c>
      <c r="B53" s="68" t="s">
        <v>105</v>
      </c>
      <c r="C53" s="67">
        <v>0.11</v>
      </c>
    </row>
    <row r="54" spans="1:3" ht="15.75">
      <c r="A54" s="65">
        <v>2519</v>
      </c>
      <c r="B54" s="68" t="s">
        <v>43</v>
      </c>
      <c r="C54" s="67">
        <v>0.12</v>
      </c>
    </row>
    <row r="55" spans="1:3" ht="15.75" hidden="1">
      <c r="A55" s="65">
        <v>6240</v>
      </c>
      <c r="B55" s="68"/>
      <c r="C55" s="67"/>
    </row>
    <row r="56" spans="1:3" ht="15.75" hidden="1">
      <c r="A56" s="65">
        <v>6290</v>
      </c>
      <c r="B56" s="68"/>
      <c r="C56" s="67"/>
    </row>
    <row r="57" spans="1:3" ht="15.75">
      <c r="A57" s="65">
        <v>5121</v>
      </c>
      <c r="B57" s="68" t="s">
        <v>41</v>
      </c>
      <c r="C57" s="67">
        <v>0.1</v>
      </c>
    </row>
    <row r="58" spans="1:3" ht="15.75" hidden="1">
      <c r="A58" s="64">
        <v>5232</v>
      </c>
      <c r="B58" s="68" t="s">
        <v>42</v>
      </c>
      <c r="C58" s="67"/>
    </row>
    <row r="59" spans="1:3" ht="15.75" hidden="1">
      <c r="A59" s="64">
        <v>5238</v>
      </c>
      <c r="B59" s="68" t="s">
        <v>44</v>
      </c>
      <c r="C59" s="67"/>
    </row>
    <row r="60" spans="1:3" ht="15.75" hidden="1">
      <c r="A60" s="64">
        <v>5240</v>
      </c>
      <c r="B60" s="68" t="s">
        <v>45</v>
      </c>
      <c r="C60" s="67"/>
    </row>
    <row r="61" spans="1:3" ht="15.75" hidden="1">
      <c r="A61" s="64">
        <v>5250</v>
      </c>
      <c r="B61" s="68" t="s">
        <v>46</v>
      </c>
      <c r="C61" s="67"/>
    </row>
    <row r="62" spans="1:3" ht="15.75">
      <c r="A62" s="75"/>
      <c r="B62" s="76" t="s">
        <v>9</v>
      </c>
      <c r="C62" s="70">
        <f>SUM(C25:C61)</f>
        <v>333.57000000000005</v>
      </c>
    </row>
    <row r="63" spans="1:3" ht="15.75">
      <c r="A63" s="75"/>
      <c r="B63" s="76" t="s">
        <v>53</v>
      </c>
      <c r="C63" s="70">
        <f>C62+C23</f>
        <v>1052.7</v>
      </c>
    </row>
    <row r="64" spans="1:3" ht="15.75">
      <c r="A64" s="54"/>
      <c r="B64" s="57"/>
      <c r="C64" s="101"/>
    </row>
    <row r="65" spans="1:3" ht="15.75" customHeight="1">
      <c r="A65" s="142" t="s">
        <v>67</v>
      </c>
      <c r="B65" s="143"/>
      <c r="C65" s="99">
        <v>5</v>
      </c>
    </row>
    <row r="66" spans="1:3" ht="15.75" customHeight="1">
      <c r="A66" s="144" t="s">
        <v>99</v>
      </c>
      <c r="B66" s="145"/>
      <c r="C66" s="100">
        <f>C63/C65</f>
        <v>210.54000000000002</v>
      </c>
    </row>
    <row r="67" spans="1:3" ht="15.75">
      <c r="A67" s="78"/>
      <c r="B67" s="79"/>
      <c r="C67" s="102"/>
    </row>
    <row r="68" spans="1:3" ht="15" customHeight="1">
      <c r="A68" s="142" t="s">
        <v>68</v>
      </c>
      <c r="B68" s="143"/>
      <c r="C68" s="103"/>
    </row>
    <row r="69" spans="1:3" ht="15" customHeight="1">
      <c r="A69" s="142" t="s">
        <v>100</v>
      </c>
      <c r="B69" s="143"/>
      <c r="C69" s="103"/>
    </row>
    <row r="70" spans="1:3" ht="15.75">
      <c r="A70" s="82"/>
      <c r="B70" s="82"/>
      <c r="C70" s="82"/>
    </row>
    <row r="71" spans="1:3" ht="15.75">
      <c r="A71" s="82" t="s">
        <v>69</v>
      </c>
      <c r="B71" s="82"/>
      <c r="C71" s="82"/>
    </row>
    <row r="72" spans="1:3" ht="15.75">
      <c r="A72" s="82"/>
      <c r="B72" s="82"/>
      <c r="C72" s="82"/>
    </row>
    <row r="73" spans="1:3" ht="15.75">
      <c r="A73" s="82" t="s">
        <v>101</v>
      </c>
      <c r="B73" s="85"/>
      <c r="C73" s="82"/>
    </row>
    <row r="74" spans="1:3" s="3" customFormat="1" ht="14.25" customHeight="1">
      <c r="A74" s="82"/>
      <c r="B74" s="83"/>
      <c r="C74" s="82"/>
    </row>
    <row r="75" ht="15.75">
      <c r="B75" s="84"/>
    </row>
  </sheetData>
  <sheetProtection/>
  <mergeCells count="9">
    <mergeCell ref="A7:C7"/>
    <mergeCell ref="A68:B68"/>
    <mergeCell ref="A69:B69"/>
    <mergeCell ref="A9:B9"/>
    <mergeCell ref="A10:B10"/>
    <mergeCell ref="B13:C13"/>
    <mergeCell ref="A65:B65"/>
    <mergeCell ref="A66:B66"/>
    <mergeCell ref="B12:C12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Roman,Regular"LManotp9_120118; Grozījumi MK 24.09.2013. noteikumos Nr.1002 "Sociālās integrācijas valsts aģentūras sniegto maksas pakalpojumu cenrādis"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view="pageLayout" workbookViewId="0" topLeftCell="A58">
      <selection activeCell="G36" sqref="G36"/>
    </sheetView>
  </sheetViews>
  <sheetFormatPr defaultColWidth="9.140625" defaultRowHeight="12.75"/>
  <cols>
    <col min="1" max="1" width="15.7109375" style="4" customWidth="1"/>
    <col min="2" max="2" width="43.140625" style="4" customWidth="1"/>
    <col min="3" max="3" width="19.00390625" style="4" hidden="1" customWidth="1"/>
    <col min="4" max="4" width="21.140625" style="4" customWidth="1"/>
    <col min="5" max="5" width="20.7109375" style="4" customWidth="1"/>
    <col min="6" max="16384" width="9.140625" style="4" customWidth="1"/>
  </cols>
  <sheetData>
    <row r="1" spans="2:5" ht="15">
      <c r="B1" s="146"/>
      <c r="C1" s="146"/>
      <c r="D1" s="147"/>
      <c r="E1" s="1" t="s">
        <v>11</v>
      </c>
    </row>
    <row r="2" spans="2:5" ht="15">
      <c r="B2" s="9"/>
      <c r="C2" s="9"/>
      <c r="D2" s="9"/>
      <c r="E2" s="2" t="s">
        <v>58</v>
      </c>
    </row>
    <row r="3" spans="2:5" ht="15">
      <c r="B3" s="146"/>
      <c r="C3" s="146"/>
      <c r="D3" s="147"/>
      <c r="E3" s="2" t="s">
        <v>59</v>
      </c>
    </row>
    <row r="4" spans="2:5" ht="15">
      <c r="B4" s="1"/>
      <c r="C4" s="5"/>
      <c r="E4" s="1" t="s">
        <v>63</v>
      </c>
    </row>
    <row r="5" spans="2:5" ht="15">
      <c r="B5" s="149"/>
      <c r="C5" s="150"/>
      <c r="D5" s="150"/>
      <c r="E5" s="1" t="s">
        <v>64</v>
      </c>
    </row>
    <row r="6" spans="2:5" ht="15.75" customHeight="1">
      <c r="B6" s="146"/>
      <c r="C6" s="146"/>
      <c r="D6" s="147"/>
      <c r="E6" s="6"/>
    </row>
    <row r="7" spans="1:5" ht="15.75" customHeight="1">
      <c r="A7" s="137" t="s">
        <v>10</v>
      </c>
      <c r="B7" s="137"/>
      <c r="C7" s="137"/>
      <c r="D7" s="137"/>
      <c r="E7" s="137"/>
    </row>
    <row r="8" spans="2:3" ht="15.75" customHeight="1">
      <c r="B8" s="153"/>
      <c r="C8" s="153"/>
    </row>
    <row r="9" spans="1:3" ht="15">
      <c r="A9" s="148" t="s">
        <v>1</v>
      </c>
      <c r="B9" s="148"/>
      <c r="C9" s="148"/>
    </row>
    <row r="10" spans="1:3" ht="15.75" customHeight="1">
      <c r="A10" s="148" t="s">
        <v>0</v>
      </c>
      <c r="B10" s="148"/>
      <c r="C10" s="148"/>
    </row>
    <row r="11" spans="1:3" ht="15">
      <c r="A11" s="8"/>
      <c r="B11" s="148" t="s">
        <v>54</v>
      </c>
      <c r="C11" s="148"/>
    </row>
    <row r="12" spans="1:5" ht="30.75" customHeight="1">
      <c r="A12" s="8"/>
      <c r="B12" s="148" t="s">
        <v>56</v>
      </c>
      <c r="C12" s="148"/>
      <c r="D12" s="148"/>
      <c r="E12" s="148"/>
    </row>
    <row r="13" spans="1:5" ht="15">
      <c r="A13" s="15" t="s">
        <v>2</v>
      </c>
      <c r="B13" s="15" t="s">
        <v>62</v>
      </c>
      <c r="C13" s="15"/>
      <c r="D13" s="14"/>
      <c r="E13" s="14"/>
    </row>
    <row r="14" spans="1:5" ht="15">
      <c r="A14" s="14"/>
      <c r="B14" s="16"/>
      <c r="C14" s="17"/>
      <c r="D14" s="14"/>
      <c r="E14" s="14"/>
    </row>
    <row r="15" spans="1:5" ht="90">
      <c r="A15" s="18" t="s">
        <v>3</v>
      </c>
      <c r="B15" s="18" t="s">
        <v>4</v>
      </c>
      <c r="C15" s="18" t="s">
        <v>5</v>
      </c>
      <c r="D15" s="18" t="s">
        <v>65</v>
      </c>
      <c r="E15" s="18" t="s">
        <v>66</v>
      </c>
    </row>
    <row r="16" spans="1:5" ht="15">
      <c r="A16" s="19">
        <v>1</v>
      </c>
      <c r="B16" s="20">
        <v>2</v>
      </c>
      <c r="C16" s="19">
        <v>3</v>
      </c>
      <c r="D16" s="20">
        <v>3</v>
      </c>
      <c r="E16" s="20">
        <v>4</v>
      </c>
    </row>
    <row r="17" spans="1:5" ht="15">
      <c r="A17" s="19"/>
      <c r="B17" s="21" t="s">
        <v>6</v>
      </c>
      <c r="C17" s="22"/>
      <c r="D17" s="23"/>
      <c r="E17" s="23"/>
    </row>
    <row r="18" spans="1:5" ht="15">
      <c r="A18" s="24">
        <v>1100</v>
      </c>
      <c r="B18" s="25" t="s">
        <v>72</v>
      </c>
      <c r="C18" s="10">
        <v>73.01</v>
      </c>
      <c r="D18" s="11">
        <f>C18/20*20</f>
        <v>73.01</v>
      </c>
      <c r="E18" s="11">
        <f>C18/20*20</f>
        <v>73.01</v>
      </c>
    </row>
    <row r="19" spans="1:5" ht="45">
      <c r="A19" s="24">
        <v>1200</v>
      </c>
      <c r="B19" s="26" t="s">
        <v>61</v>
      </c>
      <c r="C19" s="27">
        <v>17.59</v>
      </c>
      <c r="D19" s="11">
        <f aca="true" t="shared" si="0" ref="D19:D68">C19/20*20</f>
        <v>17.59</v>
      </c>
      <c r="E19" s="11">
        <f aca="true" t="shared" si="1" ref="E19:E68">C19/20*20</f>
        <v>17.59</v>
      </c>
    </row>
    <row r="20" spans="1:5" ht="15">
      <c r="A20" s="24">
        <v>2242</v>
      </c>
      <c r="B20" s="26" t="s">
        <v>17</v>
      </c>
      <c r="C20" s="10">
        <v>31.6</v>
      </c>
      <c r="D20" s="11">
        <f t="shared" si="0"/>
        <v>31.6</v>
      </c>
      <c r="E20" s="11">
        <f t="shared" si="1"/>
        <v>31.6</v>
      </c>
    </row>
    <row r="21" spans="1:5" ht="15">
      <c r="A21" s="24">
        <v>2322</v>
      </c>
      <c r="B21" s="26" t="s">
        <v>30</v>
      </c>
      <c r="C21" s="10">
        <v>95</v>
      </c>
      <c r="D21" s="11">
        <f t="shared" si="0"/>
        <v>95</v>
      </c>
      <c r="E21" s="11">
        <f t="shared" si="1"/>
        <v>95</v>
      </c>
    </row>
    <row r="22" spans="1:5" ht="15" hidden="1">
      <c r="A22" s="24"/>
      <c r="B22" s="26"/>
      <c r="C22" s="10"/>
      <c r="D22" s="11">
        <f t="shared" si="0"/>
        <v>0</v>
      </c>
      <c r="E22" s="11">
        <f t="shared" si="1"/>
        <v>0</v>
      </c>
    </row>
    <row r="23" spans="1:5" ht="15.75" customHeight="1" hidden="1">
      <c r="A23" s="24"/>
      <c r="B23" s="25"/>
      <c r="C23" s="10"/>
      <c r="D23" s="11">
        <f t="shared" si="0"/>
        <v>0</v>
      </c>
      <c r="E23" s="11">
        <f t="shared" si="1"/>
        <v>0</v>
      </c>
    </row>
    <row r="24" spans="1:5" ht="15.75" customHeight="1">
      <c r="A24" s="24"/>
      <c r="B24" s="30" t="s">
        <v>7</v>
      </c>
      <c r="C24" s="29">
        <f>SUM(C18:C23)</f>
        <v>217.20000000000002</v>
      </c>
      <c r="D24" s="47">
        <f>SUM(D18:D23)</f>
        <v>217.20000000000002</v>
      </c>
      <c r="E24" s="47">
        <f>SUM(E18:E23)</f>
        <v>217.20000000000002</v>
      </c>
    </row>
    <row r="25" spans="1:5" ht="15">
      <c r="A25" s="31"/>
      <c r="B25" s="25" t="s">
        <v>8</v>
      </c>
      <c r="C25" s="10"/>
      <c r="D25" s="11"/>
      <c r="E25" s="11"/>
    </row>
    <row r="26" spans="1:5" ht="15">
      <c r="A26" s="24">
        <v>1100</v>
      </c>
      <c r="B26" s="25" t="s">
        <v>72</v>
      </c>
      <c r="C26" s="10">
        <v>17.73</v>
      </c>
      <c r="D26" s="11">
        <f t="shared" si="0"/>
        <v>17.73</v>
      </c>
      <c r="E26" s="11">
        <f t="shared" si="1"/>
        <v>17.73</v>
      </c>
    </row>
    <row r="27" spans="1:5" ht="45">
      <c r="A27" s="24">
        <v>1200</v>
      </c>
      <c r="B27" s="26" t="s">
        <v>61</v>
      </c>
      <c r="C27" s="27">
        <v>4.27</v>
      </c>
      <c r="D27" s="11">
        <f t="shared" si="0"/>
        <v>4.27</v>
      </c>
      <c r="E27" s="11">
        <f t="shared" si="1"/>
        <v>4.27</v>
      </c>
    </row>
    <row r="28" spans="1:5" ht="30" hidden="1">
      <c r="A28" s="24">
        <v>2100</v>
      </c>
      <c r="B28" s="32" t="s">
        <v>51</v>
      </c>
      <c r="C28" s="10"/>
      <c r="D28" s="11">
        <f t="shared" si="0"/>
        <v>0</v>
      </c>
      <c r="E28" s="11">
        <f t="shared" si="1"/>
        <v>0</v>
      </c>
    </row>
    <row r="29" spans="1:5" ht="15">
      <c r="A29" s="28">
        <v>2210</v>
      </c>
      <c r="B29" s="26" t="s">
        <v>47</v>
      </c>
      <c r="C29" s="10">
        <v>7.5</v>
      </c>
      <c r="D29" s="11">
        <f t="shared" si="0"/>
        <v>7.5</v>
      </c>
      <c r="E29" s="11">
        <f t="shared" si="1"/>
        <v>7.5</v>
      </c>
    </row>
    <row r="30" spans="1:5" ht="15">
      <c r="A30" s="24">
        <v>2222</v>
      </c>
      <c r="B30" s="26" t="s">
        <v>48</v>
      </c>
      <c r="C30" s="10">
        <v>1</v>
      </c>
      <c r="D30" s="11">
        <f t="shared" si="0"/>
        <v>1</v>
      </c>
      <c r="E30" s="11">
        <f t="shared" si="1"/>
        <v>1</v>
      </c>
    </row>
    <row r="31" spans="1:5" ht="15">
      <c r="A31" s="24">
        <v>2223</v>
      </c>
      <c r="B31" s="26" t="s">
        <v>49</v>
      </c>
      <c r="C31" s="10">
        <v>1</v>
      </c>
      <c r="D31" s="11">
        <f t="shared" si="0"/>
        <v>1</v>
      </c>
      <c r="E31" s="11">
        <f t="shared" si="1"/>
        <v>1</v>
      </c>
    </row>
    <row r="32" spans="1:5" ht="30">
      <c r="A32" s="24">
        <v>2230</v>
      </c>
      <c r="B32" s="26" t="s">
        <v>50</v>
      </c>
      <c r="C32" s="10">
        <v>2</v>
      </c>
      <c r="D32" s="11">
        <f t="shared" si="0"/>
        <v>2</v>
      </c>
      <c r="E32" s="11">
        <f t="shared" si="1"/>
        <v>2</v>
      </c>
    </row>
    <row r="33" spans="1:5" ht="15" hidden="1">
      <c r="A33" s="24">
        <v>2241</v>
      </c>
      <c r="B33" s="26" t="s">
        <v>16</v>
      </c>
      <c r="C33" s="10"/>
      <c r="D33" s="11">
        <f t="shared" si="0"/>
        <v>0</v>
      </c>
      <c r="E33" s="11">
        <f t="shared" si="1"/>
        <v>0</v>
      </c>
    </row>
    <row r="34" spans="1:5" ht="15" hidden="1">
      <c r="A34" s="24">
        <v>2242</v>
      </c>
      <c r="B34" s="26" t="s">
        <v>17</v>
      </c>
      <c r="C34" s="10">
        <v>0</v>
      </c>
      <c r="D34" s="11">
        <f t="shared" si="0"/>
        <v>0</v>
      </c>
      <c r="E34" s="11">
        <f t="shared" si="1"/>
        <v>0</v>
      </c>
    </row>
    <row r="35" spans="1:5" ht="30">
      <c r="A35" s="24">
        <v>2243</v>
      </c>
      <c r="B35" s="26" t="s">
        <v>18</v>
      </c>
      <c r="C35" s="10">
        <v>1</v>
      </c>
      <c r="D35" s="11">
        <f t="shared" si="0"/>
        <v>1</v>
      </c>
      <c r="E35" s="11">
        <f t="shared" si="1"/>
        <v>1</v>
      </c>
    </row>
    <row r="36" spans="1:5" ht="15">
      <c r="A36" s="24">
        <v>2244</v>
      </c>
      <c r="B36" s="26" t="s">
        <v>19</v>
      </c>
      <c r="C36" s="10">
        <v>1.99</v>
      </c>
      <c r="D36" s="11">
        <f t="shared" si="0"/>
        <v>1.9900000000000002</v>
      </c>
      <c r="E36" s="11">
        <f t="shared" si="1"/>
        <v>1.9900000000000002</v>
      </c>
    </row>
    <row r="37" spans="1:5" ht="15" hidden="1">
      <c r="A37" s="24">
        <v>2247</v>
      </c>
      <c r="B37" s="21" t="s">
        <v>20</v>
      </c>
      <c r="C37" s="10">
        <v>0</v>
      </c>
      <c r="D37" s="11">
        <f t="shared" si="0"/>
        <v>0</v>
      </c>
      <c r="E37" s="11">
        <f t="shared" si="1"/>
        <v>0</v>
      </c>
    </row>
    <row r="38" spans="1:5" ht="30" hidden="1">
      <c r="A38" s="24">
        <v>2249</v>
      </c>
      <c r="B38" s="26" t="s">
        <v>21</v>
      </c>
      <c r="C38" s="10">
        <v>0</v>
      </c>
      <c r="D38" s="11">
        <f t="shared" si="0"/>
        <v>0</v>
      </c>
      <c r="E38" s="11">
        <f t="shared" si="1"/>
        <v>0</v>
      </c>
    </row>
    <row r="39" spans="1:5" ht="15">
      <c r="A39" s="24">
        <v>2251</v>
      </c>
      <c r="B39" s="26" t="s">
        <v>13</v>
      </c>
      <c r="C39" s="10">
        <v>1</v>
      </c>
      <c r="D39" s="11">
        <f t="shared" si="0"/>
        <v>1</v>
      </c>
      <c r="E39" s="11">
        <f t="shared" si="1"/>
        <v>1</v>
      </c>
    </row>
    <row r="40" spans="1:5" ht="15" hidden="1">
      <c r="A40" s="24">
        <v>2252</v>
      </c>
      <c r="B40" s="26" t="s">
        <v>14</v>
      </c>
      <c r="C40" s="10"/>
      <c r="D40" s="11">
        <f t="shared" si="0"/>
        <v>0</v>
      </c>
      <c r="E40" s="11">
        <f t="shared" si="1"/>
        <v>0</v>
      </c>
    </row>
    <row r="41" spans="1:5" ht="15" hidden="1">
      <c r="A41" s="24">
        <v>2259</v>
      </c>
      <c r="B41" s="26" t="s">
        <v>15</v>
      </c>
      <c r="C41" s="10"/>
      <c r="D41" s="11">
        <f t="shared" si="0"/>
        <v>0</v>
      </c>
      <c r="E41" s="11">
        <f t="shared" si="1"/>
        <v>0</v>
      </c>
    </row>
    <row r="42" spans="1:5" ht="15">
      <c r="A42" s="24">
        <v>2261</v>
      </c>
      <c r="B42" s="26" t="s">
        <v>22</v>
      </c>
      <c r="C42" s="10">
        <v>1</v>
      </c>
      <c r="D42" s="11">
        <f t="shared" si="0"/>
        <v>1</v>
      </c>
      <c r="E42" s="11">
        <f t="shared" si="1"/>
        <v>1</v>
      </c>
    </row>
    <row r="43" spans="1:5" ht="15" hidden="1">
      <c r="A43" s="24">
        <v>2262</v>
      </c>
      <c r="B43" s="26" t="s">
        <v>23</v>
      </c>
      <c r="C43" s="10">
        <v>0</v>
      </c>
      <c r="D43" s="11">
        <f t="shared" si="0"/>
        <v>0</v>
      </c>
      <c r="E43" s="11">
        <f t="shared" si="1"/>
        <v>0</v>
      </c>
    </row>
    <row r="44" spans="1:5" ht="15">
      <c r="A44" s="24">
        <v>2263</v>
      </c>
      <c r="B44" s="26" t="s">
        <v>24</v>
      </c>
      <c r="C44" s="10">
        <v>2</v>
      </c>
      <c r="D44" s="11">
        <f t="shared" si="0"/>
        <v>2</v>
      </c>
      <c r="E44" s="11">
        <f t="shared" si="1"/>
        <v>2</v>
      </c>
    </row>
    <row r="45" spans="1:5" ht="15" hidden="1">
      <c r="A45" s="24">
        <v>2264</v>
      </c>
      <c r="B45" s="26" t="s">
        <v>25</v>
      </c>
      <c r="C45" s="10">
        <v>0</v>
      </c>
      <c r="D45" s="11">
        <f t="shared" si="0"/>
        <v>0</v>
      </c>
      <c r="E45" s="11">
        <f t="shared" si="1"/>
        <v>0</v>
      </c>
    </row>
    <row r="46" spans="1:5" ht="15">
      <c r="A46" s="24">
        <v>2279</v>
      </c>
      <c r="B46" s="26" t="s">
        <v>26</v>
      </c>
      <c r="C46" s="10">
        <v>1</v>
      </c>
      <c r="D46" s="11">
        <f t="shared" si="0"/>
        <v>1</v>
      </c>
      <c r="E46" s="11">
        <f t="shared" si="1"/>
        <v>1</v>
      </c>
    </row>
    <row r="47" spans="1:5" ht="15">
      <c r="A47" s="24">
        <v>2311</v>
      </c>
      <c r="B47" s="26" t="s">
        <v>27</v>
      </c>
      <c r="C47" s="10">
        <v>2</v>
      </c>
      <c r="D47" s="11">
        <f t="shared" si="0"/>
        <v>2</v>
      </c>
      <c r="E47" s="11">
        <f t="shared" si="1"/>
        <v>2</v>
      </c>
    </row>
    <row r="48" spans="1:5" ht="15">
      <c r="A48" s="24">
        <v>2312</v>
      </c>
      <c r="B48" s="26" t="s">
        <v>28</v>
      </c>
      <c r="C48" s="10">
        <v>2</v>
      </c>
      <c r="D48" s="11">
        <f t="shared" si="0"/>
        <v>2</v>
      </c>
      <c r="E48" s="11">
        <f t="shared" si="1"/>
        <v>2</v>
      </c>
    </row>
    <row r="49" spans="1:5" ht="15" hidden="1">
      <c r="A49" s="24">
        <v>2321</v>
      </c>
      <c r="B49" s="26" t="s">
        <v>29</v>
      </c>
      <c r="C49" s="10">
        <v>0</v>
      </c>
      <c r="D49" s="11">
        <f t="shared" si="0"/>
        <v>0</v>
      </c>
      <c r="E49" s="11">
        <f t="shared" si="1"/>
        <v>0</v>
      </c>
    </row>
    <row r="50" spans="1:5" ht="15" hidden="1">
      <c r="A50" s="24">
        <v>2322</v>
      </c>
      <c r="B50" s="26" t="s">
        <v>30</v>
      </c>
      <c r="C50" s="10">
        <v>0</v>
      </c>
      <c r="D50" s="11">
        <f t="shared" si="0"/>
        <v>0</v>
      </c>
      <c r="E50" s="11">
        <f t="shared" si="1"/>
        <v>0</v>
      </c>
    </row>
    <row r="51" spans="1:5" ht="15" hidden="1">
      <c r="A51" s="24">
        <v>2341</v>
      </c>
      <c r="B51" s="26" t="s">
        <v>31</v>
      </c>
      <c r="C51" s="10">
        <v>0</v>
      </c>
      <c r="D51" s="11">
        <f t="shared" si="0"/>
        <v>0</v>
      </c>
      <c r="E51" s="11">
        <f t="shared" si="1"/>
        <v>0</v>
      </c>
    </row>
    <row r="52" spans="1:5" ht="30" hidden="1">
      <c r="A52" s="24">
        <v>2344</v>
      </c>
      <c r="B52" s="26" t="s">
        <v>32</v>
      </c>
      <c r="C52" s="10">
        <v>0</v>
      </c>
      <c r="D52" s="11">
        <f t="shared" si="0"/>
        <v>0</v>
      </c>
      <c r="E52" s="11">
        <f t="shared" si="1"/>
        <v>0</v>
      </c>
    </row>
    <row r="53" spans="1:5" ht="15.75" customHeight="1">
      <c r="A53" s="24">
        <v>2350</v>
      </c>
      <c r="B53" s="26" t="s">
        <v>33</v>
      </c>
      <c r="C53" s="10">
        <v>6.5</v>
      </c>
      <c r="D53" s="11">
        <f t="shared" si="0"/>
        <v>6.5</v>
      </c>
      <c r="E53" s="11">
        <f t="shared" si="1"/>
        <v>6.5</v>
      </c>
    </row>
    <row r="54" spans="1:5" ht="15">
      <c r="A54" s="24">
        <v>2361</v>
      </c>
      <c r="B54" s="26" t="s">
        <v>34</v>
      </c>
      <c r="C54" s="10">
        <v>1</v>
      </c>
      <c r="D54" s="11">
        <f t="shared" si="0"/>
        <v>1</v>
      </c>
      <c r="E54" s="11">
        <f t="shared" si="1"/>
        <v>1</v>
      </c>
    </row>
    <row r="55" spans="1:5" ht="15" hidden="1">
      <c r="A55" s="24">
        <v>2362</v>
      </c>
      <c r="B55" s="26" t="s">
        <v>35</v>
      </c>
      <c r="C55" s="10"/>
      <c r="D55" s="11">
        <f t="shared" si="0"/>
        <v>0</v>
      </c>
      <c r="E55" s="11">
        <f t="shared" si="1"/>
        <v>0</v>
      </c>
    </row>
    <row r="56" spans="1:5" ht="15" hidden="1">
      <c r="A56" s="24">
        <v>2363</v>
      </c>
      <c r="B56" s="26" t="s">
        <v>36</v>
      </c>
      <c r="C56" s="10"/>
      <c r="D56" s="11">
        <f t="shared" si="0"/>
        <v>0</v>
      </c>
      <c r="E56" s="11">
        <f t="shared" si="1"/>
        <v>0</v>
      </c>
    </row>
    <row r="57" spans="1:5" ht="15" hidden="1">
      <c r="A57" s="24">
        <v>2370</v>
      </c>
      <c r="B57" s="26" t="s">
        <v>37</v>
      </c>
      <c r="C57" s="10"/>
      <c r="D57" s="11">
        <f t="shared" si="0"/>
        <v>0</v>
      </c>
      <c r="E57" s="11">
        <f t="shared" si="1"/>
        <v>0</v>
      </c>
    </row>
    <row r="58" spans="1:5" ht="15">
      <c r="A58" s="24">
        <v>2400</v>
      </c>
      <c r="B58" s="26" t="s">
        <v>52</v>
      </c>
      <c r="C58" s="10">
        <v>1</v>
      </c>
      <c r="D58" s="11">
        <f t="shared" si="0"/>
        <v>1</v>
      </c>
      <c r="E58" s="11">
        <f t="shared" si="1"/>
        <v>1</v>
      </c>
    </row>
    <row r="59" spans="1:5" ht="30">
      <c r="A59" s="24">
        <v>2512</v>
      </c>
      <c r="B59" s="26" t="s">
        <v>38</v>
      </c>
      <c r="C59" s="10">
        <v>58.21</v>
      </c>
      <c r="D59" s="11">
        <f t="shared" si="0"/>
        <v>58.209999999999994</v>
      </c>
      <c r="E59" s="11">
        <f t="shared" si="1"/>
        <v>58.209999999999994</v>
      </c>
    </row>
    <row r="60" spans="1:5" ht="31.5" customHeight="1">
      <c r="A60" s="24">
        <v>2513</v>
      </c>
      <c r="B60" s="26" t="s">
        <v>39</v>
      </c>
      <c r="C60" s="10">
        <v>1</v>
      </c>
      <c r="D60" s="11">
        <f t="shared" si="0"/>
        <v>1</v>
      </c>
      <c r="E60" s="11">
        <f t="shared" si="1"/>
        <v>1</v>
      </c>
    </row>
    <row r="61" spans="1:5" ht="16.5" customHeight="1">
      <c r="A61" s="24">
        <v>2515</v>
      </c>
      <c r="B61" s="26" t="s">
        <v>40</v>
      </c>
      <c r="C61" s="10">
        <v>1</v>
      </c>
      <c r="D61" s="11">
        <f t="shared" si="0"/>
        <v>1</v>
      </c>
      <c r="E61" s="11">
        <f t="shared" si="1"/>
        <v>1</v>
      </c>
    </row>
    <row r="62" spans="1:5" ht="27.75" customHeight="1">
      <c r="A62" s="24">
        <v>2519</v>
      </c>
      <c r="B62" s="26" t="s">
        <v>43</v>
      </c>
      <c r="C62" s="10">
        <v>2</v>
      </c>
      <c r="D62" s="11">
        <f t="shared" si="0"/>
        <v>2</v>
      </c>
      <c r="E62" s="11">
        <f t="shared" si="1"/>
        <v>2</v>
      </c>
    </row>
    <row r="63" spans="1:5" ht="15" hidden="1">
      <c r="A63" s="24">
        <v>6240</v>
      </c>
      <c r="B63" s="26"/>
      <c r="C63" s="10"/>
      <c r="D63" s="11">
        <f t="shared" si="0"/>
        <v>0</v>
      </c>
      <c r="E63" s="11">
        <f t="shared" si="1"/>
        <v>0</v>
      </c>
    </row>
    <row r="64" spans="1:5" ht="15" hidden="1">
      <c r="A64" s="24">
        <v>6290</v>
      </c>
      <c r="B64" s="26"/>
      <c r="C64" s="10"/>
      <c r="D64" s="11">
        <f t="shared" si="0"/>
        <v>0</v>
      </c>
      <c r="E64" s="11">
        <f t="shared" si="1"/>
        <v>0</v>
      </c>
    </row>
    <row r="65" spans="1:5" ht="14.25" customHeight="1">
      <c r="A65" s="24">
        <v>5121</v>
      </c>
      <c r="B65" s="26" t="s">
        <v>41</v>
      </c>
      <c r="C65" s="10">
        <v>2</v>
      </c>
      <c r="D65" s="11">
        <f t="shared" si="0"/>
        <v>2</v>
      </c>
      <c r="E65" s="11">
        <f t="shared" si="1"/>
        <v>2</v>
      </c>
    </row>
    <row r="66" spans="1:5" ht="15" hidden="1">
      <c r="A66" s="23">
        <v>5238</v>
      </c>
      <c r="B66" s="26" t="s">
        <v>44</v>
      </c>
      <c r="C66" s="10">
        <v>0</v>
      </c>
      <c r="D66" s="11">
        <f t="shared" si="0"/>
        <v>0</v>
      </c>
      <c r="E66" s="11">
        <f t="shared" si="1"/>
        <v>0</v>
      </c>
    </row>
    <row r="67" spans="1:5" ht="30" hidden="1">
      <c r="A67" s="23">
        <v>5240</v>
      </c>
      <c r="B67" s="26" t="s">
        <v>45</v>
      </c>
      <c r="C67" s="10">
        <v>0</v>
      </c>
      <c r="D67" s="11">
        <f t="shared" si="0"/>
        <v>0</v>
      </c>
      <c r="E67" s="11">
        <f t="shared" si="1"/>
        <v>0</v>
      </c>
    </row>
    <row r="68" spans="1:5" ht="15" hidden="1">
      <c r="A68" s="23">
        <v>5250</v>
      </c>
      <c r="B68" s="26" t="s">
        <v>46</v>
      </c>
      <c r="C68" s="10">
        <v>0</v>
      </c>
      <c r="D68" s="11">
        <f t="shared" si="0"/>
        <v>0</v>
      </c>
      <c r="E68" s="11">
        <f t="shared" si="1"/>
        <v>0</v>
      </c>
    </row>
    <row r="69" spans="1:5" ht="15">
      <c r="A69" s="34"/>
      <c r="B69" s="33" t="s">
        <v>9</v>
      </c>
      <c r="C69" s="29">
        <f>SUM(C25:C68)</f>
        <v>118.2</v>
      </c>
      <c r="D69" s="47">
        <f>SUM(D25:D68)</f>
        <v>118.19999999999999</v>
      </c>
      <c r="E69" s="47">
        <f>SUM(E25:E68)</f>
        <v>118.19999999999999</v>
      </c>
    </row>
    <row r="70" spans="1:5" ht="15">
      <c r="A70" s="34"/>
      <c r="B70" s="33" t="s">
        <v>53</v>
      </c>
      <c r="C70" s="29">
        <f>C69+C24</f>
        <v>335.40000000000003</v>
      </c>
      <c r="D70" s="47">
        <f>D69+D24</f>
        <v>335.4</v>
      </c>
      <c r="E70" s="47">
        <f>E69+E24</f>
        <v>335.4</v>
      </c>
    </row>
    <row r="71" spans="1:5" ht="15">
      <c r="A71" s="35"/>
      <c r="B71" s="36"/>
      <c r="C71" s="37"/>
      <c r="D71" s="48"/>
      <c r="E71" s="48"/>
    </row>
    <row r="72" spans="1:5" ht="15.75" customHeight="1">
      <c r="A72" s="151" t="s">
        <v>67</v>
      </c>
      <c r="B72" s="152"/>
      <c r="C72" s="38">
        <v>20</v>
      </c>
      <c r="D72" s="18">
        <v>20</v>
      </c>
      <c r="E72" s="18">
        <v>20</v>
      </c>
    </row>
    <row r="73" spans="1:5" ht="50.25" customHeight="1">
      <c r="A73" s="151" t="s">
        <v>78</v>
      </c>
      <c r="B73" s="152"/>
      <c r="C73" s="39">
        <f>C70/C72</f>
        <v>16.770000000000003</v>
      </c>
      <c r="D73" s="29">
        <f>D70/D72</f>
        <v>16.77</v>
      </c>
      <c r="E73" s="29">
        <f>E70/E72</f>
        <v>16.77</v>
      </c>
    </row>
    <row r="74" spans="1:5" ht="15">
      <c r="A74" s="36"/>
      <c r="B74" s="42"/>
      <c r="C74" s="42"/>
      <c r="D74" s="38"/>
      <c r="E74" s="38"/>
    </row>
    <row r="75" spans="1:5" s="3" customFormat="1" ht="19.5" customHeight="1">
      <c r="A75" s="151" t="s">
        <v>68</v>
      </c>
      <c r="B75" s="152"/>
      <c r="C75" s="40"/>
      <c r="D75" s="40"/>
      <c r="E75" s="40"/>
    </row>
    <row r="76" spans="1:5" s="3" customFormat="1" ht="31.5" customHeight="1">
      <c r="A76" s="151" t="s">
        <v>79</v>
      </c>
      <c r="B76" s="152"/>
      <c r="C76" s="40"/>
      <c r="D76" s="40"/>
      <c r="E76" s="40"/>
    </row>
    <row r="77" spans="1:5" ht="13.5" customHeight="1">
      <c r="A77" s="41"/>
      <c r="B77" s="42"/>
      <c r="C77" s="43"/>
      <c r="D77" s="14"/>
      <c r="E77" s="14"/>
    </row>
    <row r="78" spans="1:5" s="3" customFormat="1" ht="17.25" customHeight="1">
      <c r="A78" s="44" t="s">
        <v>69</v>
      </c>
      <c r="B78" s="44"/>
      <c r="C78" s="44"/>
      <c r="D78" s="44"/>
      <c r="E78" s="44"/>
    </row>
    <row r="79" spans="1:5" s="3" customFormat="1" ht="12.75" customHeight="1">
      <c r="A79" s="44"/>
      <c r="B79" s="44"/>
      <c r="C79" s="44"/>
      <c r="D79" s="44"/>
      <c r="E79" s="44"/>
    </row>
    <row r="80" spans="1:5" s="3" customFormat="1" ht="15" customHeight="1">
      <c r="A80" s="44" t="s">
        <v>71</v>
      </c>
      <c r="B80" s="45"/>
      <c r="C80" s="44"/>
      <c r="D80" s="44"/>
      <c r="E80" s="44"/>
    </row>
    <row r="81" spans="1:5" s="3" customFormat="1" ht="14.25" customHeight="1">
      <c r="A81" s="44"/>
      <c r="B81" s="46" t="s">
        <v>70</v>
      </c>
      <c r="C81" s="44"/>
      <c r="D81" s="44"/>
      <c r="E81" s="44"/>
    </row>
    <row r="82" spans="1:5" ht="15">
      <c r="A82" s="14"/>
      <c r="B82" s="14"/>
      <c r="C82" s="14"/>
      <c r="D82" s="42"/>
      <c r="E82" s="42"/>
    </row>
  </sheetData>
  <sheetProtection/>
  <mergeCells count="14">
    <mergeCell ref="A76:B76"/>
    <mergeCell ref="B11:C11"/>
    <mergeCell ref="A72:B72"/>
    <mergeCell ref="A73:B73"/>
    <mergeCell ref="B8:C8"/>
    <mergeCell ref="A9:C9"/>
    <mergeCell ref="B1:D1"/>
    <mergeCell ref="A10:C10"/>
    <mergeCell ref="B3:D3"/>
    <mergeCell ref="B5:D5"/>
    <mergeCell ref="B6:D6"/>
    <mergeCell ref="A75:B75"/>
    <mergeCell ref="B12:E12"/>
    <mergeCell ref="A7:E7"/>
  </mergeCells>
  <printOptions/>
  <pageMargins left="0.7480314960629921" right="0.7480314960629921" top="0.984251968503937" bottom="0.984251968503937" header="0.5118110236220472" footer="0.5118110236220472"/>
  <pageSetup firstPageNumber="11" useFirstPageNumber="1" fitToHeight="0" fitToWidth="1" horizontalDpi="600" verticalDpi="600" orientation="portrait" paperSize="9" scale="87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Layout" workbookViewId="0" topLeftCell="A1">
      <selection activeCell="B23" sqref="B23"/>
    </sheetView>
  </sheetViews>
  <sheetFormatPr defaultColWidth="9.140625" defaultRowHeight="12.75"/>
  <cols>
    <col min="1" max="1" width="15.7109375" style="4" customWidth="1"/>
    <col min="2" max="2" width="58.421875" style="4" customWidth="1"/>
    <col min="3" max="3" width="19.00390625" style="4" hidden="1" customWidth="1"/>
    <col min="4" max="4" width="20.57421875" style="4" customWidth="1"/>
    <col min="5" max="5" width="19.8515625" style="4" customWidth="1"/>
    <col min="6" max="16384" width="9.140625" style="4" customWidth="1"/>
  </cols>
  <sheetData>
    <row r="1" spans="2:5" ht="15">
      <c r="B1" s="146"/>
      <c r="C1" s="146"/>
      <c r="D1" s="147"/>
      <c r="E1" s="1" t="s">
        <v>11</v>
      </c>
    </row>
    <row r="2" spans="2:5" ht="15">
      <c r="B2" s="9"/>
      <c r="C2" s="9"/>
      <c r="D2" s="9"/>
      <c r="E2" s="2" t="s">
        <v>58</v>
      </c>
    </row>
    <row r="3" spans="2:5" ht="15">
      <c r="B3" s="146"/>
      <c r="C3" s="146"/>
      <c r="D3" s="147"/>
      <c r="E3" s="2" t="s">
        <v>59</v>
      </c>
    </row>
    <row r="4" spans="2:5" ht="15">
      <c r="B4" s="1"/>
      <c r="C4" s="5"/>
      <c r="E4" s="1" t="s">
        <v>63</v>
      </c>
    </row>
    <row r="5" spans="2:5" ht="15">
      <c r="B5" s="149"/>
      <c r="C5" s="150"/>
      <c r="D5" s="150"/>
      <c r="E5" s="1" t="s">
        <v>64</v>
      </c>
    </row>
    <row r="6" spans="2:5" ht="15.75" customHeight="1">
      <c r="B6" s="146"/>
      <c r="C6" s="146"/>
      <c r="D6" s="147"/>
      <c r="E6" s="6"/>
    </row>
    <row r="7" spans="1:5" ht="15.75" customHeight="1">
      <c r="A7" s="137" t="s">
        <v>10</v>
      </c>
      <c r="B7" s="137"/>
      <c r="C7" s="137"/>
      <c r="D7" s="137"/>
      <c r="E7" s="137"/>
    </row>
    <row r="8" spans="2:3" ht="15.75" customHeight="1">
      <c r="B8" s="153"/>
      <c r="C8" s="153"/>
    </row>
    <row r="9" spans="1:3" ht="15.75" customHeight="1">
      <c r="A9" s="148" t="s">
        <v>1</v>
      </c>
      <c r="B9" s="148"/>
      <c r="C9" s="148"/>
    </row>
    <row r="10" spans="1:3" ht="15.75" customHeight="1">
      <c r="A10" s="148" t="s">
        <v>0</v>
      </c>
      <c r="B10" s="148"/>
      <c r="C10" s="148"/>
    </row>
    <row r="11" spans="1:3" ht="15.75" customHeight="1">
      <c r="A11" s="8"/>
      <c r="B11" s="148" t="s">
        <v>54</v>
      </c>
      <c r="C11" s="148"/>
    </row>
    <row r="12" spans="1:5" ht="17.25" customHeight="1">
      <c r="A12" s="8"/>
      <c r="B12" s="154" t="s">
        <v>55</v>
      </c>
      <c r="C12" s="154"/>
      <c r="D12" s="154"/>
      <c r="E12" s="154"/>
    </row>
    <row r="13" spans="1:3" ht="15">
      <c r="A13" s="8"/>
      <c r="B13" s="8" t="s">
        <v>57</v>
      </c>
      <c r="C13" s="8"/>
    </row>
    <row r="14" spans="1:5" ht="15">
      <c r="A14" s="15" t="s">
        <v>2</v>
      </c>
      <c r="B14" s="15" t="s">
        <v>62</v>
      </c>
      <c r="C14" s="17"/>
      <c r="D14" s="14"/>
      <c r="E14" s="14"/>
    </row>
    <row r="15" spans="1:5" ht="15">
      <c r="A15" s="15"/>
      <c r="B15" s="15"/>
      <c r="C15" s="17"/>
      <c r="D15" s="14"/>
      <c r="E15" s="14"/>
    </row>
    <row r="16" spans="1:5" ht="90">
      <c r="A16" s="18" t="s">
        <v>3</v>
      </c>
      <c r="B16" s="18" t="s">
        <v>4</v>
      </c>
      <c r="C16" s="18" t="s">
        <v>5</v>
      </c>
      <c r="D16" s="18" t="s">
        <v>65</v>
      </c>
      <c r="E16" s="18" t="s">
        <v>66</v>
      </c>
    </row>
    <row r="17" spans="1:5" ht="15">
      <c r="A17" s="19">
        <v>1</v>
      </c>
      <c r="B17" s="20">
        <v>2</v>
      </c>
      <c r="C17" s="19">
        <v>3</v>
      </c>
      <c r="D17" s="20">
        <v>3</v>
      </c>
      <c r="E17" s="20">
        <v>4</v>
      </c>
    </row>
    <row r="18" spans="1:5" ht="15">
      <c r="A18" s="19"/>
      <c r="B18" s="21" t="s">
        <v>6</v>
      </c>
      <c r="C18" s="22"/>
      <c r="D18" s="24"/>
      <c r="E18" s="24"/>
    </row>
    <row r="19" spans="1:5" ht="15" hidden="1">
      <c r="A19" s="23">
        <v>1000</v>
      </c>
      <c r="B19" s="25" t="s">
        <v>12</v>
      </c>
      <c r="C19" s="10">
        <v>0</v>
      </c>
      <c r="D19" s="11">
        <f>C19/200*300</f>
        <v>0</v>
      </c>
      <c r="E19" s="11">
        <f>C19/200*300</f>
        <v>0</v>
      </c>
    </row>
    <row r="20" spans="1:5" ht="15">
      <c r="A20" s="24">
        <v>2322</v>
      </c>
      <c r="B20" s="26" t="s">
        <v>30</v>
      </c>
      <c r="C20" s="10">
        <v>30.66</v>
      </c>
      <c r="D20" s="11">
        <f>C20/200*300</f>
        <v>45.989999999999995</v>
      </c>
      <c r="E20" s="11">
        <f>C20/200*300</f>
        <v>45.989999999999995</v>
      </c>
    </row>
    <row r="21" spans="1:5" ht="15.75" customHeight="1" hidden="1">
      <c r="A21" s="24"/>
      <c r="B21" s="26"/>
      <c r="C21" s="10">
        <v>0</v>
      </c>
      <c r="D21" s="11">
        <f>C21/200*300</f>
        <v>0</v>
      </c>
      <c r="E21" s="11">
        <f>C21/200*300</f>
        <v>0</v>
      </c>
    </row>
    <row r="22" spans="1:5" ht="15.75" customHeight="1" hidden="1">
      <c r="A22" s="24"/>
      <c r="B22" s="25"/>
      <c r="C22" s="10"/>
      <c r="D22" s="11">
        <f>C22/200*300</f>
        <v>0</v>
      </c>
      <c r="E22" s="11">
        <f>C22/200*300</f>
        <v>0</v>
      </c>
    </row>
    <row r="23" spans="1:5" ht="15">
      <c r="A23" s="24"/>
      <c r="B23" s="30" t="s">
        <v>7</v>
      </c>
      <c r="C23" s="29">
        <f>SUM(C19:C22)</f>
        <v>30.66</v>
      </c>
      <c r="D23" s="47">
        <f>SUM(D19:D22)</f>
        <v>45.989999999999995</v>
      </c>
      <c r="E23" s="47">
        <f>SUM(E19:E22)</f>
        <v>45.989999999999995</v>
      </c>
    </row>
    <row r="24" spans="1:5" ht="15">
      <c r="A24" s="31"/>
      <c r="B24" s="25" t="s">
        <v>8</v>
      </c>
      <c r="C24" s="10"/>
      <c r="D24" s="11"/>
      <c r="E24" s="11"/>
    </row>
    <row r="25" spans="1:5" ht="15">
      <c r="A25" s="24">
        <v>1100</v>
      </c>
      <c r="B25" s="25" t="s">
        <v>72</v>
      </c>
      <c r="C25" s="10">
        <v>12.89</v>
      </c>
      <c r="D25" s="11">
        <f aca="true" t="shared" si="0" ref="D25:D68">C25/200*300</f>
        <v>19.335</v>
      </c>
      <c r="E25" s="11">
        <f aca="true" t="shared" si="1" ref="E25:E68">C25/200*300</f>
        <v>19.335</v>
      </c>
    </row>
    <row r="26" spans="1:5" ht="30">
      <c r="A26" s="24">
        <v>1200</v>
      </c>
      <c r="B26" s="26" t="s">
        <v>61</v>
      </c>
      <c r="C26" s="27">
        <v>3.11</v>
      </c>
      <c r="D26" s="11">
        <f t="shared" si="0"/>
        <v>4.665</v>
      </c>
      <c r="E26" s="11">
        <f t="shared" si="1"/>
        <v>4.665</v>
      </c>
    </row>
    <row r="27" spans="1:5" ht="15">
      <c r="A27" s="24">
        <v>2100</v>
      </c>
      <c r="B27" s="32" t="s">
        <v>51</v>
      </c>
      <c r="C27" s="10"/>
      <c r="D27" s="11">
        <f t="shared" si="0"/>
        <v>0</v>
      </c>
      <c r="E27" s="11">
        <f t="shared" si="1"/>
        <v>0</v>
      </c>
    </row>
    <row r="28" spans="1:5" ht="15">
      <c r="A28" s="28">
        <v>2210</v>
      </c>
      <c r="B28" s="26" t="s">
        <v>47</v>
      </c>
      <c r="C28" s="10">
        <v>6</v>
      </c>
      <c r="D28" s="11">
        <f t="shared" si="0"/>
        <v>9</v>
      </c>
      <c r="E28" s="11">
        <f t="shared" si="1"/>
        <v>9</v>
      </c>
    </row>
    <row r="29" spans="1:5" ht="15" hidden="1">
      <c r="A29" s="24">
        <v>2222</v>
      </c>
      <c r="B29" s="26" t="s">
        <v>48</v>
      </c>
      <c r="C29" s="10">
        <v>0</v>
      </c>
      <c r="D29" s="11">
        <f t="shared" si="0"/>
        <v>0</v>
      </c>
      <c r="E29" s="11">
        <f t="shared" si="1"/>
        <v>0</v>
      </c>
    </row>
    <row r="30" spans="1:5" ht="15" hidden="1">
      <c r="A30" s="24">
        <v>2223</v>
      </c>
      <c r="B30" s="26" t="s">
        <v>49</v>
      </c>
      <c r="C30" s="10">
        <v>0</v>
      </c>
      <c r="D30" s="11">
        <f t="shared" si="0"/>
        <v>0</v>
      </c>
      <c r="E30" s="11">
        <f t="shared" si="1"/>
        <v>0</v>
      </c>
    </row>
    <row r="31" spans="1:5" ht="30">
      <c r="A31" s="24">
        <v>2230</v>
      </c>
      <c r="B31" s="26" t="s">
        <v>50</v>
      </c>
      <c r="C31" s="10">
        <v>1</v>
      </c>
      <c r="D31" s="11">
        <f t="shared" si="0"/>
        <v>1.5</v>
      </c>
      <c r="E31" s="11">
        <f t="shared" si="1"/>
        <v>1.5</v>
      </c>
    </row>
    <row r="32" spans="1:5" ht="15" hidden="1">
      <c r="A32" s="24">
        <v>2241</v>
      </c>
      <c r="B32" s="26" t="s">
        <v>16</v>
      </c>
      <c r="C32" s="10"/>
      <c r="D32" s="11">
        <f t="shared" si="0"/>
        <v>0</v>
      </c>
      <c r="E32" s="11">
        <f t="shared" si="1"/>
        <v>0</v>
      </c>
    </row>
    <row r="33" spans="1:5" ht="15" hidden="1">
      <c r="A33" s="24">
        <v>2242</v>
      </c>
      <c r="B33" s="26" t="s">
        <v>17</v>
      </c>
      <c r="C33" s="10">
        <v>0</v>
      </c>
      <c r="D33" s="11">
        <f t="shared" si="0"/>
        <v>0</v>
      </c>
      <c r="E33" s="11">
        <f t="shared" si="1"/>
        <v>0</v>
      </c>
    </row>
    <row r="34" spans="1:5" ht="15" hidden="1">
      <c r="A34" s="24">
        <v>2243</v>
      </c>
      <c r="B34" s="26" t="s">
        <v>18</v>
      </c>
      <c r="C34" s="10">
        <v>0</v>
      </c>
      <c r="D34" s="11">
        <f t="shared" si="0"/>
        <v>0</v>
      </c>
      <c r="E34" s="11">
        <f t="shared" si="1"/>
        <v>0</v>
      </c>
    </row>
    <row r="35" spans="1:5" ht="15" hidden="1">
      <c r="A35" s="24">
        <v>2244</v>
      </c>
      <c r="B35" s="26" t="s">
        <v>19</v>
      </c>
      <c r="C35" s="10">
        <v>0</v>
      </c>
      <c r="D35" s="11">
        <f t="shared" si="0"/>
        <v>0</v>
      </c>
      <c r="E35" s="11">
        <f t="shared" si="1"/>
        <v>0</v>
      </c>
    </row>
    <row r="36" spans="1:5" ht="15" hidden="1">
      <c r="A36" s="24">
        <v>2247</v>
      </c>
      <c r="B36" s="21" t="s">
        <v>20</v>
      </c>
      <c r="C36" s="10">
        <v>0</v>
      </c>
      <c r="D36" s="11">
        <f t="shared" si="0"/>
        <v>0</v>
      </c>
      <c r="E36" s="11">
        <f t="shared" si="1"/>
        <v>0</v>
      </c>
    </row>
    <row r="37" spans="1:5" ht="15" hidden="1">
      <c r="A37" s="24">
        <v>2249</v>
      </c>
      <c r="B37" s="26" t="s">
        <v>21</v>
      </c>
      <c r="C37" s="10">
        <v>0</v>
      </c>
      <c r="D37" s="11">
        <f t="shared" si="0"/>
        <v>0</v>
      </c>
      <c r="E37" s="11">
        <f t="shared" si="1"/>
        <v>0</v>
      </c>
    </row>
    <row r="38" spans="1:5" ht="15" hidden="1">
      <c r="A38" s="24">
        <v>2251</v>
      </c>
      <c r="B38" s="26" t="s">
        <v>13</v>
      </c>
      <c r="C38" s="10">
        <v>0</v>
      </c>
      <c r="D38" s="11">
        <f t="shared" si="0"/>
        <v>0</v>
      </c>
      <c r="E38" s="11">
        <f t="shared" si="1"/>
        <v>0</v>
      </c>
    </row>
    <row r="39" spans="1:5" ht="27.75" customHeight="1" hidden="1">
      <c r="A39" s="24">
        <v>2252</v>
      </c>
      <c r="B39" s="26" t="s">
        <v>14</v>
      </c>
      <c r="C39" s="10"/>
      <c r="D39" s="11">
        <f t="shared" si="0"/>
        <v>0</v>
      </c>
      <c r="E39" s="11">
        <f t="shared" si="1"/>
        <v>0</v>
      </c>
    </row>
    <row r="40" spans="1:5" ht="15" hidden="1">
      <c r="A40" s="24">
        <v>2259</v>
      </c>
      <c r="B40" s="26" t="s">
        <v>15</v>
      </c>
      <c r="C40" s="10"/>
      <c r="D40" s="11">
        <f t="shared" si="0"/>
        <v>0</v>
      </c>
      <c r="E40" s="11">
        <f t="shared" si="1"/>
        <v>0</v>
      </c>
    </row>
    <row r="41" spans="1:5" ht="15" hidden="1">
      <c r="A41" s="24">
        <v>2261</v>
      </c>
      <c r="B41" s="26" t="s">
        <v>22</v>
      </c>
      <c r="C41" s="10">
        <v>0</v>
      </c>
      <c r="D41" s="11">
        <f t="shared" si="0"/>
        <v>0</v>
      </c>
      <c r="E41" s="11">
        <f t="shared" si="1"/>
        <v>0</v>
      </c>
    </row>
    <row r="42" spans="1:5" ht="15" hidden="1">
      <c r="A42" s="24">
        <v>2262</v>
      </c>
      <c r="B42" s="26" t="s">
        <v>23</v>
      </c>
      <c r="C42" s="10">
        <v>0</v>
      </c>
      <c r="D42" s="11">
        <f t="shared" si="0"/>
        <v>0</v>
      </c>
      <c r="E42" s="11">
        <f t="shared" si="1"/>
        <v>0</v>
      </c>
    </row>
    <row r="43" spans="1:5" ht="15" hidden="1">
      <c r="A43" s="24">
        <v>2263</v>
      </c>
      <c r="B43" s="26" t="s">
        <v>24</v>
      </c>
      <c r="C43" s="10">
        <v>0</v>
      </c>
      <c r="D43" s="11">
        <f t="shared" si="0"/>
        <v>0</v>
      </c>
      <c r="E43" s="11">
        <f t="shared" si="1"/>
        <v>0</v>
      </c>
    </row>
    <row r="44" spans="1:5" ht="15" hidden="1">
      <c r="A44" s="24">
        <v>2264</v>
      </c>
      <c r="B44" s="26" t="s">
        <v>25</v>
      </c>
      <c r="C44" s="10">
        <v>0</v>
      </c>
      <c r="D44" s="11">
        <f t="shared" si="0"/>
        <v>0</v>
      </c>
      <c r="E44" s="11">
        <f t="shared" si="1"/>
        <v>0</v>
      </c>
    </row>
    <row r="45" spans="1:5" ht="15" hidden="1">
      <c r="A45" s="24">
        <v>2279</v>
      </c>
      <c r="B45" s="26" t="s">
        <v>26</v>
      </c>
      <c r="C45" s="10">
        <v>0</v>
      </c>
      <c r="D45" s="11">
        <f t="shared" si="0"/>
        <v>0</v>
      </c>
      <c r="E45" s="11">
        <f t="shared" si="1"/>
        <v>0</v>
      </c>
    </row>
    <row r="46" spans="1:5" ht="15" hidden="1">
      <c r="A46" s="24">
        <v>2311</v>
      </c>
      <c r="B46" s="26" t="s">
        <v>27</v>
      </c>
      <c r="C46" s="10">
        <v>0</v>
      </c>
      <c r="D46" s="11">
        <f t="shared" si="0"/>
        <v>0</v>
      </c>
      <c r="E46" s="11">
        <f t="shared" si="1"/>
        <v>0</v>
      </c>
    </row>
    <row r="47" spans="1:5" ht="15" hidden="1">
      <c r="A47" s="24">
        <v>2312</v>
      </c>
      <c r="B47" s="26" t="s">
        <v>28</v>
      </c>
      <c r="C47" s="10">
        <v>0</v>
      </c>
      <c r="D47" s="11">
        <f t="shared" si="0"/>
        <v>0</v>
      </c>
      <c r="E47" s="11">
        <f t="shared" si="1"/>
        <v>0</v>
      </c>
    </row>
    <row r="48" spans="1:5" ht="15" hidden="1">
      <c r="A48" s="24">
        <v>2321</v>
      </c>
      <c r="B48" s="26" t="s">
        <v>29</v>
      </c>
      <c r="C48" s="10">
        <v>0</v>
      </c>
      <c r="D48" s="11">
        <f t="shared" si="0"/>
        <v>0</v>
      </c>
      <c r="E48" s="11">
        <f t="shared" si="1"/>
        <v>0</v>
      </c>
    </row>
    <row r="49" spans="1:5" ht="15" hidden="1">
      <c r="A49" s="24">
        <v>2322</v>
      </c>
      <c r="B49" s="26" t="s">
        <v>30</v>
      </c>
      <c r="C49" s="10">
        <v>0</v>
      </c>
      <c r="D49" s="11">
        <f t="shared" si="0"/>
        <v>0</v>
      </c>
      <c r="E49" s="11">
        <f t="shared" si="1"/>
        <v>0</v>
      </c>
    </row>
    <row r="50" spans="1:5" ht="15" hidden="1">
      <c r="A50" s="24">
        <v>2341</v>
      </c>
      <c r="B50" s="26" t="s">
        <v>31</v>
      </c>
      <c r="C50" s="10">
        <v>0</v>
      </c>
      <c r="D50" s="11">
        <f t="shared" si="0"/>
        <v>0</v>
      </c>
      <c r="E50" s="11">
        <f t="shared" si="1"/>
        <v>0</v>
      </c>
    </row>
    <row r="51" spans="1:5" ht="15" hidden="1">
      <c r="A51" s="24">
        <v>2344</v>
      </c>
      <c r="B51" s="26" t="s">
        <v>32</v>
      </c>
      <c r="C51" s="10">
        <v>0</v>
      </c>
      <c r="D51" s="11">
        <f t="shared" si="0"/>
        <v>0</v>
      </c>
      <c r="E51" s="11">
        <f t="shared" si="1"/>
        <v>0</v>
      </c>
    </row>
    <row r="52" spans="1:5" ht="15" hidden="1">
      <c r="A52" s="24">
        <v>2350</v>
      </c>
      <c r="B52" s="26" t="s">
        <v>33</v>
      </c>
      <c r="C52" s="10">
        <v>0</v>
      </c>
      <c r="D52" s="11">
        <f t="shared" si="0"/>
        <v>0</v>
      </c>
      <c r="E52" s="11">
        <f t="shared" si="1"/>
        <v>0</v>
      </c>
    </row>
    <row r="53" spans="1:5" ht="15" hidden="1">
      <c r="A53" s="24">
        <v>2361</v>
      </c>
      <c r="B53" s="26" t="s">
        <v>34</v>
      </c>
      <c r="C53" s="10">
        <v>0</v>
      </c>
      <c r="D53" s="11">
        <f t="shared" si="0"/>
        <v>0</v>
      </c>
      <c r="E53" s="11">
        <f t="shared" si="1"/>
        <v>0</v>
      </c>
    </row>
    <row r="54" spans="1:5" ht="15" hidden="1">
      <c r="A54" s="24">
        <v>2362</v>
      </c>
      <c r="B54" s="26" t="s">
        <v>35</v>
      </c>
      <c r="C54" s="10"/>
      <c r="D54" s="11">
        <f t="shared" si="0"/>
        <v>0</v>
      </c>
      <c r="E54" s="11">
        <f t="shared" si="1"/>
        <v>0</v>
      </c>
    </row>
    <row r="55" spans="1:5" ht="15" hidden="1">
      <c r="A55" s="24">
        <v>2363</v>
      </c>
      <c r="B55" s="26" t="s">
        <v>36</v>
      </c>
      <c r="C55" s="10"/>
      <c r="D55" s="11">
        <f t="shared" si="0"/>
        <v>0</v>
      </c>
      <c r="E55" s="11">
        <f t="shared" si="1"/>
        <v>0</v>
      </c>
    </row>
    <row r="56" spans="1:5" ht="15" hidden="1">
      <c r="A56" s="24">
        <v>2370</v>
      </c>
      <c r="B56" s="26" t="s">
        <v>37</v>
      </c>
      <c r="C56" s="10"/>
      <c r="D56" s="11">
        <f t="shared" si="0"/>
        <v>0</v>
      </c>
      <c r="E56" s="11">
        <f t="shared" si="1"/>
        <v>0</v>
      </c>
    </row>
    <row r="57" spans="1:5" ht="15" hidden="1">
      <c r="A57" s="24">
        <v>2400</v>
      </c>
      <c r="B57" s="26" t="s">
        <v>52</v>
      </c>
      <c r="C57" s="10">
        <v>0</v>
      </c>
      <c r="D57" s="11">
        <f t="shared" si="0"/>
        <v>0</v>
      </c>
      <c r="E57" s="11">
        <f t="shared" si="1"/>
        <v>0</v>
      </c>
    </row>
    <row r="58" spans="1:5" ht="15">
      <c r="A58" s="24">
        <v>2512</v>
      </c>
      <c r="B58" s="26" t="s">
        <v>38</v>
      </c>
      <c r="C58" s="10">
        <v>11.34</v>
      </c>
      <c r="D58" s="11">
        <f t="shared" si="0"/>
        <v>17.01</v>
      </c>
      <c r="E58" s="11">
        <f t="shared" si="1"/>
        <v>17.01</v>
      </c>
    </row>
    <row r="59" spans="1:5" ht="30" hidden="1">
      <c r="A59" s="24">
        <v>2513</v>
      </c>
      <c r="B59" s="26" t="s">
        <v>39</v>
      </c>
      <c r="C59" s="10">
        <v>0</v>
      </c>
      <c r="D59" s="11">
        <f t="shared" si="0"/>
        <v>0</v>
      </c>
      <c r="E59" s="11">
        <f t="shared" si="1"/>
        <v>0</v>
      </c>
    </row>
    <row r="60" spans="1:5" ht="15" hidden="1">
      <c r="A60" s="24">
        <v>2515</v>
      </c>
      <c r="B60" s="26" t="s">
        <v>40</v>
      </c>
      <c r="C60" s="10">
        <v>0</v>
      </c>
      <c r="D60" s="11">
        <f t="shared" si="0"/>
        <v>0</v>
      </c>
      <c r="E60" s="11">
        <f t="shared" si="1"/>
        <v>0</v>
      </c>
    </row>
    <row r="61" spans="1:5" ht="15" hidden="1">
      <c r="A61" s="24">
        <v>2519</v>
      </c>
      <c r="B61" s="26" t="s">
        <v>43</v>
      </c>
      <c r="C61" s="10">
        <v>0</v>
      </c>
      <c r="D61" s="11">
        <f t="shared" si="0"/>
        <v>0</v>
      </c>
      <c r="E61" s="11">
        <f t="shared" si="1"/>
        <v>0</v>
      </c>
    </row>
    <row r="62" spans="1:5" ht="15" hidden="1">
      <c r="A62" s="24">
        <v>6240</v>
      </c>
      <c r="B62" s="26"/>
      <c r="C62" s="10"/>
      <c r="D62" s="11">
        <f t="shared" si="0"/>
        <v>0</v>
      </c>
      <c r="E62" s="11">
        <f t="shared" si="1"/>
        <v>0</v>
      </c>
    </row>
    <row r="63" spans="1:5" ht="15" hidden="1">
      <c r="A63" s="24">
        <v>6290</v>
      </c>
      <c r="B63" s="26"/>
      <c r="C63" s="10"/>
      <c r="D63" s="11">
        <f t="shared" si="0"/>
        <v>0</v>
      </c>
      <c r="E63" s="11">
        <f t="shared" si="1"/>
        <v>0</v>
      </c>
    </row>
    <row r="64" spans="1:5" ht="15" hidden="1">
      <c r="A64" s="24">
        <v>5121</v>
      </c>
      <c r="B64" s="26" t="s">
        <v>41</v>
      </c>
      <c r="C64" s="10">
        <v>1</v>
      </c>
      <c r="D64" s="11">
        <f t="shared" si="0"/>
        <v>1.5</v>
      </c>
      <c r="E64" s="11">
        <f t="shared" si="1"/>
        <v>1.5</v>
      </c>
    </row>
    <row r="65" spans="1:5" ht="15" hidden="1">
      <c r="A65" s="24">
        <v>5232</v>
      </c>
      <c r="B65" s="26" t="s">
        <v>42</v>
      </c>
      <c r="C65" s="10">
        <v>0</v>
      </c>
      <c r="D65" s="11">
        <f t="shared" si="0"/>
        <v>0</v>
      </c>
      <c r="E65" s="11">
        <f t="shared" si="1"/>
        <v>0</v>
      </c>
    </row>
    <row r="66" spans="1:5" ht="15" hidden="1">
      <c r="A66" s="24">
        <v>5238</v>
      </c>
      <c r="B66" s="26" t="s">
        <v>44</v>
      </c>
      <c r="C66" s="10">
        <v>0</v>
      </c>
      <c r="D66" s="11">
        <f t="shared" si="0"/>
        <v>0</v>
      </c>
      <c r="E66" s="11">
        <f t="shared" si="1"/>
        <v>0</v>
      </c>
    </row>
    <row r="67" spans="1:5" ht="15" hidden="1">
      <c r="A67" s="24">
        <v>5240</v>
      </c>
      <c r="B67" s="26" t="s">
        <v>45</v>
      </c>
      <c r="C67" s="10">
        <v>0</v>
      </c>
      <c r="D67" s="11">
        <f t="shared" si="0"/>
        <v>0</v>
      </c>
      <c r="E67" s="11">
        <f t="shared" si="1"/>
        <v>0</v>
      </c>
    </row>
    <row r="68" spans="1:5" ht="15" hidden="1">
      <c r="A68" s="24">
        <v>5250</v>
      </c>
      <c r="B68" s="26" t="s">
        <v>46</v>
      </c>
      <c r="C68" s="10">
        <v>0</v>
      </c>
      <c r="D68" s="11">
        <f t="shared" si="0"/>
        <v>0</v>
      </c>
      <c r="E68" s="11">
        <f t="shared" si="1"/>
        <v>0</v>
      </c>
    </row>
    <row r="69" spans="1:5" ht="15">
      <c r="A69" s="31"/>
      <c r="B69" s="33" t="s">
        <v>9</v>
      </c>
      <c r="C69" s="29">
        <f>SUM(C25:C68)</f>
        <v>35.34</v>
      </c>
      <c r="D69" s="47">
        <f>SUM(D25:D68)</f>
        <v>53.010000000000005</v>
      </c>
      <c r="E69" s="47">
        <f>SUM(E25:E68)</f>
        <v>53.010000000000005</v>
      </c>
    </row>
    <row r="70" spans="1:5" ht="15">
      <c r="A70" s="31"/>
      <c r="B70" s="33" t="s">
        <v>53</v>
      </c>
      <c r="C70" s="29">
        <f>C69+C23</f>
        <v>66</v>
      </c>
      <c r="D70" s="47">
        <f>D69+D23</f>
        <v>99</v>
      </c>
      <c r="E70" s="47">
        <f>E69+E23</f>
        <v>99</v>
      </c>
    </row>
    <row r="71" spans="1:5" ht="15">
      <c r="A71" s="35"/>
      <c r="B71" s="36"/>
      <c r="C71" s="37"/>
      <c r="D71" s="37"/>
      <c r="E71" s="37"/>
    </row>
    <row r="72" spans="1:5" ht="21" customHeight="1">
      <c r="A72" s="151" t="s">
        <v>67</v>
      </c>
      <c r="B72" s="152"/>
      <c r="C72" s="38">
        <v>200</v>
      </c>
      <c r="D72" s="18">
        <v>300</v>
      </c>
      <c r="E72" s="18">
        <v>300</v>
      </c>
    </row>
    <row r="73" spans="1:5" ht="34.5" customHeight="1">
      <c r="A73" s="151" t="s">
        <v>78</v>
      </c>
      <c r="B73" s="152"/>
      <c r="C73" s="49">
        <f>C70/C72</f>
        <v>0.33</v>
      </c>
      <c r="D73" s="29">
        <f>D70/D72</f>
        <v>0.33</v>
      </c>
      <c r="E73" s="29">
        <f>E70/E72</f>
        <v>0.33</v>
      </c>
    </row>
    <row r="74" spans="1:5" ht="15">
      <c r="A74" s="36"/>
      <c r="B74" s="42"/>
      <c r="C74" s="42"/>
      <c r="D74" s="37"/>
      <c r="E74" s="37"/>
    </row>
    <row r="75" spans="1:5" s="3" customFormat="1" ht="19.5" customHeight="1">
      <c r="A75" s="151" t="s">
        <v>68</v>
      </c>
      <c r="B75" s="152"/>
      <c r="C75" s="40"/>
      <c r="D75" s="40"/>
      <c r="E75" s="40"/>
    </row>
    <row r="76" spans="1:5" s="3" customFormat="1" ht="31.5" customHeight="1">
      <c r="A76" s="151" t="s">
        <v>79</v>
      </c>
      <c r="B76" s="152"/>
      <c r="C76" s="40"/>
      <c r="D76" s="40"/>
      <c r="E76" s="40"/>
    </row>
    <row r="77" spans="1:5" ht="13.5" customHeight="1">
      <c r="A77" s="41"/>
      <c r="B77" s="42"/>
      <c r="C77" s="43"/>
      <c r="D77" s="14"/>
      <c r="E77" s="14"/>
    </row>
    <row r="78" spans="1:5" s="3" customFormat="1" ht="17.25" customHeight="1">
      <c r="A78" s="44" t="s">
        <v>69</v>
      </c>
      <c r="B78" s="44"/>
      <c r="C78" s="44"/>
      <c r="D78" s="44"/>
      <c r="E78" s="44"/>
    </row>
    <row r="79" spans="1:5" s="3" customFormat="1" ht="12.75" customHeight="1">
      <c r="A79" s="44"/>
      <c r="B79" s="44"/>
      <c r="C79" s="44"/>
      <c r="D79" s="44"/>
      <c r="E79" s="44"/>
    </row>
    <row r="80" spans="1:5" s="3" customFormat="1" ht="15" customHeight="1">
      <c r="A80" s="44" t="s">
        <v>71</v>
      </c>
      <c r="B80" s="45"/>
      <c r="C80" s="44"/>
      <c r="D80" s="44"/>
      <c r="E80" s="44"/>
    </row>
    <row r="81" spans="1:5" s="3" customFormat="1" ht="14.25" customHeight="1">
      <c r="A81" s="44"/>
      <c r="B81" s="46" t="s">
        <v>70</v>
      </c>
      <c r="C81" s="44"/>
      <c r="D81" s="44"/>
      <c r="E81" s="44"/>
    </row>
    <row r="82" spans="1:5" ht="15">
      <c r="A82" s="14"/>
      <c r="B82" s="14"/>
      <c r="C82" s="14"/>
      <c r="D82" s="42"/>
      <c r="E82" s="42"/>
    </row>
    <row r="83" spans="1:5" ht="15">
      <c r="A83" s="14"/>
      <c r="B83" s="14"/>
      <c r="C83" s="14"/>
      <c r="D83" s="42"/>
      <c r="E83" s="42"/>
    </row>
    <row r="84" spans="1:5" ht="15">
      <c r="A84" s="14"/>
      <c r="B84" s="14"/>
      <c r="C84" s="14"/>
      <c r="D84" s="14"/>
      <c r="E84" s="14"/>
    </row>
  </sheetData>
  <sheetProtection/>
  <mergeCells count="14">
    <mergeCell ref="A75:B75"/>
    <mergeCell ref="A76:B76"/>
    <mergeCell ref="B11:C11"/>
    <mergeCell ref="A72:B72"/>
    <mergeCell ref="A73:B73"/>
    <mergeCell ref="B8:C8"/>
    <mergeCell ref="A9:C9"/>
    <mergeCell ref="B6:D6"/>
    <mergeCell ref="A10:C10"/>
    <mergeCell ref="A7:E7"/>
    <mergeCell ref="B12:E12"/>
    <mergeCell ref="B1:D1"/>
    <mergeCell ref="B3:D3"/>
    <mergeCell ref="B5:D5"/>
  </mergeCells>
  <printOptions/>
  <pageMargins left="0.7480314960629921" right="0.7480314960629921" top="0.984251968503937" bottom="0.984251968503937" header="0.5118110236220472" footer="0.5118110236220472"/>
  <pageSetup firstPageNumber="13" useFirstPageNumber="1" fitToHeight="0" fitToWidth="1" horizontalDpi="600" verticalDpi="600" orientation="portrait" paperSize="9" scale="76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view="pageLayout" workbookViewId="0" topLeftCell="A1">
      <selection activeCell="A10" sqref="A10:E84"/>
    </sheetView>
  </sheetViews>
  <sheetFormatPr defaultColWidth="9.140625" defaultRowHeight="12.75"/>
  <cols>
    <col min="1" max="1" width="15.7109375" style="4" customWidth="1"/>
    <col min="2" max="2" width="54.421875" style="4" customWidth="1"/>
    <col min="3" max="3" width="19.00390625" style="4" hidden="1" customWidth="1"/>
    <col min="4" max="4" width="20.57421875" style="4" customWidth="1"/>
    <col min="5" max="5" width="19.8515625" style="4" customWidth="1"/>
    <col min="6" max="16384" width="9.140625" style="4" customWidth="1"/>
  </cols>
  <sheetData>
    <row r="1" spans="2:5" ht="15">
      <c r="B1" s="146"/>
      <c r="C1" s="146"/>
      <c r="D1" s="147"/>
      <c r="E1" s="1" t="s">
        <v>11</v>
      </c>
    </row>
    <row r="2" spans="2:5" ht="15">
      <c r="B2" s="9"/>
      <c r="C2" s="9"/>
      <c r="D2" s="9"/>
      <c r="E2" s="2" t="s">
        <v>58</v>
      </c>
    </row>
    <row r="3" spans="2:5" ht="15">
      <c r="B3" s="146"/>
      <c r="C3" s="146"/>
      <c r="D3" s="147"/>
      <c r="E3" s="2" t="s">
        <v>59</v>
      </c>
    </row>
    <row r="4" spans="2:5" ht="15">
      <c r="B4" s="1"/>
      <c r="C4" s="5"/>
      <c r="E4" s="1" t="s">
        <v>63</v>
      </c>
    </row>
    <row r="5" spans="2:5" ht="15">
      <c r="B5" s="149"/>
      <c r="C5" s="150"/>
      <c r="D5" s="150"/>
      <c r="E5" s="1" t="s">
        <v>64</v>
      </c>
    </row>
    <row r="6" spans="2:5" ht="12" customHeight="1">
      <c r="B6" s="146"/>
      <c r="C6" s="146"/>
      <c r="D6" s="147"/>
      <c r="E6" s="6"/>
    </row>
    <row r="7" spans="1:5" ht="15.75">
      <c r="A7" s="137" t="s">
        <v>10</v>
      </c>
      <c r="B7" s="137"/>
      <c r="C7" s="137"/>
      <c r="D7" s="137"/>
      <c r="E7" s="137"/>
    </row>
    <row r="8" spans="2:3" ht="12.75" customHeight="1">
      <c r="B8" s="153"/>
      <c r="C8" s="153"/>
    </row>
    <row r="9" spans="1:3" ht="13.5" customHeight="1">
      <c r="A9" s="148" t="s">
        <v>1</v>
      </c>
      <c r="B9" s="148"/>
      <c r="C9" s="148"/>
    </row>
    <row r="10" spans="1:5" ht="14.25" customHeight="1">
      <c r="A10" s="157" t="s">
        <v>0</v>
      </c>
      <c r="B10" s="157"/>
      <c r="C10" s="157"/>
      <c r="D10" s="14"/>
      <c r="E10" s="14"/>
    </row>
    <row r="11" spans="1:5" ht="14.25" customHeight="1">
      <c r="A11" s="15"/>
      <c r="B11" s="157" t="s">
        <v>54</v>
      </c>
      <c r="C11" s="157"/>
      <c r="D11" s="14"/>
      <c r="E11" s="14"/>
    </row>
    <row r="12" spans="1:5" ht="14.25" customHeight="1">
      <c r="A12" s="15"/>
      <c r="B12" s="155" t="s">
        <v>55</v>
      </c>
      <c r="C12" s="155"/>
      <c r="D12" s="155"/>
      <c r="E12" s="155"/>
    </row>
    <row r="13" spans="1:5" ht="12.75" customHeight="1">
      <c r="A13" s="15"/>
      <c r="B13" s="15" t="s">
        <v>60</v>
      </c>
      <c r="C13" s="15"/>
      <c r="D13" s="14"/>
      <c r="E13" s="14"/>
    </row>
    <row r="14" spans="1:5" ht="15" customHeight="1">
      <c r="A14" s="15" t="s">
        <v>2</v>
      </c>
      <c r="B14" s="15" t="s">
        <v>62</v>
      </c>
      <c r="C14" s="15"/>
      <c r="D14" s="14"/>
      <c r="E14" s="14"/>
    </row>
    <row r="15" spans="1:5" ht="15">
      <c r="A15" s="14"/>
      <c r="B15" s="16"/>
      <c r="C15" s="17"/>
      <c r="D15" s="14"/>
      <c r="E15" s="14"/>
    </row>
    <row r="16" spans="1:5" ht="90">
      <c r="A16" s="18" t="s">
        <v>3</v>
      </c>
      <c r="B16" s="18" t="s">
        <v>4</v>
      </c>
      <c r="C16" s="18" t="s">
        <v>5</v>
      </c>
      <c r="D16" s="18" t="s">
        <v>65</v>
      </c>
      <c r="E16" s="18" t="s">
        <v>66</v>
      </c>
    </row>
    <row r="17" spans="1:5" ht="13.5" customHeight="1">
      <c r="A17" s="19">
        <v>1</v>
      </c>
      <c r="B17" s="20">
        <v>2</v>
      </c>
      <c r="C17" s="19">
        <v>3</v>
      </c>
      <c r="D17" s="20">
        <v>3</v>
      </c>
      <c r="E17" s="20">
        <v>4</v>
      </c>
    </row>
    <row r="18" spans="1:5" ht="15">
      <c r="A18" s="19"/>
      <c r="B18" s="21" t="s">
        <v>6</v>
      </c>
      <c r="C18" s="22"/>
      <c r="D18" s="23"/>
      <c r="E18" s="23"/>
    </row>
    <row r="19" spans="1:5" ht="15">
      <c r="A19" s="24">
        <v>1100</v>
      </c>
      <c r="B19" s="25" t="s">
        <v>72</v>
      </c>
      <c r="C19" s="10">
        <v>36.43</v>
      </c>
      <c r="D19" s="11">
        <f>C19/20*20</f>
        <v>36.43</v>
      </c>
      <c r="E19" s="11">
        <f>C19/20*20</f>
        <v>36.43</v>
      </c>
    </row>
    <row r="20" spans="1:5" ht="28.5" customHeight="1">
      <c r="A20" s="24">
        <v>1200</v>
      </c>
      <c r="B20" s="26" t="s">
        <v>61</v>
      </c>
      <c r="C20" s="27">
        <v>8.77</v>
      </c>
      <c r="D20" s="11">
        <f aca="true" t="shared" si="0" ref="D20:D65">C20/20*20</f>
        <v>8.77</v>
      </c>
      <c r="E20" s="11">
        <f aca="true" t="shared" si="1" ref="E20:E65">C20/20*20</f>
        <v>8.77</v>
      </c>
    </row>
    <row r="21" spans="1:5" ht="15">
      <c r="A21" s="24">
        <v>2242</v>
      </c>
      <c r="B21" s="26" t="s">
        <v>17</v>
      </c>
      <c r="C21" s="10">
        <v>15.8</v>
      </c>
      <c r="D21" s="11">
        <f t="shared" si="0"/>
        <v>15.8</v>
      </c>
      <c r="E21" s="11">
        <f t="shared" si="1"/>
        <v>15.8</v>
      </c>
    </row>
    <row r="22" spans="1:5" ht="15" hidden="1">
      <c r="A22" s="24">
        <v>2249</v>
      </c>
      <c r="B22" s="26" t="s">
        <v>21</v>
      </c>
      <c r="C22" s="10">
        <v>0</v>
      </c>
      <c r="D22" s="11">
        <f t="shared" si="0"/>
        <v>0</v>
      </c>
      <c r="E22" s="11">
        <f t="shared" si="1"/>
        <v>0</v>
      </c>
    </row>
    <row r="23" spans="1:5" ht="15" hidden="1">
      <c r="A23" s="24"/>
      <c r="B23" s="25"/>
      <c r="C23" s="10"/>
      <c r="D23" s="11">
        <f t="shared" si="0"/>
        <v>0</v>
      </c>
      <c r="E23" s="11">
        <f t="shared" si="1"/>
        <v>0</v>
      </c>
    </row>
    <row r="24" spans="1:5" ht="15">
      <c r="A24" s="24"/>
      <c r="B24" s="30" t="s">
        <v>7</v>
      </c>
      <c r="C24" s="29">
        <f>SUM(C19:C23)</f>
        <v>61</v>
      </c>
      <c r="D24" s="47">
        <f>SUM(D19:D23)</f>
        <v>61</v>
      </c>
      <c r="E24" s="47">
        <f>SUM(E19:E23)</f>
        <v>61</v>
      </c>
    </row>
    <row r="25" spans="1:5" ht="15" customHeight="1">
      <c r="A25" s="31"/>
      <c r="B25" s="25" t="s">
        <v>8</v>
      </c>
      <c r="C25" s="10"/>
      <c r="D25" s="11"/>
      <c r="E25" s="11"/>
    </row>
    <row r="26" spans="1:5" ht="15">
      <c r="A26" s="24">
        <v>1100</v>
      </c>
      <c r="B26" s="25" t="s">
        <v>72</v>
      </c>
      <c r="C26" s="10">
        <v>11.44</v>
      </c>
      <c r="D26" s="11">
        <f t="shared" si="0"/>
        <v>11.44</v>
      </c>
      <c r="E26" s="11">
        <f t="shared" si="1"/>
        <v>11.44</v>
      </c>
    </row>
    <row r="27" spans="1:5" ht="29.25" customHeight="1">
      <c r="A27" s="24">
        <v>1200</v>
      </c>
      <c r="B27" s="26" t="s">
        <v>61</v>
      </c>
      <c r="C27" s="27">
        <v>2.76</v>
      </c>
      <c r="D27" s="11">
        <f t="shared" si="0"/>
        <v>2.76</v>
      </c>
      <c r="E27" s="11">
        <f t="shared" si="1"/>
        <v>2.76</v>
      </c>
    </row>
    <row r="28" spans="1:5" ht="30" hidden="1">
      <c r="A28" s="24">
        <v>2100</v>
      </c>
      <c r="B28" s="32" t="s">
        <v>51</v>
      </c>
      <c r="C28" s="10"/>
      <c r="D28" s="11">
        <f t="shared" si="0"/>
        <v>0</v>
      </c>
      <c r="E28" s="11">
        <f t="shared" si="1"/>
        <v>0</v>
      </c>
    </row>
    <row r="29" spans="1:5" ht="15">
      <c r="A29" s="28">
        <v>2210</v>
      </c>
      <c r="B29" s="26" t="s">
        <v>47</v>
      </c>
      <c r="C29" s="10">
        <v>5.6</v>
      </c>
      <c r="D29" s="11">
        <f t="shared" si="0"/>
        <v>5.6</v>
      </c>
      <c r="E29" s="11">
        <f t="shared" si="1"/>
        <v>5.6</v>
      </c>
    </row>
    <row r="30" spans="1:5" ht="15" hidden="1">
      <c r="A30" s="24">
        <v>2222</v>
      </c>
      <c r="B30" s="26" t="s">
        <v>48</v>
      </c>
      <c r="C30" s="10">
        <v>0</v>
      </c>
      <c r="D30" s="11">
        <f t="shared" si="0"/>
        <v>0</v>
      </c>
      <c r="E30" s="11">
        <f t="shared" si="1"/>
        <v>0</v>
      </c>
    </row>
    <row r="31" spans="1:5" ht="15" hidden="1">
      <c r="A31" s="24">
        <v>2223</v>
      </c>
      <c r="B31" s="26" t="s">
        <v>49</v>
      </c>
      <c r="C31" s="10">
        <v>0</v>
      </c>
      <c r="D31" s="11">
        <f t="shared" si="0"/>
        <v>0</v>
      </c>
      <c r="E31" s="11">
        <f t="shared" si="1"/>
        <v>0</v>
      </c>
    </row>
    <row r="32" spans="1:5" ht="27.75" customHeight="1">
      <c r="A32" s="24">
        <v>2230</v>
      </c>
      <c r="B32" s="26" t="s">
        <v>50</v>
      </c>
      <c r="C32" s="10">
        <v>2</v>
      </c>
      <c r="D32" s="11">
        <f t="shared" si="0"/>
        <v>2</v>
      </c>
      <c r="E32" s="11">
        <f t="shared" si="1"/>
        <v>2</v>
      </c>
    </row>
    <row r="33" spans="1:5" ht="15" hidden="1">
      <c r="A33" s="24">
        <v>2241</v>
      </c>
      <c r="B33" s="26" t="s">
        <v>16</v>
      </c>
      <c r="C33" s="10"/>
      <c r="D33" s="11">
        <f t="shared" si="0"/>
        <v>0</v>
      </c>
      <c r="E33" s="11">
        <f t="shared" si="1"/>
        <v>0</v>
      </c>
    </row>
    <row r="34" spans="1:5" ht="15" hidden="1">
      <c r="A34" s="24">
        <v>2242</v>
      </c>
      <c r="B34" s="26" t="s">
        <v>17</v>
      </c>
      <c r="C34" s="10">
        <v>0</v>
      </c>
      <c r="D34" s="11">
        <f t="shared" si="0"/>
        <v>0</v>
      </c>
      <c r="E34" s="11">
        <f t="shared" si="1"/>
        <v>0</v>
      </c>
    </row>
    <row r="35" spans="1:5" ht="30" hidden="1">
      <c r="A35" s="24">
        <v>2243</v>
      </c>
      <c r="B35" s="26" t="s">
        <v>18</v>
      </c>
      <c r="C35" s="10">
        <v>0</v>
      </c>
      <c r="D35" s="11">
        <f t="shared" si="0"/>
        <v>0</v>
      </c>
      <c r="E35" s="11">
        <f t="shared" si="1"/>
        <v>0</v>
      </c>
    </row>
    <row r="36" spans="1:5" ht="15" hidden="1">
      <c r="A36" s="24">
        <v>2244</v>
      </c>
      <c r="B36" s="26" t="s">
        <v>19</v>
      </c>
      <c r="C36" s="10">
        <v>0</v>
      </c>
      <c r="D36" s="11">
        <f t="shared" si="0"/>
        <v>0</v>
      </c>
      <c r="E36" s="11">
        <f t="shared" si="1"/>
        <v>0</v>
      </c>
    </row>
    <row r="37" spans="1:5" ht="15" hidden="1">
      <c r="A37" s="24">
        <v>2247</v>
      </c>
      <c r="B37" s="21" t="s">
        <v>20</v>
      </c>
      <c r="C37" s="10">
        <v>0</v>
      </c>
      <c r="D37" s="11">
        <f t="shared" si="0"/>
        <v>0</v>
      </c>
      <c r="E37" s="11">
        <f t="shared" si="1"/>
        <v>0</v>
      </c>
    </row>
    <row r="38" spans="1:5" ht="15" hidden="1">
      <c r="A38" s="24">
        <v>2249</v>
      </c>
      <c r="B38" s="26" t="s">
        <v>21</v>
      </c>
      <c r="C38" s="10">
        <v>0</v>
      </c>
      <c r="D38" s="11">
        <f t="shared" si="0"/>
        <v>0</v>
      </c>
      <c r="E38" s="11">
        <f t="shared" si="1"/>
        <v>0</v>
      </c>
    </row>
    <row r="39" spans="1:5" ht="15">
      <c r="A39" s="24">
        <v>2251</v>
      </c>
      <c r="B39" s="26" t="s">
        <v>13</v>
      </c>
      <c r="C39" s="10">
        <v>1</v>
      </c>
      <c r="D39" s="11">
        <f t="shared" si="0"/>
        <v>1</v>
      </c>
      <c r="E39" s="11">
        <f t="shared" si="1"/>
        <v>1</v>
      </c>
    </row>
    <row r="40" spans="1:5" ht="15" hidden="1">
      <c r="A40" s="24">
        <v>2252</v>
      </c>
      <c r="B40" s="26" t="s">
        <v>14</v>
      </c>
      <c r="C40" s="10"/>
      <c r="D40" s="11">
        <f t="shared" si="0"/>
        <v>0</v>
      </c>
      <c r="E40" s="11">
        <f t="shared" si="1"/>
        <v>0</v>
      </c>
    </row>
    <row r="41" spans="1:5" ht="15" hidden="1">
      <c r="A41" s="24">
        <v>2259</v>
      </c>
      <c r="B41" s="26" t="s">
        <v>15</v>
      </c>
      <c r="C41" s="10"/>
      <c r="D41" s="11">
        <f t="shared" si="0"/>
        <v>0</v>
      </c>
      <c r="E41" s="11">
        <f t="shared" si="1"/>
        <v>0</v>
      </c>
    </row>
    <row r="42" spans="1:5" ht="15" hidden="1">
      <c r="A42" s="24">
        <v>2261</v>
      </c>
      <c r="B42" s="26" t="s">
        <v>22</v>
      </c>
      <c r="C42" s="10">
        <v>0</v>
      </c>
      <c r="D42" s="11">
        <f t="shared" si="0"/>
        <v>0</v>
      </c>
      <c r="E42" s="11">
        <f t="shared" si="1"/>
        <v>0</v>
      </c>
    </row>
    <row r="43" spans="1:5" ht="15" hidden="1">
      <c r="A43" s="24">
        <v>2262</v>
      </c>
      <c r="B43" s="26" t="s">
        <v>23</v>
      </c>
      <c r="C43" s="10">
        <v>0</v>
      </c>
      <c r="D43" s="11">
        <f t="shared" si="0"/>
        <v>0</v>
      </c>
      <c r="E43" s="11">
        <f t="shared" si="1"/>
        <v>0</v>
      </c>
    </row>
    <row r="44" spans="1:5" ht="15" hidden="1">
      <c r="A44" s="24">
        <v>2263</v>
      </c>
      <c r="B44" s="26" t="s">
        <v>24</v>
      </c>
      <c r="C44" s="10">
        <v>0</v>
      </c>
      <c r="D44" s="11">
        <f t="shared" si="0"/>
        <v>0</v>
      </c>
      <c r="E44" s="11">
        <f t="shared" si="1"/>
        <v>0</v>
      </c>
    </row>
    <row r="45" spans="1:5" ht="15" hidden="1">
      <c r="A45" s="24">
        <v>2264</v>
      </c>
      <c r="B45" s="26" t="s">
        <v>25</v>
      </c>
      <c r="C45" s="10">
        <v>0</v>
      </c>
      <c r="D45" s="11">
        <f t="shared" si="0"/>
        <v>0</v>
      </c>
      <c r="E45" s="11">
        <f t="shared" si="1"/>
        <v>0</v>
      </c>
    </row>
    <row r="46" spans="1:5" ht="15" hidden="1">
      <c r="A46" s="24">
        <v>2279</v>
      </c>
      <c r="B46" s="26" t="s">
        <v>26</v>
      </c>
      <c r="C46" s="10">
        <v>0</v>
      </c>
      <c r="D46" s="11">
        <f t="shared" si="0"/>
        <v>0</v>
      </c>
      <c r="E46" s="11">
        <f t="shared" si="1"/>
        <v>0</v>
      </c>
    </row>
    <row r="47" spans="1:5" ht="15">
      <c r="A47" s="24">
        <v>2311</v>
      </c>
      <c r="B47" s="26" t="s">
        <v>27</v>
      </c>
      <c r="C47" s="10">
        <v>1.03</v>
      </c>
      <c r="D47" s="11">
        <f t="shared" si="0"/>
        <v>1.03</v>
      </c>
      <c r="E47" s="11">
        <f t="shared" si="1"/>
        <v>1.03</v>
      </c>
    </row>
    <row r="48" spans="1:5" ht="15" hidden="1">
      <c r="A48" s="24">
        <v>2312</v>
      </c>
      <c r="B48" s="26" t="s">
        <v>28</v>
      </c>
      <c r="C48" s="10">
        <v>0</v>
      </c>
      <c r="D48" s="11">
        <f t="shared" si="0"/>
        <v>0</v>
      </c>
      <c r="E48" s="11">
        <f t="shared" si="1"/>
        <v>0</v>
      </c>
    </row>
    <row r="49" spans="1:5" ht="15" hidden="1">
      <c r="A49" s="24">
        <v>2321</v>
      </c>
      <c r="B49" s="26" t="s">
        <v>29</v>
      </c>
      <c r="C49" s="10">
        <v>0</v>
      </c>
      <c r="D49" s="11">
        <f t="shared" si="0"/>
        <v>0</v>
      </c>
      <c r="E49" s="11">
        <f t="shared" si="1"/>
        <v>0</v>
      </c>
    </row>
    <row r="50" spans="1:5" ht="15" hidden="1">
      <c r="A50" s="24">
        <v>2322</v>
      </c>
      <c r="B50" s="26" t="s">
        <v>30</v>
      </c>
      <c r="C50" s="10">
        <v>0</v>
      </c>
      <c r="D50" s="11">
        <f t="shared" si="0"/>
        <v>0</v>
      </c>
      <c r="E50" s="11">
        <f t="shared" si="1"/>
        <v>0</v>
      </c>
    </row>
    <row r="51" spans="1:5" ht="15" hidden="1">
      <c r="A51" s="24">
        <v>2341</v>
      </c>
      <c r="B51" s="26" t="s">
        <v>31</v>
      </c>
      <c r="C51" s="10">
        <v>0</v>
      </c>
      <c r="D51" s="11">
        <f t="shared" si="0"/>
        <v>0</v>
      </c>
      <c r="E51" s="11">
        <f t="shared" si="1"/>
        <v>0</v>
      </c>
    </row>
    <row r="52" spans="1:5" ht="15" hidden="1">
      <c r="A52" s="24">
        <v>2344</v>
      </c>
      <c r="B52" s="26" t="s">
        <v>32</v>
      </c>
      <c r="C52" s="10">
        <v>0</v>
      </c>
      <c r="D52" s="11">
        <f t="shared" si="0"/>
        <v>0</v>
      </c>
      <c r="E52" s="11">
        <f t="shared" si="1"/>
        <v>0</v>
      </c>
    </row>
    <row r="53" spans="1:5" ht="14.25" customHeight="1">
      <c r="A53" s="24">
        <v>2350</v>
      </c>
      <c r="B53" s="26" t="s">
        <v>33</v>
      </c>
      <c r="C53" s="10">
        <v>9</v>
      </c>
      <c r="D53" s="11">
        <f t="shared" si="0"/>
        <v>9</v>
      </c>
      <c r="E53" s="11">
        <f t="shared" si="1"/>
        <v>9</v>
      </c>
    </row>
    <row r="54" spans="1:5" ht="15">
      <c r="A54" s="24">
        <v>2361</v>
      </c>
      <c r="B54" s="26" t="s">
        <v>34</v>
      </c>
      <c r="C54" s="10">
        <v>1</v>
      </c>
      <c r="D54" s="11">
        <f t="shared" si="0"/>
        <v>1</v>
      </c>
      <c r="E54" s="11">
        <f t="shared" si="1"/>
        <v>1</v>
      </c>
    </row>
    <row r="55" spans="1:5" ht="15" hidden="1">
      <c r="A55" s="24">
        <v>2362</v>
      </c>
      <c r="B55" s="26" t="s">
        <v>35</v>
      </c>
      <c r="C55" s="10"/>
      <c r="D55" s="11">
        <f t="shared" si="0"/>
        <v>0</v>
      </c>
      <c r="E55" s="11">
        <f t="shared" si="1"/>
        <v>0</v>
      </c>
    </row>
    <row r="56" spans="1:5" ht="15" hidden="1">
      <c r="A56" s="24">
        <v>2363</v>
      </c>
      <c r="B56" s="26" t="s">
        <v>36</v>
      </c>
      <c r="C56" s="10"/>
      <c r="D56" s="11">
        <f t="shared" si="0"/>
        <v>0</v>
      </c>
      <c r="E56" s="11">
        <f t="shared" si="1"/>
        <v>0</v>
      </c>
    </row>
    <row r="57" spans="1:5" ht="15" hidden="1">
      <c r="A57" s="24">
        <v>2370</v>
      </c>
      <c r="B57" s="26" t="s">
        <v>37</v>
      </c>
      <c r="C57" s="10"/>
      <c r="D57" s="11">
        <f t="shared" si="0"/>
        <v>0</v>
      </c>
      <c r="E57" s="11">
        <f t="shared" si="1"/>
        <v>0</v>
      </c>
    </row>
    <row r="58" spans="1:5" ht="15">
      <c r="A58" s="24">
        <v>2400</v>
      </c>
      <c r="B58" s="26" t="s">
        <v>52</v>
      </c>
      <c r="C58" s="10">
        <v>1</v>
      </c>
      <c r="D58" s="11">
        <f t="shared" si="0"/>
        <v>1</v>
      </c>
      <c r="E58" s="11">
        <f t="shared" si="1"/>
        <v>1</v>
      </c>
    </row>
    <row r="59" spans="1:5" ht="15">
      <c r="A59" s="24">
        <v>2512</v>
      </c>
      <c r="B59" s="26" t="s">
        <v>38</v>
      </c>
      <c r="C59" s="10">
        <v>21.17</v>
      </c>
      <c r="D59" s="11">
        <f t="shared" si="0"/>
        <v>21.17</v>
      </c>
      <c r="E59" s="11">
        <f t="shared" si="1"/>
        <v>21.17</v>
      </c>
    </row>
    <row r="60" spans="1:5" ht="28.5" customHeight="1">
      <c r="A60" s="24">
        <v>2513</v>
      </c>
      <c r="B60" s="26" t="s">
        <v>39</v>
      </c>
      <c r="C60" s="10">
        <v>2</v>
      </c>
      <c r="D60" s="11">
        <f t="shared" si="0"/>
        <v>2</v>
      </c>
      <c r="E60" s="11">
        <f t="shared" si="1"/>
        <v>2</v>
      </c>
    </row>
    <row r="61" spans="1:5" ht="15">
      <c r="A61" s="24">
        <v>2515</v>
      </c>
      <c r="B61" s="26" t="s">
        <v>40</v>
      </c>
      <c r="C61" s="10">
        <v>1</v>
      </c>
      <c r="D61" s="11">
        <f t="shared" si="0"/>
        <v>1</v>
      </c>
      <c r="E61" s="11">
        <f t="shared" si="1"/>
        <v>1</v>
      </c>
    </row>
    <row r="62" spans="1:5" ht="15">
      <c r="A62" s="24">
        <v>2519</v>
      </c>
      <c r="B62" s="26" t="s">
        <v>43</v>
      </c>
      <c r="C62" s="10">
        <v>1</v>
      </c>
      <c r="D62" s="11">
        <f t="shared" si="0"/>
        <v>1</v>
      </c>
      <c r="E62" s="11">
        <f t="shared" si="1"/>
        <v>1</v>
      </c>
    </row>
    <row r="63" spans="1:5" ht="15" hidden="1">
      <c r="A63" s="24">
        <v>6240</v>
      </c>
      <c r="B63" s="26"/>
      <c r="C63" s="10"/>
      <c r="D63" s="11">
        <f t="shared" si="0"/>
        <v>0</v>
      </c>
      <c r="E63" s="11">
        <f t="shared" si="1"/>
        <v>0</v>
      </c>
    </row>
    <row r="64" spans="1:5" ht="15" hidden="1">
      <c r="A64" s="24">
        <v>6290</v>
      </c>
      <c r="B64" s="26"/>
      <c r="C64" s="10"/>
      <c r="D64" s="11">
        <f t="shared" si="0"/>
        <v>0</v>
      </c>
      <c r="E64" s="11">
        <f t="shared" si="1"/>
        <v>0</v>
      </c>
    </row>
    <row r="65" spans="1:5" ht="15">
      <c r="A65" s="24">
        <v>5121</v>
      </c>
      <c r="B65" s="26" t="s">
        <v>41</v>
      </c>
      <c r="C65" s="10">
        <v>1</v>
      </c>
      <c r="D65" s="11">
        <f t="shared" si="0"/>
        <v>1</v>
      </c>
      <c r="E65" s="11">
        <f t="shared" si="1"/>
        <v>1</v>
      </c>
    </row>
    <row r="66" spans="1:5" ht="15" hidden="1">
      <c r="A66" s="24">
        <v>5232</v>
      </c>
      <c r="B66" s="26" t="s">
        <v>42</v>
      </c>
      <c r="C66" s="10">
        <v>0</v>
      </c>
      <c r="D66" s="11">
        <f>C66/200*300</f>
        <v>0</v>
      </c>
      <c r="E66" s="11">
        <f>C66/200*300</f>
        <v>0</v>
      </c>
    </row>
    <row r="67" spans="1:5" ht="15" hidden="1">
      <c r="A67" s="24">
        <v>5238</v>
      </c>
      <c r="B67" s="26" t="s">
        <v>44</v>
      </c>
      <c r="C67" s="10">
        <v>0</v>
      </c>
      <c r="D67" s="11">
        <f>C67/200*300</f>
        <v>0</v>
      </c>
      <c r="E67" s="11">
        <f>C67/200*300</f>
        <v>0</v>
      </c>
    </row>
    <row r="68" spans="1:5" ht="15" hidden="1">
      <c r="A68" s="24">
        <v>5240</v>
      </c>
      <c r="B68" s="26" t="s">
        <v>45</v>
      </c>
      <c r="C68" s="10">
        <v>0</v>
      </c>
      <c r="D68" s="11">
        <f>C68/200*300</f>
        <v>0</v>
      </c>
      <c r="E68" s="11">
        <f>C68/200*300</f>
        <v>0</v>
      </c>
    </row>
    <row r="69" spans="1:5" ht="15" hidden="1">
      <c r="A69" s="24">
        <v>5250</v>
      </c>
      <c r="B69" s="26" t="s">
        <v>46</v>
      </c>
      <c r="C69" s="10"/>
      <c r="D69" s="47">
        <f>SUM(D25:D68)</f>
        <v>61</v>
      </c>
      <c r="E69" s="47">
        <f>SUM(E25:E68)</f>
        <v>61</v>
      </c>
    </row>
    <row r="70" spans="1:5" ht="15">
      <c r="A70" s="31"/>
      <c r="B70" s="33" t="s">
        <v>9</v>
      </c>
      <c r="C70" s="29">
        <f>SUM(C26:C65)</f>
        <v>61</v>
      </c>
      <c r="D70" s="47">
        <f>SUM(D26:D65)</f>
        <v>61</v>
      </c>
      <c r="E70" s="47">
        <f>SUM(E26:E65)</f>
        <v>61</v>
      </c>
    </row>
    <row r="71" spans="1:5" ht="15">
      <c r="A71" s="31"/>
      <c r="B71" s="33" t="s">
        <v>53</v>
      </c>
      <c r="C71" s="29">
        <f>C70+C24</f>
        <v>122</v>
      </c>
      <c r="D71" s="47">
        <f>D70+D24</f>
        <v>122</v>
      </c>
      <c r="E71" s="47">
        <f>E70+E24</f>
        <v>122</v>
      </c>
    </row>
    <row r="72" spans="1:5" ht="10.5" customHeight="1">
      <c r="A72" s="35"/>
      <c r="B72" s="36"/>
      <c r="C72" s="37"/>
      <c r="D72" s="37"/>
      <c r="E72" s="37"/>
    </row>
    <row r="73" spans="1:5" ht="14.25" customHeight="1">
      <c r="A73" s="151" t="s">
        <v>67</v>
      </c>
      <c r="B73" s="152"/>
      <c r="C73" s="38">
        <v>20</v>
      </c>
      <c r="D73" s="18">
        <v>20</v>
      </c>
      <c r="E73" s="18">
        <v>20</v>
      </c>
    </row>
    <row r="74" spans="1:5" ht="27.75" customHeight="1">
      <c r="A74" s="151" t="s">
        <v>78</v>
      </c>
      <c r="B74" s="152"/>
      <c r="C74" s="49">
        <f>C71/C73</f>
        <v>6.1</v>
      </c>
      <c r="D74" s="29">
        <f>D71/D73</f>
        <v>6.1</v>
      </c>
      <c r="E74" s="29">
        <f>E71/E73</f>
        <v>6.1</v>
      </c>
    </row>
    <row r="75" spans="1:5" ht="10.5" customHeight="1">
      <c r="A75" s="36"/>
      <c r="B75" s="42"/>
      <c r="C75" s="42"/>
      <c r="D75" s="38"/>
      <c r="E75" s="38"/>
    </row>
    <row r="76" spans="1:5" s="3" customFormat="1" ht="19.5" customHeight="1">
      <c r="A76" s="151" t="s">
        <v>68</v>
      </c>
      <c r="B76" s="152"/>
      <c r="C76" s="40"/>
      <c r="D76" s="40"/>
      <c r="E76" s="40"/>
    </row>
    <row r="77" spans="1:5" s="3" customFormat="1" ht="31.5" customHeight="1">
      <c r="A77" s="151" t="s">
        <v>79</v>
      </c>
      <c r="B77" s="152"/>
      <c r="C77" s="40"/>
      <c r="D77" s="40"/>
      <c r="E77" s="40"/>
    </row>
    <row r="78" spans="1:5" ht="11.25" customHeight="1">
      <c r="A78" s="41"/>
      <c r="B78" s="42"/>
      <c r="C78" s="43"/>
      <c r="D78" s="14"/>
      <c r="E78" s="14"/>
    </row>
    <row r="79" spans="1:5" s="3" customFormat="1" ht="17.25" customHeight="1">
      <c r="A79" s="44" t="s">
        <v>69</v>
      </c>
      <c r="B79" s="44"/>
      <c r="C79" s="44"/>
      <c r="D79" s="44"/>
      <c r="E79" s="44"/>
    </row>
    <row r="80" spans="1:5" s="3" customFormat="1" ht="10.5" customHeight="1">
      <c r="A80" s="44"/>
      <c r="B80" s="44"/>
      <c r="C80" s="44"/>
      <c r="D80" s="44"/>
      <c r="E80" s="44"/>
    </row>
    <row r="81" spans="1:5" s="3" customFormat="1" ht="15" customHeight="1">
      <c r="A81" s="44" t="s">
        <v>71</v>
      </c>
      <c r="B81" s="45"/>
      <c r="C81" s="44"/>
      <c r="D81" s="44"/>
      <c r="E81" s="44"/>
    </row>
    <row r="82" spans="1:5" s="3" customFormat="1" ht="14.25" customHeight="1">
      <c r="A82" s="44"/>
      <c r="B82" s="46" t="s">
        <v>70</v>
      </c>
      <c r="C82" s="44"/>
      <c r="D82" s="44"/>
      <c r="E82" s="44"/>
    </row>
    <row r="83" spans="1:5" ht="9" customHeight="1">
      <c r="A83" s="14"/>
      <c r="B83" s="156"/>
      <c r="C83" s="156"/>
      <c r="D83" s="42"/>
      <c r="E83" s="42"/>
    </row>
    <row r="84" spans="1:5" ht="6" customHeight="1">
      <c r="A84" s="14"/>
      <c r="B84" s="14"/>
      <c r="C84" s="14"/>
      <c r="D84" s="42"/>
      <c r="E84" s="42"/>
    </row>
  </sheetData>
  <sheetProtection/>
  <mergeCells count="15">
    <mergeCell ref="B83:C83"/>
    <mergeCell ref="A10:C10"/>
    <mergeCell ref="B11:C11"/>
    <mergeCell ref="B3:D3"/>
    <mergeCell ref="B5:D5"/>
    <mergeCell ref="A76:B76"/>
    <mergeCell ref="A77:B77"/>
    <mergeCell ref="B12:E12"/>
    <mergeCell ref="B8:C8"/>
    <mergeCell ref="A9:C9"/>
    <mergeCell ref="B1:D1"/>
    <mergeCell ref="A73:B73"/>
    <mergeCell ref="B6:D6"/>
    <mergeCell ref="A7:E7"/>
    <mergeCell ref="A74:B74"/>
  </mergeCells>
  <printOptions/>
  <pageMargins left="0.7480314960629921" right="0.7480314960629921" top="0.984251968503937" bottom="0.984251968503937" header="0.5118110236220472" footer="0.5118110236220472"/>
  <pageSetup firstPageNumber="14" useFirstPageNumber="1" fitToHeight="0" fitToWidth="1" horizontalDpi="600" verticalDpi="600" orientation="portrait" paperSize="9" scale="79" r:id="rId1"/>
  <headerFooter alignWithMargins="0">
    <oddHeader>&amp;C&amp;"Times New Roman,Regular"&amp;11&amp;P</oddHeader>
    <oddFooter>&amp;C&amp;"Times New Roman,Regular"&amp;11&amp;F; Noteikumi par Sociālās integrācijas valsts aģentūras sniegto maksas pakalpojumu cenrādi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2"/>
  <sheetViews>
    <sheetView view="pageLayout" workbookViewId="0" topLeftCell="A1">
      <selection activeCell="B24" sqref="B24"/>
    </sheetView>
  </sheetViews>
  <sheetFormatPr defaultColWidth="9.140625" defaultRowHeight="12.75"/>
  <cols>
    <col min="1" max="1" width="12.57421875" style="53" customWidth="1"/>
    <col min="2" max="2" width="95.00390625" style="53" customWidth="1"/>
    <col min="3" max="3" width="32.140625" style="53" customWidth="1"/>
    <col min="4" max="16384" width="9.140625" style="4" customWidth="1"/>
  </cols>
  <sheetData>
    <row r="1" spans="2:3" ht="15.75">
      <c r="B1" s="84"/>
      <c r="C1" s="54" t="s">
        <v>11</v>
      </c>
    </row>
    <row r="2" spans="2:3" ht="15.75">
      <c r="B2" s="86"/>
      <c r="C2" s="54" t="s">
        <v>58</v>
      </c>
    </row>
    <row r="3" spans="2:3" ht="15.75">
      <c r="B3" s="84"/>
      <c r="C3" s="54" t="s">
        <v>90</v>
      </c>
    </row>
    <row r="4" spans="2:3" ht="15.75">
      <c r="B4" s="84"/>
      <c r="C4" s="54"/>
    </row>
    <row r="5" spans="2:3" ht="15.75">
      <c r="B5" s="87"/>
      <c r="C5" s="54">
        <f>'10.1.'!D2</f>
        <v>0</v>
      </c>
    </row>
    <row r="6" spans="2:3" ht="15.75" customHeight="1">
      <c r="B6" s="84"/>
      <c r="C6" s="57"/>
    </row>
    <row r="7" spans="1:3" ht="15.75" customHeight="1">
      <c r="A7" s="137" t="s">
        <v>10</v>
      </c>
      <c r="B7" s="137"/>
      <c r="C7" s="137"/>
    </row>
    <row r="8" ht="15.75" customHeight="1">
      <c r="B8" s="58"/>
    </row>
    <row r="9" spans="1:2" ht="15.75" customHeight="1">
      <c r="A9" s="138" t="s">
        <v>1</v>
      </c>
      <c r="B9" s="138"/>
    </row>
    <row r="10" spans="1:2" ht="15.75" customHeight="1">
      <c r="A10" s="138" t="s">
        <v>0</v>
      </c>
      <c r="B10" s="138"/>
    </row>
    <row r="11" spans="1:2" ht="15.75" customHeight="1">
      <c r="A11" s="52"/>
      <c r="B11" s="52" t="s">
        <v>107</v>
      </c>
    </row>
    <row r="12" spans="1:3" ht="15.75" customHeight="1">
      <c r="A12" s="52"/>
      <c r="B12" s="138" t="s">
        <v>82</v>
      </c>
      <c r="C12" s="138"/>
    </row>
    <row r="13" spans="1:2" ht="17.25" customHeight="1">
      <c r="A13" s="52"/>
      <c r="B13" s="52" t="s">
        <v>81</v>
      </c>
    </row>
    <row r="14" spans="1:2" ht="15.75">
      <c r="A14" s="52" t="s">
        <v>2</v>
      </c>
      <c r="B14" s="52" t="str">
        <f>'10.1.'!C10</f>
        <v>2019.gadā un turpmāk</v>
      </c>
    </row>
    <row r="15" ht="15.75" hidden="1">
      <c r="B15" s="59"/>
    </row>
    <row r="16" spans="1:3" ht="47.25">
      <c r="A16" s="91" t="s">
        <v>3</v>
      </c>
      <c r="B16" s="91" t="s">
        <v>4</v>
      </c>
      <c r="C16" s="91" t="s">
        <v>84</v>
      </c>
    </row>
    <row r="17" spans="1:3" ht="15.75">
      <c r="A17" s="61">
        <v>1</v>
      </c>
      <c r="B17" s="62">
        <v>2</v>
      </c>
      <c r="C17" s="62">
        <v>3</v>
      </c>
    </row>
    <row r="18" spans="1:3" ht="15.75">
      <c r="A18" s="61"/>
      <c r="B18" s="63" t="s">
        <v>6</v>
      </c>
      <c r="C18" s="64"/>
    </row>
    <row r="19" spans="1:3" ht="15.75" customHeight="1">
      <c r="A19" s="65">
        <v>2242</v>
      </c>
      <c r="B19" s="68" t="s">
        <v>17</v>
      </c>
      <c r="C19" s="67">
        <v>48.4</v>
      </c>
    </row>
    <row r="20" spans="1:3" ht="15.75" customHeight="1">
      <c r="A20" s="65">
        <v>2322</v>
      </c>
      <c r="B20" s="68" t="s">
        <v>30</v>
      </c>
      <c r="C20" s="67">
        <v>30.8</v>
      </c>
    </row>
    <row r="21" spans="1:3" ht="15.75">
      <c r="A21" s="65"/>
      <c r="B21" s="69" t="s">
        <v>7</v>
      </c>
      <c r="C21" s="70">
        <f>SUM(C19:C20)</f>
        <v>79.2</v>
      </c>
    </row>
    <row r="22" spans="1:3" ht="15.75">
      <c r="A22" s="71"/>
      <c r="B22" s="66" t="s">
        <v>8</v>
      </c>
      <c r="C22" s="67"/>
    </row>
    <row r="23" spans="1:3" ht="15.75">
      <c r="A23" s="65">
        <v>1100</v>
      </c>
      <c r="B23" s="66" t="s">
        <v>86</v>
      </c>
      <c r="C23" s="67">
        <v>12.5</v>
      </c>
    </row>
    <row r="24" spans="1:3" ht="15.75" customHeight="1">
      <c r="A24" s="65">
        <v>1200</v>
      </c>
      <c r="B24" s="68" t="s">
        <v>87</v>
      </c>
      <c r="C24" s="67">
        <v>3.013</v>
      </c>
    </row>
    <row r="25" spans="1:3" ht="15.75" customHeight="1" hidden="1">
      <c r="A25" s="65">
        <v>2100</v>
      </c>
      <c r="B25" s="88" t="s">
        <v>51</v>
      </c>
      <c r="C25" s="67"/>
    </row>
    <row r="26" spans="1:3" ht="15.75" customHeight="1" hidden="1">
      <c r="A26" s="73">
        <v>2210</v>
      </c>
      <c r="B26" s="68" t="s">
        <v>47</v>
      </c>
      <c r="C26" s="67"/>
    </row>
    <row r="27" spans="1:3" ht="15.75" customHeight="1" hidden="1">
      <c r="A27" s="65">
        <v>2222</v>
      </c>
      <c r="B27" s="68" t="s">
        <v>48</v>
      </c>
      <c r="C27" s="67"/>
    </row>
    <row r="28" spans="1:3" ht="15.75" customHeight="1" hidden="1">
      <c r="A28" s="65">
        <v>2223</v>
      </c>
      <c r="B28" s="68" t="s">
        <v>49</v>
      </c>
      <c r="C28" s="67"/>
    </row>
    <row r="29" spans="1:3" ht="15.75" customHeight="1">
      <c r="A29" s="65">
        <v>2230</v>
      </c>
      <c r="B29" s="68" t="s">
        <v>50</v>
      </c>
      <c r="C29" s="67">
        <v>0.68</v>
      </c>
    </row>
    <row r="30" spans="1:3" ht="15.75" hidden="1">
      <c r="A30" s="65">
        <v>2241</v>
      </c>
      <c r="B30" s="68" t="s">
        <v>16</v>
      </c>
      <c r="C30" s="67"/>
    </row>
    <row r="31" spans="1:3" ht="15.75" hidden="1">
      <c r="A31" s="65">
        <v>2242</v>
      </c>
      <c r="B31" s="68" t="s">
        <v>17</v>
      </c>
      <c r="C31" s="67"/>
    </row>
    <row r="32" spans="1:3" ht="15.75" hidden="1">
      <c r="A32" s="65">
        <v>2243</v>
      </c>
      <c r="B32" s="72" t="s">
        <v>18</v>
      </c>
      <c r="C32" s="67"/>
    </row>
    <row r="33" spans="1:3" ht="15.75" hidden="1">
      <c r="A33" s="65">
        <v>2244</v>
      </c>
      <c r="B33" s="68" t="s">
        <v>19</v>
      </c>
      <c r="C33" s="67"/>
    </row>
    <row r="34" spans="1:3" ht="15.75" hidden="1">
      <c r="A34" s="65">
        <v>2247</v>
      </c>
      <c r="B34" s="63" t="s">
        <v>20</v>
      </c>
      <c r="C34" s="67"/>
    </row>
    <row r="35" spans="1:3" ht="15.75" hidden="1">
      <c r="A35" s="65">
        <v>2249</v>
      </c>
      <c r="B35" s="72" t="s">
        <v>21</v>
      </c>
      <c r="C35" s="67"/>
    </row>
    <row r="36" spans="1:3" ht="15.75" hidden="1">
      <c r="A36" s="65">
        <v>2251</v>
      </c>
      <c r="B36" s="68" t="s">
        <v>13</v>
      </c>
      <c r="C36" s="67"/>
    </row>
    <row r="37" spans="1:3" ht="15.75" hidden="1">
      <c r="A37" s="65">
        <v>2252</v>
      </c>
      <c r="B37" s="72" t="s">
        <v>14</v>
      </c>
      <c r="C37" s="67"/>
    </row>
    <row r="38" spans="1:3" ht="15.75" hidden="1">
      <c r="A38" s="65">
        <v>2259</v>
      </c>
      <c r="B38" s="68" t="s">
        <v>15</v>
      </c>
      <c r="C38" s="67"/>
    </row>
    <row r="39" spans="1:3" ht="15.75" hidden="1">
      <c r="A39" s="65">
        <v>2261</v>
      </c>
      <c r="B39" s="68" t="s">
        <v>22</v>
      </c>
      <c r="C39" s="67"/>
    </row>
    <row r="40" spans="1:3" ht="15.75" hidden="1">
      <c r="A40" s="65">
        <v>2262</v>
      </c>
      <c r="B40" s="68" t="s">
        <v>23</v>
      </c>
      <c r="C40" s="67"/>
    </row>
    <row r="41" spans="1:3" ht="15.75" hidden="1">
      <c r="A41" s="65">
        <v>2263</v>
      </c>
      <c r="B41" s="68" t="s">
        <v>24</v>
      </c>
      <c r="C41" s="67"/>
    </row>
    <row r="42" spans="1:3" ht="15.75" hidden="1">
      <c r="A42" s="65">
        <v>2264</v>
      </c>
      <c r="B42" s="68" t="s">
        <v>25</v>
      </c>
      <c r="C42" s="67"/>
    </row>
    <row r="43" spans="1:3" ht="15.75" hidden="1">
      <c r="A43" s="65">
        <v>2279</v>
      </c>
      <c r="B43" s="68" t="s">
        <v>26</v>
      </c>
      <c r="C43" s="67"/>
    </row>
    <row r="44" spans="1:3" ht="15.75" hidden="1">
      <c r="A44" s="65">
        <v>2311</v>
      </c>
      <c r="B44" s="68" t="s">
        <v>27</v>
      </c>
      <c r="C44" s="67"/>
    </row>
    <row r="45" spans="1:3" ht="15.75" hidden="1">
      <c r="A45" s="65">
        <v>2312</v>
      </c>
      <c r="B45" s="68" t="s">
        <v>28</v>
      </c>
      <c r="C45" s="67"/>
    </row>
    <row r="46" spans="1:3" ht="15.75" hidden="1">
      <c r="A46" s="65">
        <v>2321</v>
      </c>
      <c r="B46" s="68" t="s">
        <v>29</v>
      </c>
      <c r="C46" s="67"/>
    </row>
    <row r="47" spans="1:3" ht="15.75" hidden="1">
      <c r="A47" s="65">
        <v>2322</v>
      </c>
      <c r="B47" s="68" t="s">
        <v>30</v>
      </c>
      <c r="C47" s="67"/>
    </row>
    <row r="48" spans="1:3" ht="15.75" hidden="1">
      <c r="A48" s="65">
        <v>2341</v>
      </c>
      <c r="B48" s="68" t="s">
        <v>31</v>
      </c>
      <c r="C48" s="67"/>
    </row>
    <row r="49" spans="1:3" ht="15.75" hidden="1">
      <c r="A49" s="65">
        <v>2344</v>
      </c>
      <c r="B49" s="72" t="s">
        <v>32</v>
      </c>
      <c r="C49" s="67"/>
    </row>
    <row r="50" spans="1:3" ht="15.75">
      <c r="A50" s="65">
        <v>2350</v>
      </c>
      <c r="B50" s="68" t="s">
        <v>33</v>
      </c>
      <c r="C50" s="67">
        <v>0.61</v>
      </c>
    </row>
    <row r="51" spans="1:3" ht="15.75" hidden="1">
      <c r="A51" s="65">
        <v>2361</v>
      </c>
      <c r="B51" s="68" t="s">
        <v>34</v>
      </c>
      <c r="C51" s="67"/>
    </row>
    <row r="52" spans="1:3" ht="15.75" hidden="1">
      <c r="A52" s="65">
        <v>2362</v>
      </c>
      <c r="B52" s="68" t="s">
        <v>35</v>
      </c>
      <c r="C52" s="67"/>
    </row>
    <row r="53" spans="1:3" ht="15.75" hidden="1">
      <c r="A53" s="65">
        <v>2363</v>
      </c>
      <c r="B53" s="68" t="s">
        <v>36</v>
      </c>
      <c r="C53" s="67"/>
    </row>
    <row r="54" spans="1:3" ht="15.75" hidden="1">
      <c r="A54" s="65">
        <v>2370</v>
      </c>
      <c r="B54" s="68" t="s">
        <v>37</v>
      </c>
      <c r="C54" s="67"/>
    </row>
    <row r="55" spans="1:3" ht="15.75" hidden="1">
      <c r="A55" s="65">
        <v>2400</v>
      </c>
      <c r="B55" s="68" t="s">
        <v>52</v>
      </c>
      <c r="C55" s="67"/>
    </row>
    <row r="56" spans="1:3" ht="15.75">
      <c r="A56" s="65">
        <v>2512</v>
      </c>
      <c r="B56" s="68" t="s">
        <v>38</v>
      </c>
      <c r="C56" s="67">
        <v>20</v>
      </c>
    </row>
    <row r="57" spans="1:3" ht="15.75" hidden="1">
      <c r="A57" s="65">
        <v>2513</v>
      </c>
      <c r="B57" s="68" t="s">
        <v>39</v>
      </c>
      <c r="C57" s="67"/>
    </row>
    <row r="58" spans="1:3" ht="15.75" hidden="1">
      <c r="A58" s="65">
        <v>2515</v>
      </c>
      <c r="B58" s="68" t="s">
        <v>40</v>
      </c>
      <c r="C58" s="67"/>
    </row>
    <row r="59" spans="1:3" ht="15.75" hidden="1">
      <c r="A59" s="65">
        <v>2519</v>
      </c>
      <c r="B59" s="68" t="s">
        <v>43</v>
      </c>
      <c r="C59" s="67"/>
    </row>
    <row r="60" spans="1:3" ht="15.75" hidden="1">
      <c r="A60" s="65">
        <v>6240</v>
      </c>
      <c r="B60" s="68"/>
      <c r="C60" s="67"/>
    </row>
    <row r="61" spans="1:3" ht="15.75" hidden="1">
      <c r="A61" s="65">
        <v>6290</v>
      </c>
      <c r="B61" s="68"/>
      <c r="C61" s="67"/>
    </row>
    <row r="62" spans="1:3" ht="15.75" hidden="1">
      <c r="A62" s="65">
        <v>5121</v>
      </c>
      <c r="B62" s="68" t="s">
        <v>41</v>
      </c>
      <c r="C62" s="67"/>
    </row>
    <row r="63" spans="1:3" ht="15.75" hidden="1">
      <c r="A63" s="65">
        <v>5232</v>
      </c>
      <c r="B63" s="68" t="s">
        <v>42</v>
      </c>
      <c r="C63" s="67"/>
    </row>
    <row r="64" spans="1:3" ht="15.75" hidden="1">
      <c r="A64" s="65">
        <v>5238</v>
      </c>
      <c r="B64" s="68" t="s">
        <v>44</v>
      </c>
      <c r="C64" s="67"/>
    </row>
    <row r="65" spans="1:3" ht="15.75" hidden="1">
      <c r="A65" s="65">
        <v>5240</v>
      </c>
      <c r="B65" s="68" t="s">
        <v>45</v>
      </c>
      <c r="C65" s="67"/>
    </row>
    <row r="66" spans="1:3" ht="15.75" hidden="1">
      <c r="A66" s="65">
        <v>5250</v>
      </c>
      <c r="B66" s="68" t="s">
        <v>46</v>
      </c>
      <c r="C66" s="67"/>
    </row>
    <row r="67" spans="1:3" ht="15.75">
      <c r="A67" s="71"/>
      <c r="B67" s="76" t="s">
        <v>9</v>
      </c>
      <c r="C67" s="70">
        <f>SUM(C23:C66)</f>
        <v>36.803</v>
      </c>
    </row>
    <row r="68" spans="1:3" ht="15.75">
      <c r="A68" s="71"/>
      <c r="B68" s="76" t="s">
        <v>53</v>
      </c>
      <c r="C68" s="70">
        <f>C67+C21</f>
        <v>116.003</v>
      </c>
    </row>
    <row r="69" spans="1:3" ht="15.75">
      <c r="A69" s="104"/>
      <c r="B69" s="105"/>
      <c r="C69" s="106"/>
    </row>
    <row r="70" spans="1:3" ht="15.75" customHeight="1">
      <c r="A70" s="158" t="s">
        <v>67</v>
      </c>
      <c r="B70" s="159"/>
      <c r="C70" s="107">
        <v>200</v>
      </c>
    </row>
    <row r="71" spans="1:3" ht="15.75" customHeight="1">
      <c r="A71" s="160" t="s">
        <v>99</v>
      </c>
      <c r="B71" s="161"/>
      <c r="C71" s="108">
        <f>C68/C70</f>
        <v>0.580015</v>
      </c>
    </row>
    <row r="72" spans="1:3" ht="15.75" customHeight="1">
      <c r="A72" s="105"/>
      <c r="B72" s="102"/>
      <c r="C72" s="106"/>
    </row>
    <row r="73" spans="1:3" ht="15.75" customHeight="1">
      <c r="A73" s="158" t="s">
        <v>68</v>
      </c>
      <c r="B73" s="159"/>
      <c r="C73" s="103"/>
    </row>
    <row r="74" spans="1:3" ht="15.75" customHeight="1">
      <c r="A74" s="158" t="s">
        <v>100</v>
      </c>
      <c r="B74" s="159"/>
      <c r="C74" s="103"/>
    </row>
    <row r="75" spans="1:3" ht="15.75" customHeight="1">
      <c r="A75" s="82"/>
      <c r="B75" s="82"/>
      <c r="C75" s="82"/>
    </row>
    <row r="76" spans="1:3" ht="15.75" customHeight="1">
      <c r="A76" s="82" t="s">
        <v>69</v>
      </c>
      <c r="B76" s="82"/>
      <c r="C76" s="82"/>
    </row>
    <row r="77" spans="1:3" ht="15.75" customHeight="1">
      <c r="A77" s="82"/>
      <c r="B77" s="82"/>
      <c r="C77" s="82"/>
    </row>
    <row r="78" spans="1:3" ht="15.75" customHeight="1">
      <c r="A78" s="82" t="s">
        <v>101</v>
      </c>
      <c r="B78" s="85"/>
      <c r="C78" s="82"/>
    </row>
    <row r="79" spans="1:3" s="3" customFormat="1" ht="15.75" customHeight="1">
      <c r="A79" s="82"/>
      <c r="B79" s="83"/>
      <c r="C79" s="82"/>
    </row>
    <row r="80" spans="2:3" ht="15.75" customHeight="1">
      <c r="B80" s="84"/>
      <c r="C80" s="58"/>
    </row>
    <row r="81" ht="15.75" customHeight="1">
      <c r="C81" s="80"/>
    </row>
    <row r="82" ht="15.75">
      <c r="C82" s="80"/>
    </row>
  </sheetData>
  <sheetProtection/>
  <mergeCells count="8">
    <mergeCell ref="A7:C7"/>
    <mergeCell ref="A73:B73"/>
    <mergeCell ref="A74:B74"/>
    <mergeCell ref="A9:B9"/>
    <mergeCell ref="A10:B10"/>
    <mergeCell ref="A70:B70"/>
    <mergeCell ref="A71:B71"/>
    <mergeCell ref="B12:C12"/>
  </mergeCells>
  <printOptions/>
  <pageMargins left="0.7" right="0.7" top="0.75" bottom="0.75" header="0.3" footer="0.3"/>
  <pageSetup fitToHeight="0" fitToWidth="1" horizontalDpi="600" verticalDpi="600" orientation="portrait" paperSize="9" scale="63" r:id="rId1"/>
  <headerFooter>
    <oddFooter>&amp;C&amp;"Times New Roman,Regular"LManotp9_120118; Grozījumi MK 24.09.2013. noteikumos Nr.1002 "Sociālās integrācijas valsts aģentūras sniegto maksas pakalpojumu cenrādis"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82"/>
  <sheetViews>
    <sheetView view="pageLayout" workbookViewId="0" topLeftCell="A10">
      <selection activeCell="C6" sqref="C6"/>
    </sheetView>
  </sheetViews>
  <sheetFormatPr defaultColWidth="9.140625" defaultRowHeight="12.75"/>
  <cols>
    <col min="1" max="1" width="12.00390625" style="53" customWidth="1"/>
    <col min="2" max="2" width="93.8515625" style="53" customWidth="1"/>
    <col min="3" max="3" width="32.140625" style="53" customWidth="1"/>
    <col min="4" max="16384" width="9.140625" style="4" customWidth="1"/>
  </cols>
  <sheetData>
    <row r="1" spans="2:3" ht="15.75">
      <c r="B1" s="84"/>
      <c r="C1" s="54" t="s">
        <v>11</v>
      </c>
    </row>
    <row r="2" spans="2:3" ht="15.75">
      <c r="B2" s="86"/>
      <c r="C2" s="54" t="s">
        <v>58</v>
      </c>
    </row>
    <row r="3" spans="2:3" ht="15.75">
      <c r="B3" s="84"/>
      <c r="C3" s="54" t="s">
        <v>90</v>
      </c>
    </row>
    <row r="4" spans="2:3" ht="15.75">
      <c r="B4" s="84"/>
      <c r="C4" s="54"/>
    </row>
    <row r="5" spans="2:3" ht="15.75">
      <c r="B5" s="87"/>
      <c r="C5" s="54">
        <f>'10.1.'!D2</f>
        <v>0</v>
      </c>
    </row>
    <row r="6" spans="2:3" ht="15.75" customHeight="1">
      <c r="B6" s="84"/>
      <c r="C6" s="57"/>
    </row>
    <row r="7" spans="1:3" ht="15.75" customHeight="1">
      <c r="A7" s="137" t="s">
        <v>10</v>
      </c>
      <c r="B7" s="137"/>
      <c r="C7" s="137"/>
    </row>
    <row r="8" ht="15.75" customHeight="1">
      <c r="B8" s="58"/>
    </row>
    <row r="9" spans="1:2" ht="15.75" customHeight="1">
      <c r="A9" s="138" t="s">
        <v>1</v>
      </c>
      <c r="B9" s="138"/>
    </row>
    <row r="10" spans="1:2" ht="15.75" customHeight="1">
      <c r="A10" s="138" t="s">
        <v>0</v>
      </c>
      <c r="B10" s="138"/>
    </row>
    <row r="11" spans="1:3" ht="15.75">
      <c r="A11" s="52"/>
      <c r="B11" s="138" t="s">
        <v>107</v>
      </c>
      <c r="C11" s="162"/>
    </row>
    <row r="12" spans="1:3" ht="18.75" customHeight="1">
      <c r="A12" s="52"/>
      <c r="B12" s="52" t="s">
        <v>113</v>
      </c>
      <c r="C12" s="110"/>
    </row>
    <row r="13" spans="1:2" ht="17.25" customHeight="1">
      <c r="A13" s="52"/>
      <c r="B13" s="52" t="s">
        <v>109</v>
      </c>
    </row>
    <row r="14" spans="1:2" ht="15.75">
      <c r="A14" s="52" t="s">
        <v>2</v>
      </c>
      <c r="B14" s="52" t="str">
        <f>'10.1.'!C10</f>
        <v>2019.gadā un turpmāk</v>
      </c>
    </row>
    <row r="15" ht="15.75" hidden="1">
      <c r="B15" s="59"/>
    </row>
    <row r="16" spans="1:3" ht="47.25">
      <c r="A16" s="91" t="s">
        <v>3</v>
      </c>
      <c r="B16" s="91" t="s">
        <v>4</v>
      </c>
      <c r="C16" s="91" t="s">
        <v>84</v>
      </c>
    </row>
    <row r="17" spans="1:3" ht="15.75">
      <c r="A17" s="61">
        <v>1</v>
      </c>
      <c r="B17" s="62">
        <v>2</v>
      </c>
      <c r="C17" s="62">
        <v>3</v>
      </c>
    </row>
    <row r="18" spans="1:3" ht="15.75">
      <c r="A18" s="61"/>
      <c r="B18" s="63" t="s">
        <v>6</v>
      </c>
      <c r="C18" s="64"/>
    </row>
    <row r="19" spans="1:3" ht="15.75" customHeight="1">
      <c r="A19" s="65">
        <v>2242</v>
      </c>
      <c r="B19" s="68" t="s">
        <v>17</v>
      </c>
      <c r="C19" s="67">
        <v>48.4</v>
      </c>
    </row>
    <row r="20" spans="1:3" ht="15.75" customHeight="1">
      <c r="A20" s="65">
        <v>2322</v>
      </c>
      <c r="B20" s="68" t="s">
        <v>30</v>
      </c>
      <c r="C20" s="67">
        <v>30.8</v>
      </c>
    </row>
    <row r="21" spans="1:3" ht="15.75">
      <c r="A21" s="65"/>
      <c r="B21" s="69" t="s">
        <v>7</v>
      </c>
      <c r="C21" s="70">
        <f>SUM(C19:C20)</f>
        <v>79.2</v>
      </c>
    </row>
    <row r="22" spans="1:3" ht="15.75">
      <c r="A22" s="71"/>
      <c r="B22" s="66" t="s">
        <v>8</v>
      </c>
      <c r="C22" s="67"/>
    </row>
    <row r="23" spans="1:3" ht="15.75">
      <c r="A23" s="65">
        <v>1100</v>
      </c>
      <c r="B23" s="66" t="s">
        <v>72</v>
      </c>
      <c r="C23" s="67">
        <v>12.5</v>
      </c>
    </row>
    <row r="24" spans="1:3" ht="15.75" customHeight="1">
      <c r="A24" s="65">
        <v>1200</v>
      </c>
      <c r="B24" s="68" t="s">
        <v>61</v>
      </c>
      <c r="C24" s="67">
        <v>3.01</v>
      </c>
    </row>
    <row r="25" spans="1:3" ht="15.75" customHeight="1" hidden="1">
      <c r="A25" s="65">
        <v>2100</v>
      </c>
      <c r="B25" s="88" t="s">
        <v>51</v>
      </c>
      <c r="C25" s="67"/>
    </row>
    <row r="26" spans="1:3" ht="15.75" customHeight="1" hidden="1">
      <c r="A26" s="73">
        <v>2210</v>
      </c>
      <c r="B26" s="68" t="s">
        <v>47</v>
      </c>
      <c r="C26" s="67"/>
    </row>
    <row r="27" spans="1:3" ht="15.75" customHeight="1" hidden="1">
      <c r="A27" s="65">
        <v>2222</v>
      </c>
      <c r="B27" s="68" t="s">
        <v>48</v>
      </c>
      <c r="C27" s="67"/>
    </row>
    <row r="28" spans="1:3" ht="15.75" customHeight="1" hidden="1">
      <c r="A28" s="65">
        <v>2223</v>
      </c>
      <c r="B28" s="68" t="s">
        <v>49</v>
      </c>
      <c r="C28" s="67"/>
    </row>
    <row r="29" spans="1:3" ht="15.75" customHeight="1">
      <c r="A29" s="65">
        <v>2230</v>
      </c>
      <c r="B29" s="68" t="s">
        <v>50</v>
      </c>
      <c r="C29" s="67">
        <v>0.68</v>
      </c>
    </row>
    <row r="30" spans="1:3" ht="15.75" hidden="1">
      <c r="A30" s="65">
        <v>2241</v>
      </c>
      <c r="B30" s="68" t="s">
        <v>16</v>
      </c>
      <c r="C30" s="67"/>
    </row>
    <row r="31" spans="1:3" ht="15.75" hidden="1">
      <c r="A31" s="65">
        <v>2242</v>
      </c>
      <c r="B31" s="68" t="s">
        <v>17</v>
      </c>
      <c r="C31" s="67"/>
    </row>
    <row r="32" spans="1:3" ht="15.75" hidden="1">
      <c r="A32" s="65">
        <v>2243</v>
      </c>
      <c r="B32" s="72" t="s">
        <v>18</v>
      </c>
      <c r="C32" s="67"/>
    </row>
    <row r="33" spans="1:3" ht="15.75" hidden="1">
      <c r="A33" s="65">
        <v>2244</v>
      </c>
      <c r="B33" s="68" t="s">
        <v>19</v>
      </c>
      <c r="C33" s="67"/>
    </row>
    <row r="34" spans="1:3" ht="15.75" hidden="1">
      <c r="A34" s="65">
        <v>2247</v>
      </c>
      <c r="B34" s="63" t="s">
        <v>20</v>
      </c>
      <c r="C34" s="67"/>
    </row>
    <row r="35" spans="1:3" ht="15.75" hidden="1">
      <c r="A35" s="65">
        <v>2249</v>
      </c>
      <c r="B35" s="72" t="s">
        <v>21</v>
      </c>
      <c r="C35" s="67"/>
    </row>
    <row r="36" spans="1:3" ht="15.75" hidden="1">
      <c r="A36" s="65">
        <v>2251</v>
      </c>
      <c r="B36" s="68" t="s">
        <v>13</v>
      </c>
      <c r="C36" s="67"/>
    </row>
    <row r="37" spans="1:3" ht="15.75" hidden="1">
      <c r="A37" s="65">
        <v>2252</v>
      </c>
      <c r="B37" s="72" t="s">
        <v>14</v>
      </c>
      <c r="C37" s="67"/>
    </row>
    <row r="38" spans="1:3" ht="15.75" hidden="1">
      <c r="A38" s="65">
        <v>2259</v>
      </c>
      <c r="B38" s="68" t="s">
        <v>15</v>
      </c>
      <c r="C38" s="67"/>
    </row>
    <row r="39" spans="1:3" ht="15.75" hidden="1">
      <c r="A39" s="65">
        <v>2261</v>
      </c>
      <c r="B39" s="68" t="s">
        <v>22</v>
      </c>
      <c r="C39" s="67"/>
    </row>
    <row r="40" spans="1:3" ht="15.75" hidden="1">
      <c r="A40" s="65">
        <v>2262</v>
      </c>
      <c r="B40" s="68" t="s">
        <v>23</v>
      </c>
      <c r="C40" s="67"/>
    </row>
    <row r="41" spans="1:3" ht="15.75" hidden="1">
      <c r="A41" s="65">
        <v>2263</v>
      </c>
      <c r="B41" s="68" t="s">
        <v>24</v>
      </c>
      <c r="C41" s="67"/>
    </row>
    <row r="42" spans="1:3" ht="15.75" hidden="1">
      <c r="A42" s="65">
        <v>2264</v>
      </c>
      <c r="B42" s="68" t="s">
        <v>25</v>
      </c>
      <c r="C42" s="67"/>
    </row>
    <row r="43" spans="1:3" ht="15.75" hidden="1">
      <c r="A43" s="65">
        <v>2279</v>
      </c>
      <c r="B43" s="68" t="s">
        <v>26</v>
      </c>
      <c r="C43" s="67"/>
    </row>
    <row r="44" spans="1:3" ht="15.75" hidden="1">
      <c r="A44" s="65">
        <v>2311</v>
      </c>
      <c r="B44" s="68" t="s">
        <v>27</v>
      </c>
      <c r="C44" s="67"/>
    </row>
    <row r="45" spans="1:3" ht="15.75" hidden="1">
      <c r="A45" s="65">
        <v>2312</v>
      </c>
      <c r="B45" s="68" t="s">
        <v>28</v>
      </c>
      <c r="C45" s="67"/>
    </row>
    <row r="46" spans="1:3" ht="15.75" hidden="1">
      <c r="A46" s="65">
        <v>2321</v>
      </c>
      <c r="B46" s="68" t="s">
        <v>29</v>
      </c>
      <c r="C46" s="67"/>
    </row>
    <row r="47" spans="1:3" ht="15.75" hidden="1">
      <c r="A47" s="65">
        <v>2322</v>
      </c>
      <c r="B47" s="68" t="s">
        <v>30</v>
      </c>
      <c r="C47" s="67"/>
    </row>
    <row r="48" spans="1:3" ht="15.75" hidden="1">
      <c r="A48" s="65">
        <v>2341</v>
      </c>
      <c r="B48" s="68" t="s">
        <v>31</v>
      </c>
      <c r="C48" s="67"/>
    </row>
    <row r="49" spans="1:3" ht="15.75" hidden="1">
      <c r="A49" s="65">
        <v>2344</v>
      </c>
      <c r="B49" s="72" t="s">
        <v>32</v>
      </c>
      <c r="C49" s="67"/>
    </row>
    <row r="50" spans="1:3" ht="15.75">
      <c r="A50" s="65">
        <v>2350</v>
      </c>
      <c r="B50" s="68" t="s">
        <v>33</v>
      </c>
      <c r="C50" s="67">
        <v>0.61</v>
      </c>
    </row>
    <row r="51" spans="1:3" ht="15.75" hidden="1">
      <c r="A51" s="65">
        <v>2361</v>
      </c>
      <c r="B51" s="68" t="s">
        <v>34</v>
      </c>
      <c r="C51" s="67"/>
    </row>
    <row r="52" spans="1:3" ht="15.75" hidden="1">
      <c r="A52" s="65">
        <v>2362</v>
      </c>
      <c r="B52" s="68" t="s">
        <v>35</v>
      </c>
      <c r="C52" s="67"/>
    </row>
    <row r="53" spans="1:3" ht="15.75" hidden="1">
      <c r="A53" s="65">
        <v>2363</v>
      </c>
      <c r="B53" s="68" t="s">
        <v>36</v>
      </c>
      <c r="C53" s="67"/>
    </row>
    <row r="54" spans="1:3" ht="15.75" hidden="1">
      <c r="A54" s="65">
        <v>2370</v>
      </c>
      <c r="B54" s="68" t="s">
        <v>37</v>
      </c>
      <c r="C54" s="67"/>
    </row>
    <row r="55" spans="1:3" ht="15.75" hidden="1">
      <c r="A55" s="65">
        <v>2400</v>
      </c>
      <c r="B55" s="68" t="s">
        <v>52</v>
      </c>
      <c r="C55" s="67"/>
    </row>
    <row r="56" spans="1:3" ht="15.75">
      <c r="A56" s="65">
        <v>2512</v>
      </c>
      <c r="B56" s="68" t="s">
        <v>38</v>
      </c>
      <c r="C56" s="67">
        <v>20</v>
      </c>
    </row>
    <row r="57" spans="1:3" ht="15.75" hidden="1">
      <c r="A57" s="65">
        <v>2513</v>
      </c>
      <c r="B57" s="68" t="s">
        <v>39</v>
      </c>
      <c r="C57" s="67"/>
    </row>
    <row r="58" spans="1:3" ht="15.75" hidden="1">
      <c r="A58" s="65">
        <v>2515</v>
      </c>
      <c r="B58" s="68" t="s">
        <v>40</v>
      </c>
      <c r="C58" s="67"/>
    </row>
    <row r="59" spans="1:3" ht="15.75" hidden="1">
      <c r="A59" s="65">
        <v>2519</v>
      </c>
      <c r="B59" s="68" t="s">
        <v>43</v>
      </c>
      <c r="C59" s="67"/>
    </row>
    <row r="60" spans="1:3" ht="15.75" hidden="1">
      <c r="A60" s="65">
        <v>6240</v>
      </c>
      <c r="B60" s="68"/>
      <c r="C60" s="67"/>
    </row>
    <row r="61" spans="1:3" ht="15.75" hidden="1">
      <c r="A61" s="65">
        <v>6290</v>
      </c>
      <c r="B61" s="68"/>
      <c r="C61" s="67"/>
    </row>
    <row r="62" spans="1:3" ht="15.75" hidden="1">
      <c r="A62" s="65">
        <v>5121</v>
      </c>
      <c r="B62" s="68" t="s">
        <v>41</v>
      </c>
      <c r="C62" s="67"/>
    </row>
    <row r="63" spans="1:3" ht="15.75" hidden="1">
      <c r="A63" s="65">
        <v>5232</v>
      </c>
      <c r="B63" s="68" t="s">
        <v>42</v>
      </c>
      <c r="C63" s="67"/>
    </row>
    <row r="64" spans="1:3" ht="15.75" hidden="1">
      <c r="A64" s="65">
        <v>5238</v>
      </c>
      <c r="B64" s="68" t="s">
        <v>44</v>
      </c>
      <c r="C64" s="67"/>
    </row>
    <row r="65" spans="1:3" ht="15.75" hidden="1">
      <c r="A65" s="65">
        <v>5240</v>
      </c>
      <c r="B65" s="68" t="s">
        <v>45</v>
      </c>
      <c r="C65" s="67"/>
    </row>
    <row r="66" spans="1:3" ht="15.75" hidden="1">
      <c r="A66" s="65">
        <v>5250</v>
      </c>
      <c r="B66" s="68" t="s">
        <v>46</v>
      </c>
      <c r="C66" s="67"/>
    </row>
    <row r="67" spans="1:3" ht="15.75">
      <c r="A67" s="71"/>
      <c r="B67" s="76" t="s">
        <v>9</v>
      </c>
      <c r="C67" s="70">
        <f>SUM(C23:C66)</f>
        <v>36.8</v>
      </c>
    </row>
    <row r="68" spans="1:3" ht="15.75">
      <c r="A68" s="71"/>
      <c r="B68" s="76" t="s">
        <v>53</v>
      </c>
      <c r="C68" s="70">
        <f>C67+C21</f>
        <v>116</v>
      </c>
    </row>
    <row r="69" spans="1:3" ht="15.75">
      <c r="A69" s="54"/>
      <c r="B69" s="57"/>
      <c r="C69" s="89"/>
    </row>
    <row r="70" spans="1:3" ht="15.75" customHeight="1">
      <c r="A70" s="158" t="s">
        <v>67</v>
      </c>
      <c r="B70" s="159"/>
      <c r="C70" s="107">
        <v>200</v>
      </c>
    </row>
    <row r="71" spans="1:3" ht="15.75" customHeight="1">
      <c r="A71" s="160" t="s">
        <v>99</v>
      </c>
      <c r="B71" s="161"/>
      <c r="C71" s="108">
        <f>C68/C70</f>
        <v>0.58</v>
      </c>
    </row>
    <row r="72" spans="1:3" ht="15.75" customHeight="1">
      <c r="A72" s="105"/>
      <c r="B72" s="102"/>
      <c r="C72" s="106"/>
    </row>
    <row r="73" spans="1:3" ht="15.75" customHeight="1">
      <c r="A73" s="158" t="s">
        <v>68</v>
      </c>
      <c r="B73" s="159"/>
      <c r="C73" s="103"/>
    </row>
    <row r="74" spans="1:3" ht="15.75" customHeight="1">
      <c r="A74" s="158" t="s">
        <v>100</v>
      </c>
      <c r="B74" s="159"/>
      <c r="C74" s="103"/>
    </row>
    <row r="75" spans="1:3" ht="15.75" customHeight="1">
      <c r="A75" s="82"/>
      <c r="B75" s="82"/>
      <c r="C75" s="82"/>
    </row>
    <row r="76" spans="1:3" ht="15.75" customHeight="1">
      <c r="A76" s="82" t="s">
        <v>69</v>
      </c>
      <c r="B76" s="82"/>
      <c r="C76" s="82"/>
    </row>
    <row r="77" spans="1:3" ht="15.75" customHeight="1">
      <c r="A77" s="82"/>
      <c r="B77" s="82"/>
      <c r="C77" s="82"/>
    </row>
    <row r="78" spans="1:3" ht="15.75" customHeight="1">
      <c r="A78" s="82" t="s">
        <v>101</v>
      </c>
      <c r="B78" s="85"/>
      <c r="C78" s="82"/>
    </row>
    <row r="79" spans="1:3" s="3" customFormat="1" ht="15.75" customHeight="1">
      <c r="A79" s="82"/>
      <c r="B79" s="83"/>
      <c r="C79" s="82"/>
    </row>
    <row r="80" spans="2:3" ht="15.75" customHeight="1">
      <c r="B80" s="84"/>
      <c r="C80" s="58"/>
    </row>
    <row r="81" ht="15.75" customHeight="1">
      <c r="C81" s="80"/>
    </row>
    <row r="82" ht="15.75" customHeight="1">
      <c r="C82" s="80"/>
    </row>
  </sheetData>
  <sheetProtection/>
  <mergeCells count="8">
    <mergeCell ref="A74:B74"/>
    <mergeCell ref="A7:C7"/>
    <mergeCell ref="A9:B9"/>
    <mergeCell ref="A10:B10"/>
    <mergeCell ref="A70:B70"/>
    <mergeCell ref="A71:B71"/>
    <mergeCell ref="A73:B73"/>
    <mergeCell ref="B11:C11"/>
  </mergeCells>
  <printOptions/>
  <pageMargins left="0.7" right="0.7" top="0.75" bottom="0.75" header="0.3" footer="0.3"/>
  <pageSetup fitToHeight="0" fitToWidth="0" horizontalDpi="600" verticalDpi="600" orientation="portrait" paperSize="9" scale="60" r:id="rId1"/>
  <headerFooter>
    <oddFooter>&amp;C&amp;"Times New Roman,Regular"LManotp9_120118; Grozījumi MK 24.09.2013. noteikumos Nr.1002 "Sociālās integrācijas valsts aģentūras sniegto maksas pakalpojumu cenrādis"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4">
      <selection activeCell="C32" sqref="C32"/>
    </sheetView>
  </sheetViews>
  <sheetFormatPr defaultColWidth="9.140625" defaultRowHeight="12.75"/>
  <cols>
    <col min="1" max="1" width="15.7109375" style="53" customWidth="1"/>
    <col min="2" max="2" width="99.421875" style="53" customWidth="1"/>
    <col min="3" max="3" width="24.7109375" style="53" customWidth="1"/>
    <col min="4" max="16384" width="9.140625" style="4" customWidth="1"/>
  </cols>
  <sheetData>
    <row r="1" spans="2:3" ht="15.75">
      <c r="B1" s="54"/>
      <c r="C1" s="54" t="s">
        <v>11</v>
      </c>
    </row>
    <row r="2" spans="2:3" ht="15.75">
      <c r="B2" s="55"/>
      <c r="C2" s="54" t="s">
        <v>58</v>
      </c>
    </row>
    <row r="3" spans="2:3" ht="15.75">
      <c r="B3" s="54"/>
      <c r="C3" s="54" t="s">
        <v>91</v>
      </c>
    </row>
    <row r="4" spans="2:3" ht="15.75">
      <c r="B4" s="54"/>
      <c r="C4" s="54"/>
    </row>
    <row r="5" spans="2:3" ht="15.75">
      <c r="B5" s="56"/>
      <c r="C5" s="54" t="s">
        <v>92</v>
      </c>
    </row>
    <row r="6" spans="2:3" ht="15.75" customHeight="1">
      <c r="B6" s="84"/>
      <c r="C6" s="57"/>
    </row>
    <row r="7" spans="1:3" ht="15.75">
      <c r="A7" s="137" t="s">
        <v>10</v>
      </c>
      <c r="B7" s="137"/>
      <c r="C7" s="137"/>
    </row>
    <row r="8" ht="15.75">
      <c r="B8" s="58"/>
    </row>
    <row r="9" spans="1:2" ht="15.75">
      <c r="A9" s="138" t="s">
        <v>1</v>
      </c>
      <c r="B9" s="138"/>
    </row>
    <row r="10" spans="1:2" ht="15.75">
      <c r="A10" s="138" t="s">
        <v>0</v>
      </c>
      <c r="B10" s="138"/>
    </row>
    <row r="11" spans="1:2" ht="15.75">
      <c r="A11" s="52"/>
      <c r="B11" s="52" t="s">
        <v>54</v>
      </c>
    </row>
    <row r="12" spans="1:3" ht="15.75">
      <c r="A12" s="52"/>
      <c r="B12" s="52" t="s">
        <v>106</v>
      </c>
      <c r="C12" s="96"/>
    </row>
    <row r="13" spans="1:3" ht="15.75">
      <c r="A13" s="52" t="s">
        <v>2</v>
      </c>
      <c r="B13" s="52" t="s">
        <v>83</v>
      </c>
      <c r="C13" s="96"/>
    </row>
    <row r="14" spans="2:3" ht="15.75" hidden="1">
      <c r="B14" s="59"/>
      <c r="C14" s="96"/>
    </row>
    <row r="15" spans="1:3" ht="63">
      <c r="A15" s="91" t="s">
        <v>3</v>
      </c>
      <c r="B15" s="91" t="s">
        <v>4</v>
      </c>
      <c r="C15" s="91" t="s">
        <v>84</v>
      </c>
    </row>
    <row r="16" spans="1:3" ht="15.75">
      <c r="A16" s="61">
        <v>1</v>
      </c>
      <c r="B16" s="62">
        <v>2</v>
      </c>
      <c r="C16" s="62">
        <v>3</v>
      </c>
    </row>
    <row r="17" spans="1:3" ht="15.75">
      <c r="A17" s="61"/>
      <c r="B17" s="63" t="s">
        <v>6</v>
      </c>
      <c r="C17" s="64"/>
    </row>
    <row r="18" spans="1:3" ht="15.75">
      <c r="A18" s="65">
        <v>1100</v>
      </c>
      <c r="B18" s="66" t="s">
        <v>86</v>
      </c>
      <c r="C18" s="67">
        <v>3.41</v>
      </c>
    </row>
    <row r="19" spans="1:3" ht="15.75">
      <c r="A19" s="65">
        <v>1200</v>
      </c>
      <c r="B19" s="68" t="s">
        <v>87</v>
      </c>
      <c r="C19" s="67">
        <v>0.8</v>
      </c>
    </row>
    <row r="20" spans="1:3" ht="15.75" customHeight="1">
      <c r="A20" s="65">
        <v>2223</v>
      </c>
      <c r="B20" s="68" t="s">
        <v>49</v>
      </c>
      <c r="C20" s="67">
        <v>0.07</v>
      </c>
    </row>
    <row r="21" spans="1:3" ht="15.75" customHeight="1">
      <c r="A21" s="65">
        <v>2321</v>
      </c>
      <c r="B21" s="68" t="s">
        <v>29</v>
      </c>
      <c r="C21" s="67">
        <v>0.1</v>
      </c>
    </row>
    <row r="22" spans="1:3" ht="15.75">
      <c r="A22" s="65">
        <v>2311</v>
      </c>
      <c r="B22" s="68" t="s">
        <v>27</v>
      </c>
      <c r="C22" s="67">
        <v>0.01</v>
      </c>
    </row>
    <row r="23" spans="1:3" ht="15.75">
      <c r="A23" s="65">
        <v>2312</v>
      </c>
      <c r="B23" s="68" t="s">
        <v>28</v>
      </c>
      <c r="C23" s="67">
        <v>0.43</v>
      </c>
    </row>
    <row r="24" spans="1:3" ht="15.75">
      <c r="A24" s="64">
        <v>2370</v>
      </c>
      <c r="B24" s="68" t="s">
        <v>37</v>
      </c>
      <c r="C24" s="67">
        <v>0.13</v>
      </c>
    </row>
    <row r="25" spans="1:3" ht="15.75">
      <c r="A25" s="65">
        <v>2244</v>
      </c>
      <c r="B25" s="68" t="s">
        <v>19</v>
      </c>
      <c r="C25" s="67">
        <v>0.09</v>
      </c>
    </row>
    <row r="26" spans="1:3" ht="15.75">
      <c r="A26" s="65"/>
      <c r="B26" s="69" t="s">
        <v>7</v>
      </c>
      <c r="C26" s="70">
        <f>SUM(C18:C25)</f>
        <v>5.039999999999999</v>
      </c>
    </row>
    <row r="27" spans="1:3" ht="15.75">
      <c r="A27" s="71"/>
      <c r="B27" s="66" t="s">
        <v>8</v>
      </c>
      <c r="C27" s="67"/>
    </row>
    <row r="28" spans="1:3" ht="15.75">
      <c r="A28" s="65">
        <v>1100</v>
      </c>
      <c r="B28" s="66" t="s">
        <v>86</v>
      </c>
      <c r="C28" s="67">
        <v>0.7</v>
      </c>
    </row>
    <row r="29" spans="1:3" ht="15.75" customHeight="1">
      <c r="A29" s="65">
        <v>1200</v>
      </c>
      <c r="B29" s="68" t="s">
        <v>87</v>
      </c>
      <c r="C29" s="67">
        <v>0.17</v>
      </c>
    </row>
    <row r="30" spans="1:3" ht="15.75" hidden="1">
      <c r="A30" s="65">
        <v>2100</v>
      </c>
      <c r="B30" s="88" t="s">
        <v>51</v>
      </c>
      <c r="C30" s="67"/>
    </row>
    <row r="31" spans="1:3" ht="15.75" hidden="1">
      <c r="A31" s="73">
        <v>2210</v>
      </c>
      <c r="B31" s="68" t="s">
        <v>47</v>
      </c>
      <c r="C31" s="67"/>
    </row>
    <row r="32" spans="1:3" ht="15.75">
      <c r="A32" s="65">
        <v>2222</v>
      </c>
      <c r="B32" s="68" t="s">
        <v>48</v>
      </c>
      <c r="C32" s="67">
        <v>0.01</v>
      </c>
    </row>
    <row r="33" spans="1:3" ht="15.75">
      <c r="A33" s="65">
        <v>2223</v>
      </c>
      <c r="B33" s="68" t="s">
        <v>49</v>
      </c>
      <c r="C33" s="67">
        <v>0.04</v>
      </c>
    </row>
    <row r="34" spans="1:3" ht="15.75" hidden="1">
      <c r="A34" s="65">
        <v>2230</v>
      </c>
      <c r="B34" s="68" t="s">
        <v>50</v>
      </c>
      <c r="C34" s="67"/>
    </row>
    <row r="35" spans="1:3" ht="15.75" hidden="1">
      <c r="A35" s="65">
        <v>2241</v>
      </c>
      <c r="B35" s="68" t="s">
        <v>16</v>
      </c>
      <c r="C35" s="67"/>
    </row>
    <row r="36" spans="1:3" ht="15.75" hidden="1">
      <c r="A36" s="65">
        <v>2242</v>
      </c>
      <c r="B36" s="68" t="s">
        <v>17</v>
      </c>
      <c r="C36" s="67"/>
    </row>
    <row r="37" spans="1:3" ht="15.75" hidden="1">
      <c r="A37" s="65">
        <v>2243</v>
      </c>
      <c r="B37" s="72" t="s">
        <v>18</v>
      </c>
      <c r="C37" s="67"/>
    </row>
    <row r="38" spans="1:3" ht="15.75">
      <c r="A38" s="65">
        <v>2244</v>
      </c>
      <c r="B38" s="68" t="s">
        <v>19</v>
      </c>
      <c r="C38" s="67">
        <v>0.04</v>
      </c>
    </row>
    <row r="39" spans="1:3" ht="15.75" hidden="1">
      <c r="A39" s="65">
        <v>2247</v>
      </c>
      <c r="B39" s="63" t="s">
        <v>20</v>
      </c>
      <c r="C39" s="67"/>
    </row>
    <row r="40" spans="1:3" ht="14.25" customHeight="1" hidden="1">
      <c r="A40" s="65">
        <v>2249</v>
      </c>
      <c r="B40" s="68" t="s">
        <v>21</v>
      </c>
      <c r="C40" s="67"/>
    </row>
    <row r="41" spans="1:3" ht="15.75">
      <c r="A41" s="65">
        <v>2251</v>
      </c>
      <c r="B41" s="68" t="s">
        <v>104</v>
      </c>
      <c r="C41" s="67">
        <v>0.03</v>
      </c>
    </row>
    <row r="42" spans="1:3" ht="15.75" hidden="1">
      <c r="A42" s="65">
        <v>2252</v>
      </c>
      <c r="B42" s="68" t="s">
        <v>14</v>
      </c>
      <c r="C42" s="67"/>
    </row>
    <row r="43" spans="1:3" ht="15.75" hidden="1">
      <c r="A43" s="65">
        <v>2259</v>
      </c>
      <c r="B43" s="68" t="s">
        <v>15</v>
      </c>
      <c r="C43" s="67"/>
    </row>
    <row r="44" spans="1:3" ht="15.75" hidden="1">
      <c r="A44" s="65">
        <v>2261</v>
      </c>
      <c r="B44" s="68" t="s">
        <v>22</v>
      </c>
      <c r="C44" s="67"/>
    </row>
    <row r="45" spans="1:3" ht="15.75" hidden="1">
      <c r="A45" s="65">
        <v>2262</v>
      </c>
      <c r="B45" s="68" t="s">
        <v>23</v>
      </c>
      <c r="C45" s="67"/>
    </row>
    <row r="46" spans="1:3" ht="15.75" hidden="1">
      <c r="A46" s="65">
        <v>2263</v>
      </c>
      <c r="B46" s="68" t="s">
        <v>24</v>
      </c>
      <c r="C46" s="67"/>
    </row>
    <row r="47" spans="1:3" ht="15.75" hidden="1">
      <c r="A47" s="65">
        <v>2264</v>
      </c>
      <c r="B47" s="68" t="s">
        <v>25</v>
      </c>
      <c r="C47" s="67"/>
    </row>
    <row r="48" spans="1:3" ht="17.25" customHeight="1" hidden="1">
      <c r="A48" s="65">
        <v>2279</v>
      </c>
      <c r="B48" s="68" t="s">
        <v>26</v>
      </c>
      <c r="C48" s="67"/>
    </row>
    <row r="49" spans="1:3" ht="15.75">
      <c r="A49" s="65">
        <v>2311</v>
      </c>
      <c r="B49" s="68" t="s">
        <v>27</v>
      </c>
      <c r="C49" s="67">
        <v>0.02</v>
      </c>
    </row>
    <row r="50" spans="1:3" ht="15.75" hidden="1">
      <c r="A50" s="65">
        <v>2312</v>
      </c>
      <c r="B50" s="68" t="s">
        <v>28</v>
      </c>
      <c r="C50" s="67"/>
    </row>
    <row r="51" spans="1:3" ht="15.75">
      <c r="A51" s="65">
        <v>2321</v>
      </c>
      <c r="B51" s="68" t="s">
        <v>29</v>
      </c>
      <c r="C51" s="97">
        <v>0.05</v>
      </c>
    </row>
    <row r="52" spans="1:3" ht="15.75">
      <c r="A52" s="64">
        <v>2322</v>
      </c>
      <c r="B52" s="68" t="s">
        <v>30</v>
      </c>
      <c r="C52" s="97">
        <v>0.02</v>
      </c>
    </row>
    <row r="53" spans="1:3" ht="15.75" hidden="1">
      <c r="A53" s="64">
        <v>2341</v>
      </c>
      <c r="B53" s="68" t="s">
        <v>31</v>
      </c>
      <c r="C53" s="97"/>
    </row>
    <row r="54" spans="1:3" ht="15.75" hidden="1">
      <c r="A54" s="64">
        <v>2344</v>
      </c>
      <c r="B54" s="68" t="s">
        <v>32</v>
      </c>
      <c r="C54" s="97"/>
    </row>
    <row r="55" spans="1:3" ht="17.25" customHeight="1" hidden="1">
      <c r="A55" s="64">
        <v>2350</v>
      </c>
      <c r="B55" s="68" t="s">
        <v>33</v>
      </c>
      <c r="C55" s="97"/>
    </row>
    <row r="56" spans="1:3" ht="15.75" hidden="1">
      <c r="A56" s="64">
        <v>2361</v>
      </c>
      <c r="B56" s="68" t="s">
        <v>34</v>
      </c>
      <c r="C56" s="97"/>
    </row>
    <row r="57" spans="1:3" ht="15.75" hidden="1">
      <c r="A57" s="64">
        <v>2362</v>
      </c>
      <c r="B57" s="68" t="s">
        <v>35</v>
      </c>
      <c r="C57" s="97"/>
    </row>
    <row r="58" spans="1:3" ht="15.75" hidden="1">
      <c r="A58" s="64">
        <v>2363</v>
      </c>
      <c r="B58" s="68" t="s">
        <v>36</v>
      </c>
      <c r="C58" s="97"/>
    </row>
    <row r="59" spans="1:3" ht="15.75" hidden="1">
      <c r="A59" s="64">
        <v>2370</v>
      </c>
      <c r="B59" s="68" t="s">
        <v>37</v>
      </c>
      <c r="C59" s="97"/>
    </row>
    <row r="60" spans="1:3" ht="15.75" hidden="1">
      <c r="A60" s="64">
        <v>2400</v>
      </c>
      <c r="B60" s="68" t="s">
        <v>52</v>
      </c>
      <c r="C60" s="97"/>
    </row>
    <row r="61" spans="1:3" ht="15.75">
      <c r="A61" s="64">
        <v>2512</v>
      </c>
      <c r="B61" s="68" t="s">
        <v>38</v>
      </c>
      <c r="C61" s="97">
        <v>1.26</v>
      </c>
    </row>
    <row r="62" spans="1:3" ht="35.25" customHeight="1" hidden="1">
      <c r="A62" s="65">
        <v>2513</v>
      </c>
      <c r="B62" s="68" t="s">
        <v>39</v>
      </c>
      <c r="C62" s="67"/>
    </row>
    <row r="63" spans="1:3" ht="15.75" hidden="1">
      <c r="A63" s="65">
        <v>2515</v>
      </c>
      <c r="B63" s="68" t="s">
        <v>40</v>
      </c>
      <c r="C63" s="67"/>
    </row>
    <row r="64" spans="1:3" ht="15.75" hidden="1">
      <c r="A64" s="65">
        <v>2519</v>
      </c>
      <c r="B64" s="68" t="s">
        <v>43</v>
      </c>
      <c r="C64" s="67"/>
    </row>
    <row r="65" spans="1:3" ht="15.75" hidden="1">
      <c r="A65" s="65">
        <v>6240</v>
      </c>
      <c r="B65" s="68"/>
      <c r="C65" s="67"/>
    </row>
    <row r="66" spans="1:3" ht="15.75" hidden="1">
      <c r="A66" s="65">
        <v>6290</v>
      </c>
      <c r="B66" s="68"/>
      <c r="C66" s="67"/>
    </row>
    <row r="67" spans="1:3" ht="15.75" hidden="1">
      <c r="A67" s="65">
        <v>5121</v>
      </c>
      <c r="B67" s="68" t="s">
        <v>41</v>
      </c>
      <c r="C67" s="67"/>
    </row>
    <row r="68" spans="1:3" ht="15.75" hidden="1">
      <c r="A68" s="64">
        <v>5232</v>
      </c>
      <c r="B68" s="68" t="s">
        <v>42</v>
      </c>
      <c r="C68" s="67"/>
    </row>
    <row r="69" spans="1:3" ht="15.75" hidden="1">
      <c r="A69" s="64">
        <v>5238</v>
      </c>
      <c r="B69" s="68" t="s">
        <v>44</v>
      </c>
      <c r="C69" s="67"/>
    </row>
    <row r="70" spans="1:3" ht="15.75" hidden="1">
      <c r="A70" s="64">
        <v>5240</v>
      </c>
      <c r="B70" s="68" t="s">
        <v>45</v>
      </c>
      <c r="C70" s="67"/>
    </row>
    <row r="71" spans="1:3" ht="15.75" hidden="1">
      <c r="A71" s="64">
        <v>5250</v>
      </c>
      <c r="B71" s="68" t="s">
        <v>46</v>
      </c>
      <c r="C71" s="67"/>
    </row>
    <row r="72" spans="1:4" ht="15.75">
      <c r="A72" s="75"/>
      <c r="B72" s="76" t="s">
        <v>9</v>
      </c>
      <c r="C72" s="70">
        <f>SUM(C28:C71)</f>
        <v>2.34</v>
      </c>
      <c r="D72" s="50"/>
    </row>
    <row r="73" spans="1:3" ht="15.75">
      <c r="A73" s="75"/>
      <c r="B73" s="76" t="s">
        <v>53</v>
      </c>
      <c r="C73" s="70">
        <f>C26+C72</f>
        <v>7.379999999999999</v>
      </c>
    </row>
    <row r="74" spans="1:3" ht="15.75">
      <c r="A74" s="54"/>
      <c r="B74" s="57"/>
      <c r="C74" s="89"/>
    </row>
    <row r="75" spans="1:3" ht="15.75" customHeight="1">
      <c r="A75" s="142" t="s">
        <v>67</v>
      </c>
      <c r="B75" s="143"/>
      <c r="C75" s="60">
        <v>6</v>
      </c>
    </row>
    <row r="76" spans="1:3" ht="15" customHeight="1">
      <c r="A76" s="144" t="s">
        <v>99</v>
      </c>
      <c r="B76" s="145"/>
      <c r="C76" s="90">
        <f>C73/C75</f>
        <v>1.2299999999999998</v>
      </c>
    </row>
    <row r="77" spans="1:3" ht="14.25" customHeight="1">
      <c r="A77" s="57"/>
      <c r="B77" s="80"/>
      <c r="C77" s="98"/>
    </row>
    <row r="78" spans="1:3" ht="15" customHeight="1">
      <c r="A78" s="142" t="s">
        <v>68</v>
      </c>
      <c r="B78" s="143"/>
      <c r="C78" s="81"/>
    </row>
    <row r="79" spans="1:3" ht="15" customHeight="1">
      <c r="A79" s="142" t="s">
        <v>100</v>
      </c>
      <c r="B79" s="143"/>
      <c r="C79" s="81"/>
    </row>
    <row r="80" spans="1:3" ht="15.75">
      <c r="A80" s="82"/>
      <c r="B80" s="82"/>
      <c r="C80" s="82"/>
    </row>
    <row r="81" spans="1:3" ht="15.75">
      <c r="A81" s="82" t="s">
        <v>69</v>
      </c>
      <c r="B81" s="82"/>
      <c r="C81" s="82"/>
    </row>
    <row r="82" spans="1:3" ht="15.75">
      <c r="A82" s="82"/>
      <c r="B82" s="82"/>
      <c r="C82" s="82"/>
    </row>
    <row r="83" spans="1:3" ht="15.75">
      <c r="A83" s="82" t="s">
        <v>101</v>
      </c>
      <c r="B83" s="85"/>
      <c r="C83" s="82"/>
    </row>
    <row r="84" spans="1:3" s="3" customFormat="1" ht="14.25" customHeight="1">
      <c r="A84" s="82"/>
      <c r="B84" s="83" t="s">
        <v>70</v>
      </c>
      <c r="C84" s="82"/>
    </row>
    <row r="85" spans="2:3" ht="15.75">
      <c r="B85" s="84"/>
      <c r="C85" s="80"/>
    </row>
  </sheetData>
  <sheetProtection/>
  <mergeCells count="7">
    <mergeCell ref="A7:C7"/>
    <mergeCell ref="A78:B78"/>
    <mergeCell ref="A79:B79"/>
    <mergeCell ref="A9:B9"/>
    <mergeCell ref="A10:B10"/>
    <mergeCell ref="A75:B75"/>
    <mergeCell ref="A76:B76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Sociālās integrācijas valsts aģentūras sniegto publisko maksas pakalpojumu cenrādis</dc:title>
  <dc:subject>Pielikums anotācijai</dc:subject>
  <dc:creator>Installer;Līga Juste</dc:creator>
  <cp:keywords/>
  <dc:description>Inese Ķīse, 67021651, Inese.Kise@lm.gov.lv, fakss 67021678</dc:description>
  <cp:lastModifiedBy>Inga Martinsone</cp:lastModifiedBy>
  <cp:lastPrinted>2019-03-15T08:10:53Z</cp:lastPrinted>
  <dcterms:created xsi:type="dcterms:W3CDTF">2008-09-26T08:09:16Z</dcterms:created>
  <dcterms:modified xsi:type="dcterms:W3CDTF">2019-05-13T12:10:05Z</dcterms:modified>
  <cp:category/>
  <cp:version/>
  <cp:contentType/>
  <cp:contentStatus/>
</cp:coreProperties>
</file>