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m-ds.iem.gov.lv\U disks\iosina\Dokumenti\Inga\Covid piemaksas un virsstundu apmaksa\LNG rīk proj\Sūtīšanai FM\"/>
    </mc:Choice>
  </mc:AlternateContent>
  <bookViews>
    <workbookView xWindow="0" yWindow="0" windowWidth="23040" windowHeight="9192"/>
  </bookViews>
  <sheets>
    <sheet name="P2_VRS_mājsēdes" sheetId="3" r:id="rId1"/>
  </sheets>
  <definedNames>
    <definedName name="_xlnm._FilterDatabase" localSheetId="0" hidden="1">P2_VRS_mājsēdes!$A$11:$I$76</definedName>
    <definedName name="_xlnm.Print_Area" localSheetId="0">P2_VRS_mājsēdes!$A:$I</definedName>
    <definedName name="_xlnm.Print_Titles" localSheetId="0">P2_VRS_mājsēdes!$10:$10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3" l="1"/>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3" i="3" s="1"/>
  <c r="I17" i="3"/>
  <c r="I16" i="3"/>
  <c r="I15" i="3"/>
  <c r="G14" i="3"/>
  <c r="I12" i="3" l="1"/>
  <c r="I11" i="3" s="1"/>
</calcChain>
</file>

<file path=xl/sharedStrings.xml><?xml version="1.0" encoding="utf-8"?>
<sst xmlns="http://schemas.openxmlformats.org/spreadsheetml/2006/main" count="344" uniqueCount="146">
  <si>
    <t>Valsts robežsardze</t>
  </si>
  <si>
    <t>2.pielikums</t>
  </si>
  <si>
    <t>N.p. k.</t>
  </si>
  <si>
    <t>Pārvalde</t>
  </si>
  <si>
    <t>Struktūrvienība</t>
  </si>
  <si>
    <t>Amats</t>
  </si>
  <si>
    <t>Tabeles Nr.</t>
  </si>
  <si>
    <t>Pamatojums 
saskaņā ar Ministru kabineta 2020. gada novembra sēdes protokola Nr.75, 8.§ 3.1.apakšpunktu</t>
  </si>
  <si>
    <t>Atskaites periodā nodienēto  stundu skaits (Covid 19)</t>
  </si>
  <si>
    <t>Mēneš-alga</t>
  </si>
  <si>
    <t>Piemaksa
(75% no stundas likmes), EUR</t>
  </si>
  <si>
    <t>KOPĀ (EKK1000)</t>
  </si>
  <si>
    <t>DD VSAOI 24,09% (EKK1210)</t>
  </si>
  <si>
    <t>Summa (EKK1145)</t>
  </si>
  <si>
    <t>Stundas kopā</t>
  </si>
  <si>
    <t>VRS AVIĀCIJAS PĀRVALDE</t>
  </si>
  <si>
    <t>VRS AVIĀCIJAS PĀRVALDES SPECIĀLO OPERĀCIJU DIENESTA "SIGMA" VENTSPILS TAKTISKĀ NODAĻA</t>
  </si>
  <si>
    <t>inspektors</t>
  </si>
  <si>
    <t>20406</t>
  </si>
  <si>
    <t>Veica pienākumus norīkojumos kopā ar VP mājsēdes laikā</t>
  </si>
  <si>
    <t>galvenais inspektors</t>
  </si>
  <si>
    <t>18462</t>
  </si>
  <si>
    <t>19558</t>
  </si>
  <si>
    <t>16926</t>
  </si>
  <si>
    <t>VRS AVIĀCIJAS PĀRVALDES SPECIĀLO OPERĀCIJU DIENESTS "SIGMA"</t>
  </si>
  <si>
    <t>19589</t>
  </si>
  <si>
    <t>vecākais inspektors</t>
  </si>
  <si>
    <t>17222</t>
  </si>
  <si>
    <t>31226</t>
  </si>
  <si>
    <t>17481</t>
  </si>
  <si>
    <t>20712</t>
  </si>
  <si>
    <t>32610</t>
  </si>
  <si>
    <t>35811</t>
  </si>
  <si>
    <t>inspektors (kinologs)</t>
  </si>
  <si>
    <t>17628</t>
  </si>
  <si>
    <t>31887</t>
  </si>
  <si>
    <t>16779</t>
  </si>
  <si>
    <t>34357</t>
  </si>
  <si>
    <t>31867</t>
  </si>
  <si>
    <t>VRS DAUGAVPILS PĀRVALDE</t>
  </si>
  <si>
    <t>VRS DAUGAVPILS PĀRVALDES ROBEŽKONTROLES UN IMIGRĀCIJAS KONTROLES DIENESTS</t>
  </si>
  <si>
    <t>priekšnieks</t>
  </si>
  <si>
    <t>17719</t>
  </si>
  <si>
    <t>Sniedza atbalstu VP iedzīvotāju pārvietošanas aizlieguma - mājsēdes - nosacījumu kontrolē. 
Veica mobilās patruļas un kontroles posteņa pienākumus, nodrošinot iedzīvotāju pienākumu uzturēties savā dzīvesvietā, tai skaitā samazināt tiešus kontaktus ar citiem cilvēkiem – neuzņemt viesus, nedoties privātās vizītēs u. c., kontroli no 2020. gada 30. decembra līdz 2021. gada 4. janvārim un no 2021. gada 8. janvāra līdz 2021. gada 10. janvārim laikposmā no plkst. 22.00 līdz plkst. 5.00</t>
  </si>
  <si>
    <t>VRS DAUGAVPILS PĀRVALDES ROBEŽKONTROLES UN IMIGRĀCIJAS KONTROLES DIENESTS KINOLOĢIJAS NODAĻA</t>
  </si>
  <si>
    <t>20924</t>
  </si>
  <si>
    <t>19234</t>
  </si>
  <si>
    <t>VRS DAP DAUGAVPILS I KAT.DIEN. AIZTURĒTO ĀRZEMNIEKU IZMITINĀŠANAS CENTRS "DAUGAVPILS"</t>
  </si>
  <si>
    <t>jaunākais inspektors</t>
  </si>
  <si>
    <t>16637</t>
  </si>
  <si>
    <t>27155</t>
  </si>
  <si>
    <t>VRS Daugavpils pārvaldes Kriminālizmeklēšanas dienesta Operatīvās darbības nodaļa</t>
  </si>
  <si>
    <t>vecākais inspektors (operatīvajā darbā)</t>
  </si>
  <si>
    <t>17662</t>
  </si>
  <si>
    <t>17305</t>
  </si>
  <si>
    <t>VRS LUDZAS PĀRVALDE</t>
  </si>
  <si>
    <t>VRS LUDZAS PĀRVALDES LUDZAS II KATEGORIJAS DIENESTS</t>
  </si>
  <si>
    <t>17745</t>
  </si>
  <si>
    <t>Pamatojoties uz 30.12.2020. VRS pavēli Nr.1499 ,,Par atbalstu Valsts policijai”, kopā veica MK rīkojuma Nr.655 ,,Par ārkārtējās situācijas izsludināšanu” ierobežojumu kontroli, 31.12. (4 stundas)</t>
  </si>
  <si>
    <t>17167</t>
  </si>
  <si>
    <t>VRS LUDZAS PĀRVALDES RIKD RTLN</t>
  </si>
  <si>
    <t>19602</t>
  </si>
  <si>
    <t>Pamatojoties uz 30.12.2020. VRS pavēli Nr.1499 ,,Par atbalstu Valsts policijai”, kopā veica MK rīkojuma Nr.655 ,,Par ārkārtējās situācijas izsludināšanu” ierobežojumu kontroli, 30. -31.12. (6 stundas)</t>
  </si>
  <si>
    <t>20705</t>
  </si>
  <si>
    <t>VRS LUDZAS PĀRVALDES OPOĻU RSN</t>
  </si>
  <si>
    <t>18762</t>
  </si>
  <si>
    <t>Pamatojoties uz 30.12.2020. VRS pavēli Nr.1499 ,,Par atbalstu Valsts policijai”, kopā veica MK rīkojuma Nr.655 ,,Par ārkārtējās situācijas izsludināšanu” ierobežojumu kontroli, 30. -31.12. (10 stundas)</t>
  </si>
  <si>
    <t>16725</t>
  </si>
  <si>
    <t>Pamatojoties uz 30.12.2020. VRS pavēli Nr.1499 ,,Par atbalstu Valsts policijai”, kopā veica MK rīkojuma Nr.655 ,,Par ārkārtējās situācijas izsludināšanu” ierobežojumu kontroli, 31.12. (4,5 stundas)</t>
  </si>
  <si>
    <t>VRS LUDZAS PĀRVALDES GREBŅEVAS RSN</t>
  </si>
  <si>
    <t>18763</t>
  </si>
  <si>
    <t>32599</t>
  </si>
  <si>
    <t>19269</t>
  </si>
  <si>
    <t>Pamatojoties uz 30.12.2020. VRS pavēli Nr.1499 ,,Par atbalstu Valsts policijai”, kopā veica MK rīkojuma Nr.655 ,,Par ārkārtējās situācijas izsludināšanu” ierobežojumu kontroli, 30. -31.12. (8,5stundas)</t>
  </si>
  <si>
    <t>17159</t>
  </si>
  <si>
    <t>Pamatojoties uz 30.12.2020. VRS pavēli Nr.1499 ,,Par atbalstu Valsts policijai”, kopā veica MK rīkojuma Nr.655 ,,Par ārkārtējās situācijas izsludināšanu” ierobežojumu kontroli, 30. -31.12. (8,5 stundas)</t>
  </si>
  <si>
    <t>VRS LUDZAS PĀRVALDES PASIENES RSN</t>
  </si>
  <si>
    <t>25948</t>
  </si>
  <si>
    <t>33253</t>
  </si>
  <si>
    <t>28918</t>
  </si>
  <si>
    <t>Pamatojoties uz 30.12.2020. VRS pavēli Nr.1499 ,,Par atbalstu Valsts policijai”, kopā veica MK rīkojuma Nr.655 ,,Par ārkārtējās situācijas izsludināšanu” ierobežojumu kontroli, 30. -31.12. (7,5 stundas)</t>
  </si>
  <si>
    <t>32596</t>
  </si>
  <si>
    <t>Pamatojoties uz 30.12.2020. VRS pavēli Nr.1499 ,,Par atbalstu Valsts policijai”, kopā veica MK rīkojuma Nr.655 ,,Par ārkārtējās situācijas izsludināšanu” ierobežojumu kontroli, 30. -31.12. (12,5 stundas)</t>
  </si>
  <si>
    <t>20125</t>
  </si>
  <si>
    <t>19314</t>
  </si>
  <si>
    <t>Pamatojoties uz 30.12.2020. VRS pavēli Nr.1499 ,,Par atbalstu Valsts policijai”, kopā veica MK rīkojuma Nr.655 ,,Par ārkārtējās situācijas izsludināšanu” ierobežojumu kontroli, 31.12. (2,5 stundas)</t>
  </si>
  <si>
    <t>30446</t>
  </si>
  <si>
    <t>VRS LUDZAS PĀRVALDES KRIVANDAS RSN</t>
  </si>
  <si>
    <t>28925</t>
  </si>
  <si>
    <t>VRS LUDZAS PĀRVALDES AIZGĀRŠAS RSN</t>
  </si>
  <si>
    <t>20062</t>
  </si>
  <si>
    <t>Pamatojoties uz 30.12.2020. VRS pavēli Nr.1499 ,,Par atbalstu Valsts policijai”, kopā veica MK rīkojuma Nr.655 ,,Par ārkārtējās situācijas izsludināšanu” ierobežojumu kontroli, 31.12. (2 stundas)</t>
  </si>
  <si>
    <t>inspektora palīgs</t>
  </si>
  <si>
    <t>35369</t>
  </si>
  <si>
    <t>VRS VIĻAKAS PĀRVALDE</t>
  </si>
  <si>
    <t>VRS VIĻAKAS PĀRVALDES ROBEŽKONTROLES UN IMIGRĀCIJAS KONTROLES DIENESTA ROBEŽKONTROLES TEHNISKO LĪDZEKĻU NODAĻA</t>
  </si>
  <si>
    <t>20816</t>
  </si>
  <si>
    <t>30.12.2020. VRS pavēli Nr. 1499 ,,Par atbalstu Valsts policijai" Atbalsta sniegšana Valsts policijai, patrulējot un pārbaudot personas pārvietošanos  valstī izsludinātas komandantstundas (mājsēdes) laikā</t>
  </si>
  <si>
    <t>VRS VIĻAKAS PĀRVALDES ROBEŽKONTROLES UN IMIGRĀCIJAS KONTROLES DIENESTS</t>
  </si>
  <si>
    <t>galvenā inspektore</t>
  </si>
  <si>
    <t>17244</t>
  </si>
  <si>
    <t>18968</t>
  </si>
  <si>
    <t>19499</t>
  </si>
  <si>
    <t>VRS VIĻAKAS PĀRVALDES KRIMINĀLIZMEKLĒŠANAS DIENESTA OPERATĪVĀS DARBĪBAS NODAĻA</t>
  </si>
  <si>
    <t>vecākais inspektors (operat. darbā)</t>
  </si>
  <si>
    <t>28868</t>
  </si>
  <si>
    <t>17729</t>
  </si>
  <si>
    <t>VRS VENTSPILS PĀRVALDE</t>
  </si>
  <si>
    <t>VRS VENTSPILS PĀRVALDES JŪRAS ROBEŽUZRAU-DZĪBAS DIENESTS (JRUD)</t>
  </si>
  <si>
    <t>17396</t>
  </si>
  <si>
    <t>31.12.2020.-01.01.2021. nodrošināja MK 06.11.2020. rīkojuma Nr.655 ierobežojumu, VRS 30.12.2020. pavēles Nr.1499 "Par atbalstu Valsts policijai" prasību izpildi, atbalsta sniegšanu Valsts policijai mājsēdes laikā</t>
  </si>
  <si>
    <t>VRS RĪGAS PĀRVALDE</t>
  </si>
  <si>
    <t>VRS RĪGAS PĀRVALDES ROBEŽKONTROLES UN IMIGRĀCIJAS KONTROLES DIENESTS (RIKD)</t>
  </si>
  <si>
    <t>dienesta priekšnieks</t>
  </si>
  <si>
    <t>20921</t>
  </si>
  <si>
    <t>Amatpersona ir tiešā un uzskaitāmi pierādāmā saskarē ar Covid-19 inficētām vai iespējami inficētām personām vai ir iesaistīta testēšanas procesā (mājsēde).</t>
  </si>
  <si>
    <t>19025</t>
  </si>
  <si>
    <t>17676</t>
  </si>
  <si>
    <t>VRS RĪGAS PĀRVALDES RIKD KINOLOĢIJAS NODAĻA</t>
  </si>
  <si>
    <t>20602</t>
  </si>
  <si>
    <t>nodaļas priekšnieks</t>
  </si>
  <si>
    <t>05651</t>
  </si>
  <si>
    <t>VRS RĪGAS PĀRVALDES ATGRIEŠANAS UN PATVĒRUMA MEKLĒTĀJU DIENESTA KONVOJA NODAĻA</t>
  </si>
  <si>
    <t>16657</t>
  </si>
  <si>
    <t>16942</t>
  </si>
  <si>
    <t>VRS RĪGAS PĀRVALDE (VADĪBA)</t>
  </si>
  <si>
    <t>pārvaldes priekšnieka vietnieks (Kriminālizmeklēšanas dienesta priekšnieks)</t>
  </si>
  <si>
    <t>18425</t>
  </si>
  <si>
    <t>VRS RĪGAS PĀRVALDES KRID OPERATĪVĀS DARBĪBAS NODAĻA</t>
  </si>
  <si>
    <t>galvenais inspektors (operatīvajā darbā)</t>
  </si>
  <si>
    <t>09970</t>
  </si>
  <si>
    <t>28027</t>
  </si>
  <si>
    <t>VRS RĪGAS PĀRVALDES RĪGAS I KATEGORIJAS DIENESTS</t>
  </si>
  <si>
    <t>17364</t>
  </si>
  <si>
    <t>I kategorijas dienesta priekšnieka vietnieks</t>
  </si>
  <si>
    <t>18711</t>
  </si>
  <si>
    <t>VRS LUDZAS PĀRVALDES TEREHOVAS I KATEGORIJAS RKP</t>
  </si>
  <si>
    <t>17310</t>
  </si>
  <si>
    <t>Pamatojoties uz 30.12.2020. VRS pavēli Nr.1499 ,,Par atbalstu Valsts policijai”, kopā veica MK rīkojuma Nr.655 ,,Par ārkārtējās situācijas izsludināšanu” ierobežojumu kontroli 31.12. (4 stundas)</t>
  </si>
  <si>
    <t>27761</t>
  </si>
  <si>
    <t>Pamatojoties uz 30.12.2020. VRS pavēli Nr.1499 ,,Par atbalstu Valsts policijai”, kopā veica MK rīkojuma Nr.655 ,,Par ārkārtējās situācijas izsludināšanu” ierobežojumu kontroli 30.12. (10 stundas)</t>
  </si>
  <si>
    <t>29582</t>
  </si>
  <si>
    <t xml:space="preserve">Ministru kabineta rīkojuma projekta </t>
  </si>
  <si>
    <t>“Par finanšu līdzekļu piešķiršanu no valsts budžeta programmas</t>
  </si>
  <si>
    <t xml:space="preserve"> “Līdzekļi neparedzētiem gadījumiem”” sākotnējās ietekmes novērtējuma ziņojumam (anotācijai)</t>
  </si>
  <si>
    <r>
      <t>Piemaksa par darbu paaugstināta riska un slodzes apstākļos ārkārtas sabiedrības veselības apdraudējumā saistībā ar “Covid-19” uzliesmojumu un seku novēršanu  noteikšanai, sniedzot atbalstu Valsts policijai dienās, kad noteikts iedzīvotāju pārvietošanās aizliegums - 2020. gada 30. un 31. decembrī laikposmā no plkst. 22.00 līdz plkst. 5.00.</t>
    </r>
    <r>
      <rPr>
        <b/>
        <sz val="14"/>
        <color rgb="FFFF0000"/>
        <rFont val="Times New Roman"/>
        <family val="1"/>
        <charset val="186"/>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</si>
</sst>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amily val="2"/>
      <charset val="186"/>
    </font>
    <font>
      <b/>
      <sz val="10"/>
      <color rgb="FFFF0000"/>
      <name val="Times New Roman"/>
      <family val="1"/>
      <charset val="186"/>
    </font>
    <font>
      <sz val="11"/>
      <color theme="1"/>
      <name val="Calibri"/>
      <family val="2"/>
      <scheme val="minor"/>
    </font>
    <font>
      <b/>
      <sz val="16"/>
      <name val="Times New Roman"/>
      <family val="1"/>
      <charset val="186"/>
    </font>
    <font>
      <sz val="10"/>
      <name val="Times New Roman"/>
      <family val="1"/>
      <charset val="186"/>
    </font>
    <font>
      <sz val="14"/>
      <name val="Times New Roman"/>
      <family val="1"/>
      <charset val="186"/>
    </font>
    <font>
      <b/>
      <sz val="14"/>
      <name val="Times New Roman"/>
      <family val="1"/>
      <charset val="186"/>
    </font>
    <font>
      <b/>
      <sz val="14"/>
      <color rgb="FFFF0000"/>
      <name val="Times New Roman"/>
      <family val="1"/>
      <charset val="186"/>
    </font>
    <font>
      <b/>
      <sz val="10"/>
      <name val="Times New Roman"/>
      <family val="1"/>
      <charset val="186"/>
    </font>
    <font>
      <sz val="11"/>
      <color theme="1"/>
      <name val="Times New Roman"/>
      <family val="1"/>
      <charset val="186"/>
    </font>
    <font>
      <b/>
      <sz val="12"/>
      <name val="Times New Roman"/>
      <family val="1"/>
      <charset val="186"/>
    </font>
    <font>
      <sz val="12"/>
      <name val="Times New Roman"/>
      <family val="1"/>
      <charset val="186"/>
    </font>
    <font>
      <b/>
      <sz val="11"/>
      <color theme="1"/>
      <name val="Times New Roman"/>
      <family val="1"/>
      <charset val="186"/>
    </font>
    <font>
      <sz val="10"/>
      <name val="Arial"/>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0" fontId="2" fillId="0" borderId="0"/>
    <xf numFmtId="0" fontId="13" fillId="0" borderId="0"/>
  </cellStyleXfs>
  <cellXfs count="33">
    <xf numFmtId="0" fontId="0" fillId="0" borderId="0" xfId="0"/>
    <xf numFmtId="0" fontId="3" fillId="0" borderId="0" xfId="1" applyFont="1"/>
    <xf numFmtId="0" fontId="4" fillId="0" borderId="0" xfId="2" applyFont="1"/>
    <xf numFmtId="0" fontId="4" fillId="0" borderId="0" xfId="2" applyFont="1" applyAlignment="1">
      <alignment horizontal="left"/>
    </xf>
    <xf numFmtId="0" fontId="4" fillId="0" borderId="0" xfId="2" applyFont="1" applyAlignment="1">
      <alignment horizontal="center"/>
    </xf>
    <xf numFmtId="1" fontId="4" fillId="0" borderId="0" xfId="2" applyNumberFormat="1" applyFont="1" applyAlignment="1">
      <alignment horizontal="right"/>
    </xf>
    <xf numFmtId="0" fontId="4" fillId="0" borderId="0" xfId="2" applyFont="1" applyFill="1" applyAlignment="1">
      <alignment horizontal="right"/>
    </xf>
    <xf numFmtId="0" fontId="1" fillId="0" borderId="0" xfId="2" applyFont="1"/>
    <xf numFmtId="1" fontId="5" fillId="0" borderId="0" xfId="2" applyNumberFormat="1" applyFont="1" applyAlignment="1">
      <alignment horizontal="right"/>
    </xf>
    <xf numFmtId="0" fontId="6" fillId="0" borderId="0" xfId="2" applyFont="1" applyAlignment="1">
      <alignment horizontal="center" vertical="center" wrapText="1"/>
    </xf>
    <xf numFmtId="0" fontId="4" fillId="0" borderId="0" xfId="2" applyFont="1" applyAlignment="1"/>
    <xf numFmtId="2" fontId="4" fillId="0" borderId="0" xfId="2" applyNumberFormat="1" applyFont="1" applyAlignment="1">
      <alignment horizontal="center"/>
    </xf>
    <xf numFmtId="2" fontId="4" fillId="0" borderId="0" xfId="2" applyNumberFormat="1" applyFont="1" applyAlignment="1">
      <alignment horizontal="right"/>
    </xf>
    <xf numFmtId="0" fontId="8" fillId="2" borderId="1" xfId="2"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2" fontId="8" fillId="2" borderId="1" xfId="2" applyNumberFormat="1" applyFont="1" applyFill="1" applyBorder="1" applyAlignment="1">
      <alignment horizontal="center" vertical="center" wrapText="1"/>
    </xf>
    <xf numFmtId="0" fontId="8" fillId="4" borderId="1" xfId="2" applyFont="1" applyFill="1" applyBorder="1" applyAlignment="1">
      <alignment horizontal="center" vertical="center" wrapText="1"/>
    </xf>
    <xf numFmtId="0" fontId="9" fillId="4" borderId="1" xfId="2" applyFont="1" applyFill="1" applyBorder="1" applyAlignment="1">
      <alignment vertical="center" wrapText="1"/>
    </xf>
    <xf numFmtId="0" fontId="8" fillId="4" borderId="1" xfId="2" applyFont="1" applyFill="1" applyBorder="1" applyAlignment="1">
      <alignment horizontal="right"/>
    </xf>
    <xf numFmtId="0" fontId="4" fillId="4" borderId="1" xfId="2" applyFont="1" applyFill="1" applyBorder="1"/>
    <xf numFmtId="4" fontId="10" fillId="4" borderId="2" xfId="2" applyNumberFormat="1" applyFont="1" applyFill="1" applyBorder="1" applyAlignment="1">
      <alignment horizontal="center" vertical="center" wrapText="1"/>
    </xf>
    <xf numFmtId="0" fontId="4" fillId="4" borderId="1" xfId="2" applyFont="1" applyFill="1" applyBorder="1" applyAlignment="1">
      <alignment horizontal="right"/>
    </xf>
    <xf numFmtId="4" fontId="11" fillId="4" borderId="2" xfId="2" applyNumberFormat="1" applyFont="1" applyFill="1" applyBorder="1" applyAlignment="1">
      <alignment horizontal="center" vertical="center" wrapText="1"/>
    </xf>
    <xf numFmtId="4" fontId="11" fillId="4" borderId="3" xfId="2" applyNumberFormat="1" applyFont="1" applyFill="1" applyBorder="1" applyAlignment="1">
      <alignment horizontal="center" vertical="center" wrapText="1"/>
    </xf>
    <xf numFmtId="0" fontId="12" fillId="4" borderId="1" xfId="2" applyFont="1" applyFill="1" applyBorder="1" applyAlignment="1">
      <alignment horizontal="right" vertical="center" wrapText="1"/>
    </xf>
    <xf numFmtId="3" fontId="10" fillId="4" borderId="3" xfId="2" applyNumberFormat="1" applyFont="1" applyFill="1" applyBorder="1" applyAlignment="1">
      <alignment horizontal="center" vertical="center" wrapText="1"/>
    </xf>
    <xf numFmtId="0" fontId="4" fillId="0" borderId="4" xfId="2" applyFont="1" applyBorder="1" applyAlignment="1">
      <alignment vertical="center" wrapText="1"/>
    </xf>
    <xf numFmtId="49" fontId="4" fillId="0" borderId="4" xfId="2" applyNumberFormat="1" applyFont="1" applyBorder="1" applyAlignment="1">
      <alignment horizontal="left" vertical="center" wrapText="1"/>
    </xf>
    <xf numFmtId="0" fontId="4" fillId="0" borderId="4" xfId="2" applyNumberFormat="1" applyFont="1" applyBorder="1" applyAlignment="1">
      <alignment horizontal="center" vertical="center" wrapText="1"/>
    </xf>
    <xf numFmtId="2" fontId="4" fillId="0" borderId="4" xfId="2" applyNumberFormat="1" applyFont="1" applyBorder="1" applyAlignment="1">
      <alignment horizontal="right" vertical="center" wrapText="1"/>
    </xf>
    <xf numFmtId="2" fontId="4" fillId="0" borderId="5" xfId="2" applyNumberFormat="1" applyFont="1" applyBorder="1" applyAlignment="1">
      <alignment horizontal="right" vertical="center" wrapText="1"/>
    </xf>
    <xf numFmtId="0" fontId="4" fillId="0" borderId="4" xfId="2" applyNumberFormat="1" applyFont="1" applyBorder="1" applyAlignment="1">
      <alignment horizontal="left" vertical="center" wrapText="1"/>
    </xf>
    <xf numFmtId="1" fontId="4" fillId="0" borderId="4" xfId="2" applyNumberFormat="1" applyFont="1" applyBorder="1" applyAlignment="1">
      <alignment horizontal="center" vertical="center" wrapText="1"/>
    </xf>
  </cellXfs>
  <cellStyles count="3">
    <cellStyle name="Normal" xfId="0" builtinId="0"/>
    <cellStyle name="Normal 2" xfId="1"/>
    <cellStyle name="Normal 3" xfId="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9"/>
  <sheetViews>
    <sheetView tabSelected="1" zoomScaleNormal="100" workbookViewId="0">
      <selection activeCell="C15" sqref="C15"/>
    </sheetView>
  </sheetViews>
  <sheetFormatPr defaultColWidth="9.109375" defaultRowHeight="13.2" x14ac:dyDescent="0.25"/>
  <cols>
    <col min="1" max="1" width="5.6640625" style="2" customWidth="1"/>
    <col min="2" max="2" width="11.5546875" style="3" customWidth="1"/>
    <col min="3" max="3" width="29.6640625" style="3" customWidth="1"/>
    <col min="4" max="4" width="11.109375" style="3" customWidth="1"/>
    <col min="5" max="5" width="7.6640625" style="3" customWidth="1"/>
    <col min="6" max="6" width="31.33203125" style="3" customWidth="1"/>
    <col min="7" max="7" width="11.5546875" style="4" bestFit="1" customWidth="1"/>
    <col min="8" max="16384" width="9.109375" style="2"/>
  </cols>
  <sheetData>
    <row r="1" spans="1:14" x14ac:dyDescent="0.25">
      <c r="I1" s="5" t="s">
        <v>1</v>
      </c>
    </row>
    <row r="2" spans="1:14" x14ac:dyDescent="0.25">
      <c r="I2" s="6" t="s">
        <v>142</v>
      </c>
    </row>
    <row r="3" spans="1:14" x14ac:dyDescent="0.25">
      <c r="I3" s="6" t="s">
        <v>143</v>
      </c>
    </row>
    <row r="4" spans="1:14" x14ac:dyDescent="0.25">
      <c r="I4" s="6" t="s">
        <v>144</v>
      </c>
    </row>
    <row r="6" spans="1:14" ht="20.399999999999999" x14ac:dyDescent="0.35">
      <c r="A6" s="7"/>
      <c r="B6" s="1" t="s">
        <v>0</v>
      </c>
      <c r="I6" s="8"/>
    </row>
    <row r="8" spans="1:14" ht="65.400000000000006" customHeight="1" x14ac:dyDescent="0.25">
      <c r="A8" s="9" t="s">
        <v>145</v>
      </c>
      <c r="B8" s="9"/>
      <c r="C8" s="9"/>
      <c r="D8" s="9"/>
      <c r="E8" s="9"/>
      <c r="F8" s="9"/>
      <c r="G8" s="9"/>
      <c r="H8" s="9"/>
      <c r="I8" s="9"/>
    </row>
    <row r="9" spans="1:14" x14ac:dyDescent="0.25">
      <c r="F9" s="10"/>
      <c r="G9" s="11"/>
      <c r="H9" s="12"/>
      <c r="I9" s="12"/>
    </row>
    <row r="10" spans="1:14" s="10" customFormat="1" ht="67.2" customHeight="1" x14ac:dyDescent="0.25">
      <c r="A10" s="13" t="s">
        <v>2</v>
      </c>
      <c r="B10" s="13" t="s">
        <v>3</v>
      </c>
      <c r="C10" s="13" t="s">
        <v>4</v>
      </c>
      <c r="D10" s="13" t="s">
        <v>5</v>
      </c>
      <c r="E10" s="13" t="s">
        <v>6</v>
      </c>
      <c r="F10" s="13" t="s">
        <v>7</v>
      </c>
      <c r="G10" s="14" t="s">
        <v>8</v>
      </c>
      <c r="H10" s="15" t="s">
        <v>9</v>
      </c>
      <c r="I10" s="14" t="s">
        <v>10</v>
      </c>
    </row>
    <row r="11" spans="1:14" s="4" customFormat="1" ht="15.6" x14ac:dyDescent="0.25">
      <c r="A11" s="16"/>
      <c r="B11" s="16"/>
      <c r="C11" s="16"/>
      <c r="D11" s="17"/>
      <c r="E11" s="17"/>
      <c r="F11" s="18" t="s">
        <v>11</v>
      </c>
      <c r="G11" s="19"/>
      <c r="H11" s="19"/>
      <c r="I11" s="20">
        <f>ROUNDUP(I13+I12,0)</f>
        <v>2491</v>
      </c>
      <c r="J11" s="10"/>
      <c r="K11" s="10"/>
      <c r="L11" s="10"/>
      <c r="M11" s="10"/>
      <c r="N11" s="10"/>
    </row>
    <row r="12" spans="1:14" s="4" customFormat="1" ht="15.6" x14ac:dyDescent="0.25">
      <c r="A12" s="16"/>
      <c r="B12" s="16"/>
      <c r="C12" s="16"/>
      <c r="D12" s="17"/>
      <c r="E12" s="17"/>
      <c r="F12" s="21" t="s">
        <v>12</v>
      </c>
      <c r="G12" s="19"/>
      <c r="H12" s="19"/>
      <c r="I12" s="22">
        <f>ROUND(I13*0.2409,2)</f>
        <v>483.39</v>
      </c>
      <c r="J12" s="10"/>
      <c r="K12" s="10"/>
      <c r="L12" s="10"/>
      <c r="M12" s="10"/>
      <c r="N12" s="10"/>
    </row>
    <row r="13" spans="1:14" s="4" customFormat="1" ht="15.6" x14ac:dyDescent="0.25">
      <c r="A13" s="16"/>
      <c r="B13" s="16"/>
      <c r="C13" s="16"/>
      <c r="D13" s="17"/>
      <c r="E13" s="17"/>
      <c r="F13" s="21" t="s">
        <v>13</v>
      </c>
      <c r="G13" s="19"/>
      <c r="H13" s="19"/>
      <c r="I13" s="23">
        <f>SUM(I15:I79)</f>
        <v>2006.6200000000003</v>
      </c>
      <c r="J13" s="10"/>
      <c r="K13" s="10"/>
      <c r="L13" s="10"/>
      <c r="M13" s="10"/>
      <c r="N13" s="10"/>
    </row>
    <row r="14" spans="1:14" s="4" customFormat="1" ht="15.6" x14ac:dyDescent="0.25">
      <c r="A14" s="16"/>
      <c r="B14" s="16"/>
      <c r="C14" s="16"/>
      <c r="D14" s="16"/>
      <c r="E14" s="16"/>
      <c r="F14" s="24" t="s">
        <v>14</v>
      </c>
      <c r="G14" s="25">
        <f>SUM(G15:G79)</f>
        <v>425</v>
      </c>
      <c r="H14" s="19"/>
      <c r="I14" s="19"/>
      <c r="J14" s="10"/>
      <c r="K14" s="10"/>
      <c r="L14" s="10"/>
      <c r="M14" s="10"/>
      <c r="N14" s="10"/>
    </row>
    <row r="15" spans="1:14" s="10" customFormat="1" ht="52.8" x14ac:dyDescent="0.25">
      <c r="A15" s="26">
        <v>1</v>
      </c>
      <c r="B15" s="27" t="s">
        <v>15</v>
      </c>
      <c r="C15" s="27" t="s">
        <v>16</v>
      </c>
      <c r="D15" s="27" t="s">
        <v>17</v>
      </c>
      <c r="E15" s="27" t="s">
        <v>18</v>
      </c>
      <c r="F15" s="27" t="s">
        <v>19</v>
      </c>
      <c r="G15" s="28">
        <v>6</v>
      </c>
      <c r="H15" s="29">
        <v>1097.82</v>
      </c>
      <c r="I15" s="30">
        <f>ROUND(H15/166.83*0.75*G15,2)</f>
        <v>29.61</v>
      </c>
    </row>
    <row r="16" spans="1:14" s="10" customFormat="1" ht="52.8" x14ac:dyDescent="0.25">
      <c r="A16" s="26">
        <v>2</v>
      </c>
      <c r="B16" s="27" t="s">
        <v>15</v>
      </c>
      <c r="C16" s="27" t="s">
        <v>16</v>
      </c>
      <c r="D16" s="27" t="s">
        <v>20</v>
      </c>
      <c r="E16" s="27" t="s">
        <v>21</v>
      </c>
      <c r="F16" s="27" t="s">
        <v>19</v>
      </c>
      <c r="G16" s="28">
        <v>6</v>
      </c>
      <c r="H16" s="29">
        <v>1231.2</v>
      </c>
      <c r="I16" s="30">
        <f t="shared" ref="I16:I78" si="0">ROUND(H16/166.83*0.75*G16,2)</f>
        <v>33.21</v>
      </c>
    </row>
    <row r="17" spans="1:9" s="10" customFormat="1" ht="52.8" x14ac:dyDescent="0.25">
      <c r="A17" s="26">
        <v>3</v>
      </c>
      <c r="B17" s="27" t="s">
        <v>15</v>
      </c>
      <c r="C17" s="27" t="s">
        <v>16</v>
      </c>
      <c r="D17" s="27" t="s">
        <v>17</v>
      </c>
      <c r="E17" s="27" t="s">
        <v>22</v>
      </c>
      <c r="F17" s="27" t="s">
        <v>19</v>
      </c>
      <c r="G17" s="28">
        <v>6</v>
      </c>
      <c r="H17" s="29">
        <v>1092.1199999999999</v>
      </c>
      <c r="I17" s="30">
        <f t="shared" si="0"/>
        <v>29.46</v>
      </c>
    </row>
    <row r="18" spans="1:9" s="10" customFormat="1" ht="52.8" x14ac:dyDescent="0.25">
      <c r="A18" s="26">
        <v>4</v>
      </c>
      <c r="B18" s="27" t="s">
        <v>15</v>
      </c>
      <c r="C18" s="27" t="s">
        <v>16</v>
      </c>
      <c r="D18" s="27" t="s">
        <v>17</v>
      </c>
      <c r="E18" s="27" t="s">
        <v>23</v>
      </c>
      <c r="F18" s="27" t="s">
        <v>19</v>
      </c>
      <c r="G18" s="28">
        <v>6</v>
      </c>
      <c r="H18" s="29">
        <v>1109.22</v>
      </c>
      <c r="I18" s="30">
        <f t="shared" si="0"/>
        <v>29.92</v>
      </c>
    </row>
    <row r="19" spans="1:9" s="10" customFormat="1" ht="39.6" x14ac:dyDescent="0.25">
      <c r="A19" s="26">
        <v>5</v>
      </c>
      <c r="B19" s="27" t="s">
        <v>15</v>
      </c>
      <c r="C19" s="27" t="s">
        <v>24</v>
      </c>
      <c r="D19" s="27" t="s">
        <v>20</v>
      </c>
      <c r="E19" s="27" t="s">
        <v>25</v>
      </c>
      <c r="F19" s="27" t="s">
        <v>19</v>
      </c>
      <c r="G19" s="28">
        <v>7</v>
      </c>
      <c r="H19" s="29">
        <v>1304</v>
      </c>
      <c r="I19" s="30">
        <f t="shared" si="0"/>
        <v>41.04</v>
      </c>
    </row>
    <row r="20" spans="1:9" s="10" customFormat="1" ht="39.6" x14ac:dyDescent="0.25">
      <c r="A20" s="26">
        <v>6</v>
      </c>
      <c r="B20" s="27" t="s">
        <v>15</v>
      </c>
      <c r="C20" s="27" t="s">
        <v>24</v>
      </c>
      <c r="D20" s="27" t="s">
        <v>26</v>
      </c>
      <c r="E20" s="27" t="s">
        <v>27</v>
      </c>
      <c r="F20" s="27" t="s">
        <v>19</v>
      </c>
      <c r="G20" s="28">
        <v>6</v>
      </c>
      <c r="H20" s="29">
        <v>1294</v>
      </c>
      <c r="I20" s="30">
        <f t="shared" si="0"/>
        <v>34.9</v>
      </c>
    </row>
    <row r="21" spans="1:9" s="10" customFormat="1" ht="39.6" x14ac:dyDescent="0.25">
      <c r="A21" s="26">
        <v>7</v>
      </c>
      <c r="B21" s="27" t="s">
        <v>15</v>
      </c>
      <c r="C21" s="27" t="s">
        <v>24</v>
      </c>
      <c r="D21" s="27" t="s">
        <v>26</v>
      </c>
      <c r="E21" s="27" t="s">
        <v>28</v>
      </c>
      <c r="F21" s="27" t="s">
        <v>19</v>
      </c>
      <c r="G21" s="28">
        <v>13</v>
      </c>
      <c r="H21" s="29">
        <v>1229</v>
      </c>
      <c r="I21" s="30">
        <f t="shared" si="0"/>
        <v>71.83</v>
      </c>
    </row>
    <row r="22" spans="1:9" s="10" customFormat="1" ht="39.6" x14ac:dyDescent="0.25">
      <c r="A22" s="26">
        <v>8</v>
      </c>
      <c r="B22" s="27" t="s">
        <v>15</v>
      </c>
      <c r="C22" s="27" t="s">
        <v>24</v>
      </c>
      <c r="D22" s="27" t="s">
        <v>26</v>
      </c>
      <c r="E22" s="27" t="s">
        <v>29</v>
      </c>
      <c r="F22" s="27" t="s">
        <v>19</v>
      </c>
      <c r="G22" s="28">
        <v>6</v>
      </c>
      <c r="H22" s="29">
        <v>1264</v>
      </c>
      <c r="I22" s="30">
        <f t="shared" si="0"/>
        <v>34.090000000000003</v>
      </c>
    </row>
    <row r="23" spans="1:9" s="10" customFormat="1" ht="39.6" x14ac:dyDescent="0.25">
      <c r="A23" s="26">
        <v>9</v>
      </c>
      <c r="B23" s="27" t="s">
        <v>15</v>
      </c>
      <c r="C23" s="27" t="s">
        <v>24</v>
      </c>
      <c r="D23" s="27" t="s">
        <v>17</v>
      </c>
      <c r="E23" s="27" t="s">
        <v>30</v>
      </c>
      <c r="F23" s="27" t="s">
        <v>19</v>
      </c>
      <c r="G23" s="28">
        <v>7</v>
      </c>
      <c r="H23" s="29">
        <v>1152.5999999999999</v>
      </c>
      <c r="I23" s="30">
        <f t="shared" si="0"/>
        <v>36.270000000000003</v>
      </c>
    </row>
    <row r="24" spans="1:9" s="10" customFormat="1" ht="39.6" x14ac:dyDescent="0.25">
      <c r="A24" s="26">
        <v>10</v>
      </c>
      <c r="B24" s="27" t="s">
        <v>15</v>
      </c>
      <c r="C24" s="27" t="s">
        <v>24</v>
      </c>
      <c r="D24" s="27" t="s">
        <v>17</v>
      </c>
      <c r="E24" s="27" t="s">
        <v>31</v>
      </c>
      <c r="F24" s="27" t="s">
        <v>19</v>
      </c>
      <c r="G24" s="28">
        <v>7</v>
      </c>
      <c r="H24" s="29">
        <v>1125</v>
      </c>
      <c r="I24" s="30">
        <f t="shared" si="0"/>
        <v>35.4</v>
      </c>
    </row>
    <row r="25" spans="1:9" s="10" customFormat="1" ht="39.6" x14ac:dyDescent="0.25">
      <c r="A25" s="26">
        <v>11</v>
      </c>
      <c r="B25" s="27" t="s">
        <v>15</v>
      </c>
      <c r="C25" s="27" t="s">
        <v>24</v>
      </c>
      <c r="D25" s="27" t="s">
        <v>17</v>
      </c>
      <c r="E25" s="27" t="s">
        <v>32</v>
      </c>
      <c r="F25" s="27" t="s">
        <v>19</v>
      </c>
      <c r="G25" s="28">
        <v>6</v>
      </c>
      <c r="H25" s="29">
        <v>1037</v>
      </c>
      <c r="I25" s="30">
        <f t="shared" si="0"/>
        <v>27.97</v>
      </c>
    </row>
    <row r="26" spans="1:9" s="10" customFormat="1" ht="39.6" x14ac:dyDescent="0.25">
      <c r="A26" s="26">
        <v>12</v>
      </c>
      <c r="B26" s="27" t="s">
        <v>15</v>
      </c>
      <c r="C26" s="27" t="s">
        <v>24</v>
      </c>
      <c r="D26" s="27" t="s">
        <v>33</v>
      </c>
      <c r="E26" s="27" t="s">
        <v>34</v>
      </c>
      <c r="F26" s="27" t="s">
        <v>19</v>
      </c>
      <c r="G26" s="28">
        <v>7</v>
      </c>
      <c r="H26" s="29">
        <v>1163.9000000000001</v>
      </c>
      <c r="I26" s="30">
        <f t="shared" si="0"/>
        <v>36.630000000000003</v>
      </c>
    </row>
    <row r="27" spans="1:9" s="10" customFormat="1" ht="39.6" x14ac:dyDescent="0.25">
      <c r="A27" s="26">
        <v>13</v>
      </c>
      <c r="B27" s="27" t="s">
        <v>15</v>
      </c>
      <c r="C27" s="27" t="s">
        <v>24</v>
      </c>
      <c r="D27" s="27" t="s">
        <v>17</v>
      </c>
      <c r="E27" s="27" t="s">
        <v>35</v>
      </c>
      <c r="F27" s="27" t="s">
        <v>19</v>
      </c>
      <c r="G27" s="28">
        <v>13</v>
      </c>
      <c r="H27" s="29">
        <v>1042</v>
      </c>
      <c r="I27" s="30">
        <f t="shared" si="0"/>
        <v>60.9</v>
      </c>
    </row>
    <row r="28" spans="1:9" s="10" customFormat="1" ht="39.6" x14ac:dyDescent="0.25">
      <c r="A28" s="26">
        <v>14</v>
      </c>
      <c r="B28" s="27" t="s">
        <v>15</v>
      </c>
      <c r="C28" s="27" t="s">
        <v>24</v>
      </c>
      <c r="D28" s="27" t="s">
        <v>33</v>
      </c>
      <c r="E28" s="27" t="s">
        <v>36</v>
      </c>
      <c r="F28" s="27" t="s">
        <v>19</v>
      </c>
      <c r="G28" s="28">
        <v>13</v>
      </c>
      <c r="H28" s="29">
        <v>1163.9000000000001</v>
      </c>
      <c r="I28" s="30">
        <f t="shared" si="0"/>
        <v>68.02</v>
      </c>
    </row>
    <row r="29" spans="1:9" s="10" customFormat="1" ht="39.6" x14ac:dyDescent="0.25">
      <c r="A29" s="26">
        <v>15</v>
      </c>
      <c r="B29" s="27" t="s">
        <v>15</v>
      </c>
      <c r="C29" s="27" t="s">
        <v>24</v>
      </c>
      <c r="D29" s="27" t="s">
        <v>17</v>
      </c>
      <c r="E29" s="27" t="s">
        <v>37</v>
      </c>
      <c r="F29" s="27" t="s">
        <v>19</v>
      </c>
      <c r="G29" s="28">
        <v>13</v>
      </c>
      <c r="H29" s="29">
        <v>1037</v>
      </c>
      <c r="I29" s="30">
        <f t="shared" si="0"/>
        <v>60.61</v>
      </c>
    </row>
    <row r="30" spans="1:9" s="10" customFormat="1" ht="39.6" x14ac:dyDescent="0.25">
      <c r="A30" s="26">
        <v>16</v>
      </c>
      <c r="B30" s="27" t="s">
        <v>15</v>
      </c>
      <c r="C30" s="27" t="s">
        <v>24</v>
      </c>
      <c r="D30" s="27" t="s">
        <v>17</v>
      </c>
      <c r="E30" s="27" t="s">
        <v>38</v>
      </c>
      <c r="F30" s="27" t="s">
        <v>19</v>
      </c>
      <c r="G30" s="28">
        <v>6</v>
      </c>
      <c r="H30" s="29">
        <v>1120</v>
      </c>
      <c r="I30" s="30">
        <f t="shared" si="0"/>
        <v>30.21</v>
      </c>
    </row>
    <row r="31" spans="1:9" s="10" customFormat="1" ht="184.8" x14ac:dyDescent="0.25">
      <c r="A31" s="26">
        <v>17</v>
      </c>
      <c r="B31" s="27" t="s">
        <v>39</v>
      </c>
      <c r="C31" s="27" t="s">
        <v>40</v>
      </c>
      <c r="D31" s="27" t="s">
        <v>41</v>
      </c>
      <c r="E31" s="27" t="s">
        <v>42</v>
      </c>
      <c r="F31" s="27" t="s">
        <v>43</v>
      </c>
      <c r="G31" s="28">
        <v>9</v>
      </c>
      <c r="H31" s="29">
        <v>1390</v>
      </c>
      <c r="I31" s="30">
        <f t="shared" si="0"/>
        <v>56.24</v>
      </c>
    </row>
    <row r="32" spans="1:9" s="10" customFormat="1" ht="184.8" x14ac:dyDescent="0.25">
      <c r="A32" s="26">
        <v>18</v>
      </c>
      <c r="B32" s="27" t="s">
        <v>39</v>
      </c>
      <c r="C32" s="27" t="s">
        <v>44</v>
      </c>
      <c r="D32" s="27" t="s">
        <v>41</v>
      </c>
      <c r="E32" s="27" t="s">
        <v>45</v>
      </c>
      <c r="F32" s="27" t="s">
        <v>43</v>
      </c>
      <c r="G32" s="28">
        <v>3</v>
      </c>
      <c r="H32" s="29">
        <v>1109</v>
      </c>
      <c r="I32" s="30">
        <f t="shared" si="0"/>
        <v>14.96</v>
      </c>
    </row>
    <row r="33" spans="1:9" s="10" customFormat="1" ht="184.8" x14ac:dyDescent="0.25">
      <c r="A33" s="26">
        <v>19</v>
      </c>
      <c r="B33" s="27" t="s">
        <v>39</v>
      </c>
      <c r="C33" s="27" t="s">
        <v>44</v>
      </c>
      <c r="D33" s="27" t="s">
        <v>33</v>
      </c>
      <c r="E33" s="27" t="s">
        <v>46</v>
      </c>
      <c r="F33" s="27" t="s">
        <v>43</v>
      </c>
      <c r="G33" s="28">
        <v>3</v>
      </c>
      <c r="H33" s="29">
        <v>953</v>
      </c>
      <c r="I33" s="30">
        <f t="shared" si="0"/>
        <v>12.85</v>
      </c>
    </row>
    <row r="34" spans="1:9" s="10" customFormat="1" ht="184.8" x14ac:dyDescent="0.25">
      <c r="A34" s="26">
        <v>20</v>
      </c>
      <c r="B34" s="27" t="s">
        <v>39</v>
      </c>
      <c r="C34" s="27" t="s">
        <v>47</v>
      </c>
      <c r="D34" s="27" t="s">
        <v>48</v>
      </c>
      <c r="E34" s="27" t="s">
        <v>49</v>
      </c>
      <c r="F34" s="27" t="s">
        <v>43</v>
      </c>
      <c r="G34" s="28">
        <v>3</v>
      </c>
      <c r="H34" s="29">
        <v>843</v>
      </c>
      <c r="I34" s="30">
        <f t="shared" si="0"/>
        <v>11.37</v>
      </c>
    </row>
    <row r="35" spans="1:9" s="10" customFormat="1" ht="184.8" x14ac:dyDescent="0.25">
      <c r="A35" s="26">
        <v>21</v>
      </c>
      <c r="B35" s="27" t="s">
        <v>39</v>
      </c>
      <c r="C35" s="27" t="s">
        <v>47</v>
      </c>
      <c r="D35" s="27" t="s">
        <v>48</v>
      </c>
      <c r="E35" s="27" t="s">
        <v>50</v>
      </c>
      <c r="F35" s="27" t="s">
        <v>43</v>
      </c>
      <c r="G35" s="28">
        <v>9</v>
      </c>
      <c r="H35" s="29">
        <v>838</v>
      </c>
      <c r="I35" s="30">
        <f t="shared" si="0"/>
        <v>33.909999999999997</v>
      </c>
    </row>
    <row r="36" spans="1:9" s="10" customFormat="1" ht="184.8" x14ac:dyDescent="0.25">
      <c r="A36" s="26">
        <v>22</v>
      </c>
      <c r="B36" s="27" t="s">
        <v>39</v>
      </c>
      <c r="C36" s="27" t="s">
        <v>51</v>
      </c>
      <c r="D36" s="27" t="s">
        <v>52</v>
      </c>
      <c r="E36" s="27" t="s">
        <v>53</v>
      </c>
      <c r="F36" s="27" t="s">
        <v>43</v>
      </c>
      <c r="G36" s="28">
        <v>9</v>
      </c>
      <c r="H36" s="29">
        <v>1105</v>
      </c>
      <c r="I36" s="30">
        <f t="shared" si="0"/>
        <v>44.71</v>
      </c>
    </row>
    <row r="37" spans="1:9" s="10" customFormat="1" ht="184.8" x14ac:dyDescent="0.25">
      <c r="A37" s="26">
        <v>23</v>
      </c>
      <c r="B37" s="27" t="s">
        <v>39</v>
      </c>
      <c r="C37" s="27" t="s">
        <v>51</v>
      </c>
      <c r="D37" s="27" t="s">
        <v>52</v>
      </c>
      <c r="E37" s="27" t="s">
        <v>54</v>
      </c>
      <c r="F37" s="27" t="s">
        <v>43</v>
      </c>
      <c r="G37" s="28">
        <v>3</v>
      </c>
      <c r="H37" s="29">
        <v>1105</v>
      </c>
      <c r="I37" s="30">
        <f t="shared" si="0"/>
        <v>14.9</v>
      </c>
    </row>
    <row r="38" spans="1:9" s="10" customFormat="1" ht="79.2" x14ac:dyDescent="0.25">
      <c r="A38" s="26">
        <v>24</v>
      </c>
      <c r="B38" s="27" t="s">
        <v>55</v>
      </c>
      <c r="C38" s="27" t="s">
        <v>56</v>
      </c>
      <c r="D38" s="27" t="s">
        <v>20</v>
      </c>
      <c r="E38" s="27" t="s">
        <v>57</v>
      </c>
      <c r="F38" s="27" t="s">
        <v>58</v>
      </c>
      <c r="G38" s="28">
        <v>4</v>
      </c>
      <c r="H38" s="29">
        <v>982</v>
      </c>
      <c r="I38" s="30">
        <f t="shared" si="0"/>
        <v>17.66</v>
      </c>
    </row>
    <row r="39" spans="1:9" s="10" customFormat="1" ht="79.2" x14ac:dyDescent="0.25">
      <c r="A39" s="26">
        <v>25</v>
      </c>
      <c r="B39" s="27" t="s">
        <v>55</v>
      </c>
      <c r="C39" s="27" t="s">
        <v>56</v>
      </c>
      <c r="D39" s="27" t="s">
        <v>26</v>
      </c>
      <c r="E39" s="27" t="s">
        <v>59</v>
      </c>
      <c r="F39" s="27" t="s">
        <v>58</v>
      </c>
      <c r="G39" s="28">
        <v>4</v>
      </c>
      <c r="H39" s="29">
        <v>956</v>
      </c>
      <c r="I39" s="30">
        <f t="shared" si="0"/>
        <v>17.190000000000001</v>
      </c>
    </row>
    <row r="40" spans="1:9" s="10" customFormat="1" ht="79.2" x14ac:dyDescent="0.25">
      <c r="A40" s="26">
        <v>26</v>
      </c>
      <c r="B40" s="27" t="s">
        <v>55</v>
      </c>
      <c r="C40" s="27" t="s">
        <v>60</v>
      </c>
      <c r="D40" s="27" t="s">
        <v>41</v>
      </c>
      <c r="E40" s="27" t="s">
        <v>61</v>
      </c>
      <c r="F40" s="27" t="s">
        <v>62</v>
      </c>
      <c r="G40" s="28">
        <v>6</v>
      </c>
      <c r="H40" s="29">
        <v>1163</v>
      </c>
      <c r="I40" s="30">
        <f t="shared" si="0"/>
        <v>31.37</v>
      </c>
    </row>
    <row r="41" spans="1:9" s="10" customFormat="1" ht="79.2" x14ac:dyDescent="0.25">
      <c r="A41" s="26">
        <v>27</v>
      </c>
      <c r="B41" s="27" t="s">
        <v>55</v>
      </c>
      <c r="C41" s="27" t="s">
        <v>60</v>
      </c>
      <c r="D41" s="27" t="s">
        <v>20</v>
      </c>
      <c r="E41" s="27" t="s">
        <v>63</v>
      </c>
      <c r="F41" s="27" t="s">
        <v>58</v>
      </c>
      <c r="G41" s="28">
        <v>4</v>
      </c>
      <c r="H41" s="29">
        <v>1089</v>
      </c>
      <c r="I41" s="30">
        <f t="shared" si="0"/>
        <v>19.579999999999998</v>
      </c>
    </row>
    <row r="42" spans="1:9" s="10" customFormat="1" ht="79.2" x14ac:dyDescent="0.25">
      <c r="A42" s="26">
        <v>28</v>
      </c>
      <c r="B42" s="27" t="s">
        <v>55</v>
      </c>
      <c r="C42" s="27" t="s">
        <v>64</v>
      </c>
      <c r="D42" s="27" t="s">
        <v>17</v>
      </c>
      <c r="E42" s="27" t="s">
        <v>65</v>
      </c>
      <c r="F42" s="27" t="s">
        <v>66</v>
      </c>
      <c r="G42" s="28">
        <v>10</v>
      </c>
      <c r="H42" s="29">
        <v>913</v>
      </c>
      <c r="I42" s="30">
        <f t="shared" si="0"/>
        <v>41.04</v>
      </c>
    </row>
    <row r="43" spans="1:9" s="10" customFormat="1" ht="79.2" x14ac:dyDescent="0.25">
      <c r="A43" s="26">
        <v>29</v>
      </c>
      <c r="B43" s="27" t="s">
        <v>55</v>
      </c>
      <c r="C43" s="27" t="s">
        <v>64</v>
      </c>
      <c r="D43" s="27" t="s">
        <v>33</v>
      </c>
      <c r="E43" s="27" t="s">
        <v>67</v>
      </c>
      <c r="F43" s="27" t="s">
        <v>68</v>
      </c>
      <c r="G43" s="28">
        <v>5</v>
      </c>
      <c r="H43" s="29">
        <v>943</v>
      </c>
      <c r="I43" s="30">
        <f t="shared" si="0"/>
        <v>21.2</v>
      </c>
    </row>
    <row r="44" spans="1:9" s="10" customFormat="1" ht="79.2" x14ac:dyDescent="0.25">
      <c r="A44" s="26">
        <v>30</v>
      </c>
      <c r="B44" s="27" t="s">
        <v>55</v>
      </c>
      <c r="C44" s="27" t="s">
        <v>69</v>
      </c>
      <c r="D44" s="27" t="s">
        <v>20</v>
      </c>
      <c r="E44" s="27" t="s">
        <v>70</v>
      </c>
      <c r="F44" s="27" t="s">
        <v>66</v>
      </c>
      <c r="G44" s="28">
        <v>10</v>
      </c>
      <c r="H44" s="29">
        <v>1022</v>
      </c>
      <c r="I44" s="30">
        <f t="shared" si="0"/>
        <v>45.94</v>
      </c>
    </row>
    <row r="45" spans="1:9" s="10" customFormat="1" ht="79.2" x14ac:dyDescent="0.25">
      <c r="A45" s="26">
        <v>31</v>
      </c>
      <c r="B45" s="27" t="s">
        <v>55</v>
      </c>
      <c r="C45" s="27" t="s">
        <v>69</v>
      </c>
      <c r="D45" s="27" t="s">
        <v>48</v>
      </c>
      <c r="E45" s="27" t="s">
        <v>71</v>
      </c>
      <c r="F45" s="27" t="s">
        <v>66</v>
      </c>
      <c r="G45" s="28">
        <v>10</v>
      </c>
      <c r="H45" s="29">
        <v>828</v>
      </c>
      <c r="I45" s="30">
        <f t="shared" si="0"/>
        <v>37.22</v>
      </c>
    </row>
    <row r="46" spans="1:9" s="10" customFormat="1" ht="79.2" x14ac:dyDescent="0.25">
      <c r="A46" s="26">
        <v>32</v>
      </c>
      <c r="B46" s="27" t="s">
        <v>55</v>
      </c>
      <c r="C46" s="27" t="s">
        <v>69</v>
      </c>
      <c r="D46" s="27" t="s">
        <v>17</v>
      </c>
      <c r="E46" s="27" t="s">
        <v>72</v>
      </c>
      <c r="F46" s="27" t="s">
        <v>73</v>
      </c>
      <c r="G46" s="28">
        <v>9</v>
      </c>
      <c r="H46" s="29">
        <v>903</v>
      </c>
      <c r="I46" s="30">
        <f t="shared" si="0"/>
        <v>36.54</v>
      </c>
    </row>
    <row r="47" spans="1:9" s="10" customFormat="1" ht="79.2" x14ac:dyDescent="0.25">
      <c r="A47" s="26">
        <v>33</v>
      </c>
      <c r="B47" s="27" t="s">
        <v>55</v>
      </c>
      <c r="C47" s="27" t="s">
        <v>69</v>
      </c>
      <c r="D47" s="27" t="s">
        <v>17</v>
      </c>
      <c r="E47" s="27" t="s">
        <v>74</v>
      </c>
      <c r="F47" s="27" t="s">
        <v>75</v>
      </c>
      <c r="G47" s="28">
        <v>9</v>
      </c>
      <c r="H47" s="29">
        <v>913</v>
      </c>
      <c r="I47" s="30">
        <f t="shared" si="0"/>
        <v>36.94</v>
      </c>
    </row>
    <row r="48" spans="1:9" s="10" customFormat="1" ht="79.2" x14ac:dyDescent="0.25">
      <c r="A48" s="26">
        <v>34</v>
      </c>
      <c r="B48" s="27" t="s">
        <v>55</v>
      </c>
      <c r="C48" s="27" t="s">
        <v>76</v>
      </c>
      <c r="D48" s="27" t="s">
        <v>26</v>
      </c>
      <c r="E48" s="27" t="s">
        <v>77</v>
      </c>
      <c r="F48" s="27" t="s">
        <v>66</v>
      </c>
      <c r="G48" s="28">
        <v>10</v>
      </c>
      <c r="H48" s="29">
        <v>985</v>
      </c>
      <c r="I48" s="30">
        <f t="shared" si="0"/>
        <v>44.28</v>
      </c>
    </row>
    <row r="49" spans="1:9" s="10" customFormat="1" ht="79.2" x14ac:dyDescent="0.25">
      <c r="A49" s="26">
        <v>35</v>
      </c>
      <c r="B49" s="27" t="s">
        <v>55</v>
      </c>
      <c r="C49" s="27" t="s">
        <v>76</v>
      </c>
      <c r="D49" s="27" t="s">
        <v>48</v>
      </c>
      <c r="E49" s="27" t="s">
        <v>78</v>
      </c>
      <c r="F49" s="27" t="s">
        <v>66</v>
      </c>
      <c r="G49" s="28">
        <v>10</v>
      </c>
      <c r="H49" s="29">
        <v>828</v>
      </c>
      <c r="I49" s="30">
        <f t="shared" si="0"/>
        <v>37.22</v>
      </c>
    </row>
    <row r="50" spans="1:9" s="10" customFormat="1" ht="79.2" x14ac:dyDescent="0.25">
      <c r="A50" s="26">
        <v>36</v>
      </c>
      <c r="B50" s="27" t="s">
        <v>55</v>
      </c>
      <c r="C50" s="27" t="s">
        <v>76</v>
      </c>
      <c r="D50" s="27" t="s">
        <v>17</v>
      </c>
      <c r="E50" s="27" t="s">
        <v>79</v>
      </c>
      <c r="F50" s="27" t="s">
        <v>80</v>
      </c>
      <c r="G50" s="28">
        <v>8</v>
      </c>
      <c r="H50" s="29">
        <v>893</v>
      </c>
      <c r="I50" s="30">
        <f t="shared" si="0"/>
        <v>32.119999999999997</v>
      </c>
    </row>
    <row r="51" spans="1:9" s="10" customFormat="1" ht="79.2" x14ac:dyDescent="0.25">
      <c r="A51" s="26">
        <v>37</v>
      </c>
      <c r="B51" s="27" t="s">
        <v>55</v>
      </c>
      <c r="C51" s="27" t="s">
        <v>76</v>
      </c>
      <c r="D51" s="27" t="s">
        <v>17</v>
      </c>
      <c r="E51" s="27" t="s">
        <v>81</v>
      </c>
      <c r="F51" s="27" t="s">
        <v>82</v>
      </c>
      <c r="G51" s="28">
        <v>13</v>
      </c>
      <c r="H51" s="29">
        <v>888</v>
      </c>
      <c r="I51" s="30">
        <f t="shared" si="0"/>
        <v>51.9</v>
      </c>
    </row>
    <row r="52" spans="1:9" s="10" customFormat="1" ht="79.2" x14ac:dyDescent="0.25">
      <c r="A52" s="26">
        <v>38</v>
      </c>
      <c r="B52" s="27" t="s">
        <v>55</v>
      </c>
      <c r="C52" s="27" t="s">
        <v>76</v>
      </c>
      <c r="D52" s="27" t="s">
        <v>17</v>
      </c>
      <c r="E52" s="27" t="s">
        <v>83</v>
      </c>
      <c r="F52" s="27" t="s">
        <v>68</v>
      </c>
      <c r="G52" s="28">
        <v>5</v>
      </c>
      <c r="H52" s="29">
        <v>903</v>
      </c>
      <c r="I52" s="30">
        <f t="shared" si="0"/>
        <v>20.3</v>
      </c>
    </row>
    <row r="53" spans="1:9" s="10" customFormat="1" ht="79.2" x14ac:dyDescent="0.25">
      <c r="A53" s="26">
        <v>39</v>
      </c>
      <c r="B53" s="27" t="s">
        <v>55</v>
      </c>
      <c r="C53" s="27" t="s">
        <v>76</v>
      </c>
      <c r="D53" s="27" t="s">
        <v>17</v>
      </c>
      <c r="E53" s="27" t="s">
        <v>84</v>
      </c>
      <c r="F53" s="27" t="s">
        <v>85</v>
      </c>
      <c r="G53" s="28">
        <v>3</v>
      </c>
      <c r="H53" s="29">
        <v>939</v>
      </c>
      <c r="I53" s="30">
        <f t="shared" si="0"/>
        <v>12.66</v>
      </c>
    </row>
    <row r="54" spans="1:9" s="10" customFormat="1" ht="79.2" x14ac:dyDescent="0.25">
      <c r="A54" s="26">
        <v>40</v>
      </c>
      <c r="B54" s="27" t="s">
        <v>55</v>
      </c>
      <c r="C54" s="27" t="s">
        <v>76</v>
      </c>
      <c r="D54" s="27" t="s">
        <v>48</v>
      </c>
      <c r="E54" s="27" t="s">
        <v>86</v>
      </c>
      <c r="F54" s="27" t="s">
        <v>85</v>
      </c>
      <c r="G54" s="28">
        <v>3</v>
      </c>
      <c r="H54" s="29">
        <v>833</v>
      </c>
      <c r="I54" s="30">
        <f t="shared" si="0"/>
        <v>11.23</v>
      </c>
    </row>
    <row r="55" spans="1:9" s="10" customFormat="1" ht="79.2" x14ac:dyDescent="0.25">
      <c r="A55" s="26">
        <v>41</v>
      </c>
      <c r="B55" s="27" t="s">
        <v>55</v>
      </c>
      <c r="C55" s="27" t="s">
        <v>87</v>
      </c>
      <c r="D55" s="27" t="s">
        <v>48</v>
      </c>
      <c r="E55" s="27" t="s">
        <v>88</v>
      </c>
      <c r="F55" s="27" t="s">
        <v>68</v>
      </c>
      <c r="G55" s="28">
        <v>5</v>
      </c>
      <c r="H55" s="29">
        <v>833</v>
      </c>
      <c r="I55" s="30">
        <f t="shared" si="0"/>
        <v>18.72</v>
      </c>
    </row>
    <row r="56" spans="1:9" s="10" customFormat="1" ht="79.2" x14ac:dyDescent="0.25">
      <c r="A56" s="26">
        <v>42</v>
      </c>
      <c r="B56" s="27" t="s">
        <v>55</v>
      </c>
      <c r="C56" s="27" t="s">
        <v>89</v>
      </c>
      <c r="D56" s="27" t="s">
        <v>33</v>
      </c>
      <c r="E56" s="27" t="s">
        <v>90</v>
      </c>
      <c r="F56" s="27" t="s">
        <v>91</v>
      </c>
      <c r="G56" s="28">
        <v>2</v>
      </c>
      <c r="H56" s="29">
        <v>938</v>
      </c>
      <c r="I56" s="30">
        <f t="shared" si="0"/>
        <v>8.43</v>
      </c>
    </row>
    <row r="57" spans="1:9" s="10" customFormat="1" ht="79.2" x14ac:dyDescent="0.25">
      <c r="A57" s="26">
        <v>43</v>
      </c>
      <c r="B57" s="27" t="s">
        <v>55</v>
      </c>
      <c r="C57" s="27" t="s">
        <v>89</v>
      </c>
      <c r="D57" s="27" t="s">
        <v>92</v>
      </c>
      <c r="E57" s="27" t="s">
        <v>93</v>
      </c>
      <c r="F57" s="27" t="s">
        <v>91</v>
      </c>
      <c r="G57" s="28">
        <v>2</v>
      </c>
      <c r="H57" s="29">
        <v>588</v>
      </c>
      <c r="I57" s="30">
        <f t="shared" si="0"/>
        <v>5.29</v>
      </c>
    </row>
    <row r="58" spans="1:9" s="10" customFormat="1" ht="79.2" x14ac:dyDescent="0.25">
      <c r="A58" s="26">
        <v>44</v>
      </c>
      <c r="B58" s="27" t="s">
        <v>94</v>
      </c>
      <c r="C58" s="27" t="s">
        <v>95</v>
      </c>
      <c r="D58" s="27" t="s">
        <v>41</v>
      </c>
      <c r="E58" s="27" t="s">
        <v>96</v>
      </c>
      <c r="F58" s="27" t="s">
        <v>97</v>
      </c>
      <c r="G58" s="28">
        <v>11</v>
      </c>
      <c r="H58" s="29">
        <v>1168</v>
      </c>
      <c r="I58" s="30">
        <f t="shared" si="0"/>
        <v>57.76</v>
      </c>
    </row>
    <row r="59" spans="1:9" s="10" customFormat="1" ht="79.2" x14ac:dyDescent="0.25">
      <c r="A59" s="26">
        <v>45</v>
      </c>
      <c r="B59" s="27" t="s">
        <v>94</v>
      </c>
      <c r="C59" s="27" t="s">
        <v>98</v>
      </c>
      <c r="D59" s="27" t="s">
        <v>99</v>
      </c>
      <c r="E59" s="27" t="s">
        <v>100</v>
      </c>
      <c r="F59" s="27" t="s">
        <v>97</v>
      </c>
      <c r="G59" s="28">
        <v>11</v>
      </c>
      <c r="H59" s="29">
        <v>1072</v>
      </c>
      <c r="I59" s="30">
        <f t="shared" si="0"/>
        <v>53.01</v>
      </c>
    </row>
    <row r="60" spans="1:9" s="10" customFormat="1" ht="79.2" x14ac:dyDescent="0.25">
      <c r="A60" s="26">
        <v>46</v>
      </c>
      <c r="B60" s="27" t="s">
        <v>94</v>
      </c>
      <c r="C60" s="27" t="s">
        <v>95</v>
      </c>
      <c r="D60" s="27" t="s">
        <v>20</v>
      </c>
      <c r="E60" s="27" t="s">
        <v>101</v>
      </c>
      <c r="F60" s="27" t="s">
        <v>97</v>
      </c>
      <c r="G60" s="28">
        <v>5</v>
      </c>
      <c r="H60" s="29">
        <v>1009</v>
      </c>
      <c r="I60" s="30">
        <f t="shared" si="0"/>
        <v>22.68</v>
      </c>
    </row>
    <row r="61" spans="1:9" s="10" customFormat="1" ht="79.2" x14ac:dyDescent="0.25">
      <c r="A61" s="26">
        <v>47</v>
      </c>
      <c r="B61" s="27" t="s">
        <v>94</v>
      </c>
      <c r="C61" s="27" t="s">
        <v>98</v>
      </c>
      <c r="D61" s="27" t="s">
        <v>41</v>
      </c>
      <c r="E61" s="27" t="s">
        <v>102</v>
      </c>
      <c r="F61" s="27" t="s">
        <v>97</v>
      </c>
      <c r="G61" s="28">
        <v>5</v>
      </c>
      <c r="H61" s="29">
        <v>1395</v>
      </c>
      <c r="I61" s="30">
        <f t="shared" si="0"/>
        <v>31.36</v>
      </c>
    </row>
    <row r="62" spans="1:9" s="10" customFormat="1" ht="79.2" x14ac:dyDescent="0.25">
      <c r="A62" s="26">
        <v>48</v>
      </c>
      <c r="B62" s="27" t="s">
        <v>94</v>
      </c>
      <c r="C62" s="27" t="s">
        <v>103</v>
      </c>
      <c r="D62" s="27" t="s">
        <v>104</v>
      </c>
      <c r="E62" s="27" t="s">
        <v>105</v>
      </c>
      <c r="F62" s="27" t="s">
        <v>97</v>
      </c>
      <c r="G62" s="28">
        <v>11</v>
      </c>
      <c r="H62" s="29">
        <v>1095</v>
      </c>
      <c r="I62" s="30">
        <f t="shared" si="0"/>
        <v>54.15</v>
      </c>
    </row>
    <row r="63" spans="1:9" s="10" customFormat="1" ht="79.2" x14ac:dyDescent="0.25">
      <c r="A63" s="26">
        <v>49</v>
      </c>
      <c r="B63" s="27" t="s">
        <v>94</v>
      </c>
      <c r="C63" s="27" t="s">
        <v>103</v>
      </c>
      <c r="D63" s="27" t="s">
        <v>104</v>
      </c>
      <c r="E63" s="27" t="s">
        <v>106</v>
      </c>
      <c r="F63" s="27" t="s">
        <v>97</v>
      </c>
      <c r="G63" s="28">
        <v>5</v>
      </c>
      <c r="H63" s="29">
        <v>1115</v>
      </c>
      <c r="I63" s="30">
        <f t="shared" si="0"/>
        <v>25.06</v>
      </c>
    </row>
    <row r="64" spans="1:9" s="10" customFormat="1" ht="92.4" x14ac:dyDescent="0.25">
      <c r="A64" s="26">
        <v>50</v>
      </c>
      <c r="B64" s="27" t="s">
        <v>107</v>
      </c>
      <c r="C64" s="27" t="s">
        <v>108</v>
      </c>
      <c r="D64" s="27" t="s">
        <v>20</v>
      </c>
      <c r="E64" s="27" t="s">
        <v>109</v>
      </c>
      <c r="F64" s="27" t="s">
        <v>110</v>
      </c>
      <c r="G64" s="28">
        <v>5</v>
      </c>
      <c r="H64" s="29">
        <v>1015</v>
      </c>
      <c r="I64" s="30">
        <f t="shared" si="0"/>
        <v>22.82</v>
      </c>
    </row>
    <row r="65" spans="1:9" s="10" customFormat="1" ht="66" x14ac:dyDescent="0.25">
      <c r="A65" s="26">
        <v>51</v>
      </c>
      <c r="B65" s="27" t="s">
        <v>111</v>
      </c>
      <c r="C65" s="27" t="s">
        <v>112</v>
      </c>
      <c r="D65" s="27" t="s">
        <v>113</v>
      </c>
      <c r="E65" s="27" t="s">
        <v>114</v>
      </c>
      <c r="F65" s="27" t="s">
        <v>115</v>
      </c>
      <c r="G65" s="28">
        <v>2</v>
      </c>
      <c r="H65" s="29">
        <v>1425</v>
      </c>
      <c r="I65" s="30">
        <f t="shared" si="0"/>
        <v>12.81</v>
      </c>
    </row>
    <row r="66" spans="1:9" s="10" customFormat="1" ht="66" x14ac:dyDescent="0.25">
      <c r="A66" s="26">
        <v>52</v>
      </c>
      <c r="B66" s="27" t="s">
        <v>111</v>
      </c>
      <c r="C66" s="27" t="s">
        <v>112</v>
      </c>
      <c r="D66" s="27" t="s">
        <v>17</v>
      </c>
      <c r="E66" s="27" t="s">
        <v>116</v>
      </c>
      <c r="F66" s="27" t="s">
        <v>115</v>
      </c>
      <c r="G66" s="28">
        <v>7</v>
      </c>
      <c r="H66" s="29">
        <v>1044</v>
      </c>
      <c r="I66" s="30">
        <f t="shared" si="0"/>
        <v>32.85</v>
      </c>
    </row>
    <row r="67" spans="1:9" s="10" customFormat="1" ht="66" x14ac:dyDescent="0.25">
      <c r="A67" s="26">
        <v>53</v>
      </c>
      <c r="B67" s="27" t="s">
        <v>111</v>
      </c>
      <c r="C67" s="27" t="s">
        <v>112</v>
      </c>
      <c r="D67" s="27" t="s">
        <v>20</v>
      </c>
      <c r="E67" s="27" t="s">
        <v>117</v>
      </c>
      <c r="F67" s="27" t="s">
        <v>115</v>
      </c>
      <c r="G67" s="28">
        <v>2</v>
      </c>
      <c r="H67" s="29">
        <v>1065</v>
      </c>
      <c r="I67" s="30">
        <f t="shared" si="0"/>
        <v>9.58</v>
      </c>
    </row>
    <row r="68" spans="1:9" s="10" customFormat="1" ht="66" x14ac:dyDescent="0.25">
      <c r="A68" s="26">
        <v>54</v>
      </c>
      <c r="B68" s="27" t="s">
        <v>111</v>
      </c>
      <c r="C68" s="27" t="s">
        <v>118</v>
      </c>
      <c r="D68" s="27" t="s">
        <v>33</v>
      </c>
      <c r="E68" s="27" t="s">
        <v>119</v>
      </c>
      <c r="F68" s="27" t="s">
        <v>115</v>
      </c>
      <c r="G68" s="28">
        <v>7</v>
      </c>
      <c r="H68" s="29">
        <v>945</v>
      </c>
      <c r="I68" s="30">
        <f t="shared" si="0"/>
        <v>29.74</v>
      </c>
    </row>
    <row r="69" spans="1:9" s="10" customFormat="1" ht="66" x14ac:dyDescent="0.25">
      <c r="A69" s="26">
        <v>55</v>
      </c>
      <c r="B69" s="27" t="s">
        <v>111</v>
      </c>
      <c r="C69" s="27" t="s">
        <v>118</v>
      </c>
      <c r="D69" s="27" t="s">
        <v>120</v>
      </c>
      <c r="E69" s="27" t="s">
        <v>121</v>
      </c>
      <c r="F69" s="27" t="s">
        <v>115</v>
      </c>
      <c r="G69" s="28">
        <v>2</v>
      </c>
      <c r="H69" s="29">
        <v>1139</v>
      </c>
      <c r="I69" s="30">
        <f t="shared" si="0"/>
        <v>10.24</v>
      </c>
    </row>
    <row r="70" spans="1:9" s="10" customFormat="1" ht="66" x14ac:dyDescent="0.25">
      <c r="A70" s="26">
        <v>56</v>
      </c>
      <c r="B70" s="27" t="s">
        <v>111</v>
      </c>
      <c r="C70" s="27" t="s">
        <v>122</v>
      </c>
      <c r="D70" s="27" t="s">
        <v>26</v>
      </c>
      <c r="E70" s="27" t="s">
        <v>123</v>
      </c>
      <c r="F70" s="27" t="s">
        <v>115</v>
      </c>
      <c r="G70" s="28">
        <v>2</v>
      </c>
      <c r="H70" s="29">
        <v>1028</v>
      </c>
      <c r="I70" s="30">
        <f t="shared" si="0"/>
        <v>9.24</v>
      </c>
    </row>
    <row r="71" spans="1:9" s="10" customFormat="1" ht="66" x14ac:dyDescent="0.25">
      <c r="A71" s="26">
        <v>57</v>
      </c>
      <c r="B71" s="27" t="s">
        <v>111</v>
      </c>
      <c r="C71" s="27" t="s">
        <v>122</v>
      </c>
      <c r="D71" s="27" t="s">
        <v>17</v>
      </c>
      <c r="E71" s="27" t="s">
        <v>124</v>
      </c>
      <c r="F71" s="27" t="s">
        <v>115</v>
      </c>
      <c r="G71" s="28">
        <v>7</v>
      </c>
      <c r="H71" s="29">
        <v>945</v>
      </c>
      <c r="I71" s="30">
        <f t="shared" si="0"/>
        <v>29.74</v>
      </c>
    </row>
    <row r="72" spans="1:9" s="10" customFormat="1" ht="92.4" x14ac:dyDescent="0.25">
      <c r="A72" s="26">
        <v>58</v>
      </c>
      <c r="B72" s="27" t="s">
        <v>111</v>
      </c>
      <c r="C72" s="27" t="s">
        <v>125</v>
      </c>
      <c r="D72" s="27" t="s">
        <v>126</v>
      </c>
      <c r="E72" s="27" t="s">
        <v>127</v>
      </c>
      <c r="F72" s="27" t="s">
        <v>115</v>
      </c>
      <c r="G72" s="28">
        <v>2</v>
      </c>
      <c r="H72" s="29">
        <v>1630</v>
      </c>
      <c r="I72" s="30">
        <f t="shared" si="0"/>
        <v>14.66</v>
      </c>
    </row>
    <row r="73" spans="1:9" s="10" customFormat="1" ht="66" x14ac:dyDescent="0.25">
      <c r="A73" s="26">
        <v>59</v>
      </c>
      <c r="B73" s="27" t="s">
        <v>111</v>
      </c>
      <c r="C73" s="27" t="s">
        <v>128</v>
      </c>
      <c r="D73" s="27" t="s">
        <v>129</v>
      </c>
      <c r="E73" s="27" t="s">
        <v>130</v>
      </c>
      <c r="F73" s="27" t="s">
        <v>115</v>
      </c>
      <c r="G73" s="28">
        <v>7</v>
      </c>
      <c r="H73" s="29">
        <v>1196</v>
      </c>
      <c r="I73" s="30">
        <f t="shared" si="0"/>
        <v>37.64</v>
      </c>
    </row>
    <row r="74" spans="1:9" s="10" customFormat="1" ht="66" x14ac:dyDescent="0.25">
      <c r="A74" s="26">
        <v>60</v>
      </c>
      <c r="B74" s="27" t="s">
        <v>111</v>
      </c>
      <c r="C74" s="27" t="s">
        <v>128</v>
      </c>
      <c r="D74" s="27" t="s">
        <v>129</v>
      </c>
      <c r="E74" s="27" t="s">
        <v>131</v>
      </c>
      <c r="F74" s="27" t="s">
        <v>115</v>
      </c>
      <c r="G74" s="28">
        <v>2</v>
      </c>
      <c r="H74" s="29">
        <v>1191</v>
      </c>
      <c r="I74" s="30">
        <f t="shared" si="0"/>
        <v>10.71</v>
      </c>
    </row>
    <row r="75" spans="1:9" s="10" customFormat="1" ht="66" x14ac:dyDescent="0.25">
      <c r="A75" s="26">
        <v>61</v>
      </c>
      <c r="B75" s="27" t="s">
        <v>111</v>
      </c>
      <c r="C75" s="27" t="s">
        <v>132</v>
      </c>
      <c r="D75" s="27" t="s">
        <v>20</v>
      </c>
      <c r="E75" s="27" t="s">
        <v>133</v>
      </c>
      <c r="F75" s="27" t="s">
        <v>115</v>
      </c>
      <c r="G75" s="28">
        <v>7</v>
      </c>
      <c r="H75" s="29">
        <v>1045</v>
      </c>
      <c r="I75" s="30">
        <f t="shared" si="0"/>
        <v>32.89</v>
      </c>
    </row>
    <row r="76" spans="1:9" s="10" customFormat="1" ht="66" x14ac:dyDescent="0.25">
      <c r="A76" s="26">
        <v>62</v>
      </c>
      <c r="B76" s="27" t="s">
        <v>111</v>
      </c>
      <c r="C76" s="27" t="s">
        <v>132</v>
      </c>
      <c r="D76" s="27" t="s">
        <v>134</v>
      </c>
      <c r="E76" s="27" t="s">
        <v>135</v>
      </c>
      <c r="F76" s="27" t="s">
        <v>115</v>
      </c>
      <c r="G76" s="28">
        <v>2</v>
      </c>
      <c r="H76" s="29">
        <v>1302</v>
      </c>
      <c r="I76" s="30">
        <f t="shared" si="0"/>
        <v>11.71</v>
      </c>
    </row>
    <row r="77" spans="1:9" ht="79.2" x14ac:dyDescent="0.25">
      <c r="A77" s="26">
        <v>63</v>
      </c>
      <c r="B77" s="27" t="s">
        <v>55</v>
      </c>
      <c r="C77" s="27" t="s">
        <v>136</v>
      </c>
      <c r="D77" s="27" t="s">
        <v>48</v>
      </c>
      <c r="E77" s="27" t="s">
        <v>137</v>
      </c>
      <c r="F77" s="31" t="s">
        <v>138</v>
      </c>
      <c r="G77" s="32">
        <v>4</v>
      </c>
      <c r="H77" s="29">
        <v>867</v>
      </c>
      <c r="I77" s="30">
        <f t="shared" si="0"/>
        <v>15.59</v>
      </c>
    </row>
    <row r="78" spans="1:9" ht="79.2" x14ac:dyDescent="0.25">
      <c r="A78" s="26">
        <v>64</v>
      </c>
      <c r="B78" s="27" t="s">
        <v>55</v>
      </c>
      <c r="C78" s="27" t="s">
        <v>136</v>
      </c>
      <c r="D78" s="27" t="s">
        <v>26</v>
      </c>
      <c r="E78" s="27" t="s">
        <v>139</v>
      </c>
      <c r="F78" s="31" t="s">
        <v>140</v>
      </c>
      <c r="G78" s="32">
        <v>10</v>
      </c>
      <c r="H78" s="29">
        <v>1006</v>
      </c>
      <c r="I78" s="30">
        <f t="shared" si="0"/>
        <v>45.23</v>
      </c>
    </row>
    <row r="79" spans="1:9" ht="79.2" x14ac:dyDescent="0.25">
      <c r="A79" s="26">
        <v>65</v>
      </c>
      <c r="B79" s="27" t="s">
        <v>55</v>
      </c>
      <c r="C79" s="27" t="s">
        <v>136</v>
      </c>
      <c r="D79" s="27" t="s">
        <v>17</v>
      </c>
      <c r="E79" s="27" t="s">
        <v>141</v>
      </c>
      <c r="F79" s="31" t="s">
        <v>140</v>
      </c>
      <c r="G79" s="32">
        <v>10</v>
      </c>
      <c r="H79" s="29">
        <v>919</v>
      </c>
      <c r="I79" s="30">
        <f>ROUND(H79/166.83*0.75*G79,2)</f>
        <v>41.31</v>
      </c>
    </row>
  </sheetData>
  <mergeCells count="1">
    <mergeCell ref="A8:I8"/>
  </mergeCells>
  <conditionalFormatting sqref="E15">
    <cfRule type="duplicateValues" dxfId="10" priority="10"/>
  </conditionalFormatting>
  <conditionalFormatting sqref="E80:E1048576 E6:E7 E9 E15">
    <cfRule type="duplicateValues" dxfId="9" priority="9"/>
  </conditionalFormatting>
  <conditionalFormatting sqref="E80:E1048576 E6:E7 E9 E15:E76">
    <cfRule type="duplicateValues" dxfId="8" priority="8"/>
  </conditionalFormatting>
  <conditionalFormatting sqref="E16:E76">
    <cfRule type="duplicateValues" dxfId="7" priority="11"/>
  </conditionalFormatting>
  <conditionalFormatting sqref="E77">
    <cfRule type="duplicateValues" dxfId="6" priority="7"/>
  </conditionalFormatting>
  <conditionalFormatting sqref="E77">
    <cfRule type="duplicateValues" dxfId="5" priority="6"/>
  </conditionalFormatting>
  <conditionalFormatting sqref="E78">
    <cfRule type="duplicateValues" dxfId="4" priority="5"/>
  </conditionalFormatting>
  <conditionalFormatting sqref="E78">
    <cfRule type="duplicateValues" dxfId="3" priority="4"/>
  </conditionalFormatting>
  <conditionalFormatting sqref="E79">
    <cfRule type="duplicateValues" dxfId="2" priority="3"/>
  </conditionalFormatting>
  <conditionalFormatting sqref="E79">
    <cfRule type="duplicateValues" dxfId="1" priority="2"/>
  </conditionalFormatting>
  <conditionalFormatting sqref="E15:E1048576 E6:E7 E9">
    <cfRule type="duplicateValues" dxfId="0" priority="1"/>
  </conditionalFormatting>
  <pageMargins left="0.23622047244094491" right="0.23622047244094491" top="0.43307086614173229" bottom="0.51181102362204722" header="0.31496062992125984" footer="0.31496062992125984"/>
  <pageSetup paperSize="9" scale="80" fitToHeight="0" orientation="portrait" r:id="rId1"/>
  <headerFooter>
    <oddFooter>&amp;R&amp;P.lapa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P2_VRS_mājsēdes</vt:lpstr>
      <vt:lpstr>P2_VRS_mājsēdes!Print_Area</vt:lpstr>
      <vt:lpstr>P2_VRS_mājsēdes!Print_Titles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anotācijai</dc:title>
  <dc:creator>Inga Ošiņa</dc:creator>
  <dc:description>67219608, inga.osina@iem.gov.lv</dc:description>
  <cp:lastModifiedBy>Inga Ošiņa</cp:lastModifiedBy>
  <cp:lastPrinted>2021-01-19T10:57:22Z</cp:lastPrinted>
  <dcterms:created xsi:type="dcterms:W3CDTF">2021-01-19T10:53:51Z</dcterms:created>
  <dcterms:modified xsi:type="dcterms:W3CDTF">2021-01-20T14:18:48Z</dcterms:modified>
</cp:coreProperties>
</file>