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em-ds.iem.gov.lv\U disks\iosina\Dokumenti\Inga\Covid piemaksas un virsstundu apmaksa\LNG rīk proj\Sūtīšanai FM\"/>
    </mc:Choice>
  </mc:AlternateContent>
  <bookViews>
    <workbookView xWindow="0" yWindow="0" windowWidth="23040" windowHeight="9192" activeTab="1"/>
  </bookViews>
  <sheets>
    <sheet name="Sheet1" sheetId="2" r:id="rId1"/>
    <sheet name="P6_VP_riska piem_nov" sheetId="3" r:id="rId2"/>
  </sheets>
  <definedNames>
    <definedName name="_xlnm.Print_Area" localSheetId="1">'P6_VP_riska piem_nov'!$A$8:$I$36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3" l="1"/>
  <c r="F30" i="3"/>
  <c r="F28" i="3"/>
  <c r="F27" i="3"/>
  <c r="F25" i="3"/>
  <c r="F23" i="3"/>
  <c r="F22" i="3"/>
  <c r="F21" i="3"/>
  <c r="F20" i="3"/>
  <c r="F19" i="3"/>
  <c r="F18" i="3"/>
  <c r="I16" i="3"/>
  <c r="H16" i="3"/>
  <c r="I15" i="3"/>
  <c r="I14" i="3" s="1"/>
</calcChain>
</file>

<file path=xl/sharedStrings.xml><?xml version="1.0" encoding="utf-8"?>
<sst xmlns="http://schemas.openxmlformats.org/spreadsheetml/2006/main" count="73" uniqueCount="42">
  <si>
    <t>6.pielikums</t>
  </si>
  <si>
    <t xml:space="preserve">Ministru kabineta rīkojuma projekta </t>
  </si>
  <si>
    <t>“Par finanšu līdzekļu piešķiršanu no valsts budžeta programmas</t>
  </si>
  <si>
    <t xml:space="preserve"> “Līdzekļi neparedzētiem gadījumiem”” sākotnējās ietekmes novērtējuma ziņojumam (anotācijai)</t>
  </si>
  <si>
    <t>Valsts policija</t>
  </si>
  <si>
    <t>Piemaksa par darbu paaugstināta riska un slodzes apstākļos ārkārtas sabiedrības veselības apdraudējumā saistībā ar “Covid-19” uzliesmojumu un seku novēršanu par periodu no 2020.gada 1.novembra līdz 30.novembrim</t>
  </si>
  <si>
    <t>N</t>
  </si>
  <si>
    <t>S</t>
  </si>
  <si>
    <t>Nr. p.k.</t>
  </si>
  <si>
    <t>Struktūrvienība</t>
  </si>
  <si>
    <t>Amats</t>
  </si>
  <si>
    <t>Mēnešalga (EUR)*</t>
  </si>
  <si>
    <r>
      <t xml:space="preserve">Darba laika veids
</t>
    </r>
    <r>
      <rPr>
        <i/>
        <sz val="9"/>
        <rFont val="Times New Roman"/>
        <family val="1"/>
        <charset val="186"/>
      </rPr>
      <t>(S - summētais, 
N - normālais)*</t>
    </r>
  </si>
  <si>
    <t>Stundas likme, 
(EUR)</t>
  </si>
  <si>
    <t>Pamatojums</t>
  </si>
  <si>
    <t>Atskaites periodā nodienēto  stundu skaits</t>
  </si>
  <si>
    <t>Izmaksai aprēķinātais piemaksas apmērs, 
(EUR)</t>
  </si>
  <si>
    <t>KOPĀ (EKK1000)</t>
  </si>
  <si>
    <t>×</t>
  </si>
  <si>
    <t>DD VSAOI (24,09%)</t>
  </si>
  <si>
    <t>kopā</t>
  </si>
  <si>
    <t>Zemgales reģiona pārvalde</t>
  </si>
  <si>
    <t>Jelgavas iecirkņa Kārtības policijas nodaļa</t>
  </si>
  <si>
    <t>inspektors</t>
  </si>
  <si>
    <t xml:space="preserve"> Pašizolācijā esošo pārbaude (klātiene)Jelgavas pilsētā un Jelgavas novadā pārbaudītas pašizolācijā atrodošās personas-09.11.2020.; 13.11.2020.; 17.11.2020.; 25.11.2020 Pārbaudīta iestāžu darbība - 25.11.2020. (Adm.process 16768004083220). Covidpass reģistrācijas pārbaudes 25.11.2020. (Adm.procesi 16768004085220; 16768004084720; 16768004083220).</t>
  </si>
  <si>
    <t xml:space="preserve"> Pašizolācijā esošo pārbaude (klātiene)Jelgavas pilsētā un Jelgavas novadā pārbaudītas pašizolācijā atrodošās personas un iestātdes-02.11.2020.; 06.11.2020.; 10.11.2020.; 12.11.2020.;16.11.2020.;20.11.2020.; 24.11.2020.; 26.11.2020.; 28.11.2020.; 30.11.2020. </t>
  </si>
  <si>
    <t xml:space="preserve"> Iestāžu pārbaudes 25.11.2020.; 27.11.2020. (Adm.procesi 16768004083220; 16768004084720;16768004084920; 16768004105520).Jelgavas pilsētā un Jelgavas novadā veiktas  Covidpass reģistrācijas pārbaudes 07.11.2020.; 19.11.2020; 25.11.2020 (Adm.procesi 16768003911320; 16768004027320; 16768004027120) </t>
  </si>
  <si>
    <t xml:space="preserve">  Pašizolācijā esošo pārbaude (klātiene)Jelgavas pilsētā un Jelgavas novadā pārbaudītas pašizolācijā atrodošās personas-11.11.2020.; 15.11.2020. Covidpass reģistrācijas pārbaudes 19.11.2020. (Adm.procesi 16768004027120; 16768004027320). Iestāžu pārbaudes 25.11.2020.; 27.11.2020. </t>
  </si>
  <si>
    <t xml:space="preserve">Jelgavas pilsētā un Jelgavas novadā veiktas Covidpass reģistrācijas pārbaudes 07.11.2020. (Adm.procesi 16768003911320). </t>
  </si>
  <si>
    <t>Latgales reģiona pārvalde</t>
  </si>
  <si>
    <t xml:space="preserve">Balvu iecirkņa Kārtības policijas nodaļas </t>
  </si>
  <si>
    <t>veica kopā 74 no ārvalstīm ieradušos personu pašizolācijas ievērošanas kontroli klātienē</t>
  </si>
  <si>
    <t>Rīgas reģiona pārvalde</t>
  </si>
  <si>
    <t>Kriminālpolicijas pārvaldes 1.biroja 3.nodaļa</t>
  </si>
  <si>
    <t>procesuālās darbības, pakalpojuma sniegšanu vai pārrunu vedēja pienākumus tiešā vai ilgstošā kontaktā ar pakalpojuma saņēmējiem vai procesa dalībniekiem (ilgāk par 10 minūtēm)</t>
  </si>
  <si>
    <t>Iekšējās kontroles birojs</t>
  </si>
  <si>
    <t>vecākais inspektors</t>
  </si>
  <si>
    <t>Valsts policijas pakalpojuma sniegšana - ieroču un munīcijas kvalifikācijas pārbaudījums 04.11.2020. un 25.11.2020., kura laikā amatpersona atrodas tiešā un uzskaitāmi pierādāmā saskarē ar Covid-19 inficētām vai iespējami inficētām personām. Ieroču un munīcijas aprites kvalifikācijas pārbaudījuma protokols Nr.5/40-24;  Ieroču un munīcijas aprites kvalifikācijas pārbaudījuma protokols Nr.5/40-26</t>
  </si>
  <si>
    <t>Valsts policijas pakalpojuma sniegšana - ieroču un munīcijas kvalifikācijas pārbaudījums 11.11.2020., kura laikā amatpersona atrodas tiešā un uzskaitāmi pierādāmā saskarē ar Covid-19 inficētām vai iespējami inficētām personām. Ieroču un munīcijas aprites kvalifikācijas pārbaudījuma protokols Nr.5/40-25</t>
  </si>
  <si>
    <t>Priekšnieks</t>
  </si>
  <si>
    <t>A.Ruks</t>
  </si>
  <si>
    <t>pulkvedis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</si>
</sst>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0"/>
      <name val="Times New Roman"/>
      <family val="1"/>
      <charset val="186"/>
    </font>
    <font>
      <b/>
      <sz val="11"/>
      <color theme="0"/>
      <name val="Times New Roman"/>
      <family val="1"/>
      <charset val="186"/>
    </font>
    <font>
      <sz val="12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color theme="2" tint="-9.9978637043366805E-2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3" fillId="0" borderId="0" xfId="2" applyFont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3" fillId="0" borderId="0" xfId="2" applyFont="1" applyAlignment="1">
      <alignment vertical="center" wrapText="1"/>
    </xf>
    <xf numFmtId="3" fontId="3" fillId="0" borderId="0" xfId="2" applyNumberFormat="1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1" fontId="5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right" vertical="center" wrapText="1"/>
    </xf>
    <xf numFmtId="0" fontId="8" fillId="0" borderId="0" xfId="2" applyFont="1" applyFill="1" applyAlignment="1">
      <alignment vertical="center" wrapText="1"/>
    </xf>
    <xf numFmtId="0" fontId="9" fillId="0" borderId="0" xfId="2" applyFont="1" applyAlignment="1">
      <alignment vertical="center" wrapText="1"/>
    </xf>
    <xf numFmtId="3" fontId="9" fillId="0" borderId="0" xfId="2" applyNumberFormat="1" applyFont="1" applyFill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9" fillId="0" borderId="0" xfId="2" applyFont="1" applyBorder="1" applyAlignment="1">
      <alignment vertical="center" wrapText="1"/>
    </xf>
    <xf numFmtId="0" fontId="10" fillId="0" borderId="0" xfId="2" applyFont="1" applyAlignment="1">
      <alignment horizontal="right" wrapText="1"/>
    </xf>
    <xf numFmtId="0" fontId="11" fillId="0" borderId="0" xfId="2" applyFont="1" applyAlignment="1">
      <alignment vertical="center" wrapText="1"/>
    </xf>
    <xf numFmtId="3" fontId="11" fillId="0" borderId="0" xfId="2" applyNumberFormat="1" applyFont="1" applyFill="1" applyAlignment="1">
      <alignment horizontal="center" vertical="center" wrapText="1"/>
    </xf>
    <xf numFmtId="3" fontId="12" fillId="0" borderId="0" xfId="2" applyNumberFormat="1" applyFont="1" applyFill="1" applyAlignment="1">
      <alignment horizontal="center" vertical="center"/>
    </xf>
    <xf numFmtId="4" fontId="12" fillId="0" borderId="0" xfId="2" applyNumberFormat="1" applyFont="1" applyFill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11" fillId="0" borderId="0" xfId="2" applyFont="1" applyBorder="1" applyAlignment="1">
      <alignment wrapText="1"/>
    </xf>
    <xf numFmtId="0" fontId="10" fillId="0" borderId="0" xfId="2" applyFont="1" applyAlignment="1">
      <alignment horizontal="center" vertical="center" wrapText="1"/>
    </xf>
    <xf numFmtId="0" fontId="10" fillId="0" borderId="0" xfId="2" applyFont="1" applyAlignment="1">
      <alignment vertical="center" wrapText="1"/>
    </xf>
    <xf numFmtId="3" fontId="10" fillId="0" borderId="0" xfId="2" applyNumberFormat="1" applyFont="1" applyFill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3" fillId="0" borderId="3" xfId="2" applyFont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right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right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0" fontId="3" fillId="0" borderId="1" xfId="2" applyFont="1" applyBorder="1" applyAlignment="1">
      <alignment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3" fillId="5" borderId="1" xfId="2" applyFont="1" applyFill="1" applyBorder="1" applyAlignment="1">
      <alignment horizontal="center" vertical="center" wrapText="1"/>
    </xf>
    <xf numFmtId="2" fontId="3" fillId="5" borderId="1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14" fillId="0" borderId="0" xfId="2" applyFont="1" applyAlignment="1">
      <alignment horizontal="center" vertical="center" wrapText="1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0"/>
  <sheetViews>
    <sheetView tabSelected="1" topLeftCell="A9" zoomScale="94" zoomScaleNormal="94" workbookViewId="0">
      <selection activeCell="F12" sqref="F12:F13"/>
    </sheetView>
  </sheetViews>
  <sheetFormatPr defaultColWidth="9.109375" defaultRowHeight="13.8" x14ac:dyDescent="0.25"/>
  <cols>
    <col min="1" max="1" width="4.33203125" style="1" bestFit="1" customWidth="1"/>
    <col min="2" max="2" width="18.109375" style="2" customWidth="1"/>
    <col min="3" max="3" width="13.5546875" style="3" customWidth="1"/>
    <col min="4" max="4" width="10.44140625" style="4" customWidth="1"/>
    <col min="5" max="5" width="13.109375" style="5" customWidth="1"/>
    <col min="6" max="6" width="10.5546875" style="5" customWidth="1"/>
    <col min="7" max="7" width="47.88671875" style="3" customWidth="1"/>
    <col min="8" max="8" width="12.88671875" style="1" bestFit="1" customWidth="1"/>
    <col min="9" max="9" width="12.109375" style="1" customWidth="1"/>
    <col min="10" max="10" width="9.88671875" style="3" bestFit="1" customWidth="1"/>
    <col min="11" max="16384" width="9.109375" style="3"/>
  </cols>
  <sheetData>
    <row r="1" spans="1:10" x14ac:dyDescent="0.25">
      <c r="I1" s="6" t="s">
        <v>0</v>
      </c>
    </row>
    <row r="2" spans="1:10" x14ac:dyDescent="0.25">
      <c r="I2" s="7" t="s">
        <v>1</v>
      </c>
    </row>
    <row r="3" spans="1:10" x14ac:dyDescent="0.25">
      <c r="I3" s="7" t="s">
        <v>2</v>
      </c>
    </row>
    <row r="4" spans="1:10" x14ac:dyDescent="0.25">
      <c r="I4" s="7" t="s">
        <v>3</v>
      </c>
    </row>
    <row r="6" spans="1:10" ht="20.399999999999999" x14ac:dyDescent="0.25">
      <c r="B6" s="8" t="s">
        <v>4</v>
      </c>
    </row>
    <row r="8" spans="1:10" ht="49.2" customHeight="1" x14ac:dyDescent="0.25">
      <c r="A8" s="9" t="s">
        <v>5</v>
      </c>
      <c r="B8" s="9"/>
      <c r="C8" s="9"/>
      <c r="D8" s="9"/>
      <c r="E8" s="9"/>
      <c r="F8" s="9"/>
      <c r="G8" s="9"/>
      <c r="H8" s="9"/>
      <c r="I8" s="9"/>
    </row>
    <row r="9" spans="1:10" s="12" customFormat="1" x14ac:dyDescent="0.25">
      <c r="A9" s="10"/>
      <c r="B9" s="11"/>
      <c r="D9" s="13"/>
      <c r="E9" s="14"/>
      <c r="F9" s="14"/>
      <c r="H9" s="15"/>
      <c r="I9" s="16"/>
    </row>
    <row r="10" spans="1:10" s="18" customFormat="1" ht="15.75" hidden="1" customHeight="1" x14ac:dyDescent="0.25">
      <c r="A10" s="17"/>
      <c r="B10" s="11"/>
      <c r="D10" s="19"/>
      <c r="E10" s="20" t="s">
        <v>6</v>
      </c>
      <c r="F10" s="21">
        <v>159</v>
      </c>
      <c r="H10" s="22"/>
      <c r="I10" s="23"/>
    </row>
    <row r="11" spans="1:10" s="25" customFormat="1" ht="15.6" hidden="1" x14ac:dyDescent="0.25">
      <c r="A11" s="24"/>
      <c r="B11" s="2"/>
      <c r="D11" s="26"/>
      <c r="E11" s="20" t="s">
        <v>7</v>
      </c>
      <c r="F11" s="21">
        <v>166.83</v>
      </c>
      <c r="H11" s="24"/>
      <c r="I11" s="24">
        <v>0.75</v>
      </c>
    </row>
    <row r="12" spans="1:10" ht="40.5" customHeight="1" x14ac:dyDescent="0.25">
      <c r="A12" s="27" t="s">
        <v>8</v>
      </c>
      <c r="B12" s="28" t="s">
        <v>9</v>
      </c>
      <c r="C12" s="27" t="s">
        <v>10</v>
      </c>
      <c r="D12" s="29" t="s">
        <v>11</v>
      </c>
      <c r="E12" s="28" t="s">
        <v>12</v>
      </c>
      <c r="F12" s="28" t="s">
        <v>13</v>
      </c>
      <c r="G12" s="30" t="s">
        <v>14</v>
      </c>
      <c r="H12" s="31" t="s">
        <v>15</v>
      </c>
      <c r="I12" s="31" t="s">
        <v>16</v>
      </c>
      <c r="J12" s="32"/>
    </row>
    <row r="13" spans="1:10" ht="34.5" customHeight="1" x14ac:dyDescent="0.25">
      <c r="A13" s="27"/>
      <c r="B13" s="28"/>
      <c r="C13" s="27"/>
      <c r="D13" s="29"/>
      <c r="E13" s="28"/>
      <c r="F13" s="28"/>
      <c r="G13" s="33"/>
      <c r="H13" s="34"/>
      <c r="I13" s="34"/>
    </row>
    <row r="14" spans="1:10" s="12" customFormat="1" x14ac:dyDescent="0.25">
      <c r="A14" s="35" t="s">
        <v>17</v>
      </c>
      <c r="B14" s="35"/>
      <c r="C14" s="35"/>
      <c r="D14" s="35"/>
      <c r="E14" s="35"/>
      <c r="F14" s="35"/>
      <c r="G14" s="35"/>
      <c r="H14" s="36" t="s">
        <v>18</v>
      </c>
      <c r="I14" s="36">
        <f>ROUNDUP(I15+I16,0)</f>
        <v>966</v>
      </c>
    </row>
    <row r="15" spans="1:10" x14ac:dyDescent="0.25">
      <c r="A15" s="37" t="s">
        <v>19</v>
      </c>
      <c r="B15" s="37"/>
      <c r="C15" s="37"/>
      <c r="D15" s="37"/>
      <c r="E15" s="37"/>
      <c r="F15" s="37"/>
      <c r="G15" s="37"/>
      <c r="H15" s="38" t="s">
        <v>18</v>
      </c>
      <c r="I15" s="38">
        <f>ROUNDUP(I16*0.2409,2)</f>
        <v>187.41</v>
      </c>
    </row>
    <row r="16" spans="1:10" x14ac:dyDescent="0.25">
      <c r="A16" s="37" t="s">
        <v>20</v>
      </c>
      <c r="B16" s="37"/>
      <c r="C16" s="37"/>
      <c r="D16" s="37"/>
      <c r="E16" s="37"/>
      <c r="F16" s="37"/>
      <c r="G16" s="37"/>
      <c r="H16" s="36">
        <f>SUM(H18:H31)</f>
        <v>153</v>
      </c>
      <c r="I16" s="38">
        <f>SUM(I18:I31)</f>
        <v>777.92000000000007</v>
      </c>
    </row>
    <row r="17" spans="1:9" x14ac:dyDescent="0.25">
      <c r="A17" s="39" t="s">
        <v>21</v>
      </c>
      <c r="B17" s="39"/>
      <c r="C17" s="39"/>
      <c r="D17" s="39"/>
      <c r="E17" s="39"/>
      <c r="F17" s="39"/>
      <c r="G17" s="39"/>
      <c r="H17" s="39"/>
      <c r="I17" s="39"/>
    </row>
    <row r="18" spans="1:9" ht="96.6" x14ac:dyDescent="0.25">
      <c r="A18" s="40">
        <v>1</v>
      </c>
      <c r="B18" s="41" t="s">
        <v>22</v>
      </c>
      <c r="C18" s="42" t="s">
        <v>23</v>
      </c>
      <c r="D18" s="43">
        <v>1081</v>
      </c>
      <c r="E18" s="44" t="s">
        <v>7</v>
      </c>
      <c r="F18" s="44">
        <f t="shared" ref="F18:F23" si="0">IF(D18=0,0,IF(E18=0,0,IF(IF(E18="s",$F$11,IF(E18="n",$F$10,0))&gt;0,ROUND(D18/IF(E18="s",$F$11,IF(E18="n",$F$10,0)),2),0)))</f>
        <v>6.48</v>
      </c>
      <c r="G18" s="42" t="s">
        <v>24</v>
      </c>
      <c r="H18" s="40">
        <v>9</v>
      </c>
      <c r="I18" s="45">
        <v>43.74</v>
      </c>
    </row>
    <row r="19" spans="1:9" ht="69" x14ac:dyDescent="0.25">
      <c r="A19" s="40">
        <v>2</v>
      </c>
      <c r="B19" s="41" t="s">
        <v>22</v>
      </c>
      <c r="C19" s="42" t="s">
        <v>23</v>
      </c>
      <c r="D19" s="43">
        <v>1082</v>
      </c>
      <c r="E19" s="44" t="s">
        <v>7</v>
      </c>
      <c r="F19" s="44">
        <f t="shared" si="0"/>
        <v>6.49</v>
      </c>
      <c r="G19" s="42" t="s">
        <v>25</v>
      </c>
      <c r="H19" s="40">
        <v>12</v>
      </c>
      <c r="I19" s="45">
        <v>58.41</v>
      </c>
    </row>
    <row r="20" spans="1:9" ht="69" x14ac:dyDescent="0.25">
      <c r="A20" s="40">
        <v>3</v>
      </c>
      <c r="B20" s="41" t="s">
        <v>22</v>
      </c>
      <c r="C20" s="42" t="s">
        <v>23</v>
      </c>
      <c r="D20" s="43">
        <v>1062</v>
      </c>
      <c r="E20" s="44" t="s">
        <v>7</v>
      </c>
      <c r="F20" s="44">
        <f t="shared" si="0"/>
        <v>6.37</v>
      </c>
      <c r="G20" s="42" t="s">
        <v>25</v>
      </c>
      <c r="H20" s="40">
        <v>12</v>
      </c>
      <c r="I20" s="45">
        <v>57.33</v>
      </c>
    </row>
    <row r="21" spans="1:9" ht="125.25" customHeight="1" x14ac:dyDescent="0.25">
      <c r="A21" s="40">
        <v>4</v>
      </c>
      <c r="B21" s="41" t="s">
        <v>22</v>
      </c>
      <c r="C21" s="42" t="s">
        <v>23</v>
      </c>
      <c r="D21" s="43">
        <v>1061</v>
      </c>
      <c r="E21" s="44" t="s">
        <v>7</v>
      </c>
      <c r="F21" s="44">
        <f t="shared" si="0"/>
        <v>6.36</v>
      </c>
      <c r="G21" s="42" t="s">
        <v>26</v>
      </c>
      <c r="H21" s="40">
        <v>20</v>
      </c>
      <c r="I21" s="46">
        <v>95.4</v>
      </c>
    </row>
    <row r="22" spans="1:9" ht="82.8" x14ac:dyDescent="0.25">
      <c r="A22" s="40">
        <v>5</v>
      </c>
      <c r="B22" s="41" t="s">
        <v>22</v>
      </c>
      <c r="C22" s="42" t="s">
        <v>23</v>
      </c>
      <c r="D22" s="43">
        <v>1021</v>
      </c>
      <c r="E22" s="44" t="s">
        <v>7</v>
      </c>
      <c r="F22" s="44">
        <f t="shared" si="0"/>
        <v>6.12</v>
      </c>
      <c r="G22" s="42" t="s">
        <v>27</v>
      </c>
      <c r="H22" s="40">
        <v>8</v>
      </c>
      <c r="I22" s="45">
        <v>36.72</v>
      </c>
    </row>
    <row r="23" spans="1:9" ht="41.4" x14ac:dyDescent="0.25">
      <c r="A23" s="40">
        <v>6</v>
      </c>
      <c r="B23" s="41" t="s">
        <v>22</v>
      </c>
      <c r="C23" s="42" t="s">
        <v>23</v>
      </c>
      <c r="D23" s="43">
        <v>1082</v>
      </c>
      <c r="E23" s="44" t="s">
        <v>7</v>
      </c>
      <c r="F23" s="44">
        <f t="shared" si="0"/>
        <v>6.49</v>
      </c>
      <c r="G23" s="42" t="s">
        <v>28</v>
      </c>
      <c r="H23" s="40">
        <v>4</v>
      </c>
      <c r="I23" s="45">
        <v>19.47</v>
      </c>
    </row>
    <row r="24" spans="1:9" x14ac:dyDescent="0.25">
      <c r="A24" s="39" t="s">
        <v>29</v>
      </c>
      <c r="B24" s="39"/>
      <c r="C24" s="39"/>
      <c r="D24" s="39"/>
      <c r="E24" s="39"/>
      <c r="F24" s="39"/>
      <c r="G24" s="39"/>
      <c r="H24" s="39"/>
      <c r="I24" s="39"/>
    </row>
    <row r="25" spans="1:9" ht="41.4" x14ac:dyDescent="0.25">
      <c r="A25" s="40">
        <v>7</v>
      </c>
      <c r="B25" s="41" t="s">
        <v>30</v>
      </c>
      <c r="C25" s="42" t="s">
        <v>23</v>
      </c>
      <c r="D25" s="43">
        <v>1022</v>
      </c>
      <c r="E25" s="44" t="s">
        <v>7</v>
      </c>
      <c r="F25" s="44">
        <f>IF(D25=0,0,IF(E25=0,0,IF(IF(E25="s",$F$11,IF(E25="n",$F$10,0))&gt;0,ROUND(D25/IF(E25="s",$F$11,IF(E25="n",$F$10,0)),2),0)))</f>
        <v>6.13</v>
      </c>
      <c r="G25" s="42" t="s">
        <v>31</v>
      </c>
      <c r="H25" s="40">
        <v>19</v>
      </c>
      <c r="I25" s="45">
        <v>87.35</v>
      </c>
    </row>
    <row r="26" spans="1:9" x14ac:dyDescent="0.25">
      <c r="A26" s="39" t="s">
        <v>32</v>
      </c>
      <c r="B26" s="39"/>
      <c r="C26" s="39"/>
      <c r="D26" s="39"/>
      <c r="E26" s="39"/>
      <c r="F26" s="39"/>
      <c r="G26" s="39"/>
      <c r="H26" s="39"/>
      <c r="I26" s="39"/>
    </row>
    <row r="27" spans="1:9" ht="55.2" x14ac:dyDescent="0.25">
      <c r="A27" s="40">
        <v>8</v>
      </c>
      <c r="B27" s="41" t="s">
        <v>33</v>
      </c>
      <c r="C27" s="42" t="s">
        <v>23</v>
      </c>
      <c r="D27" s="43">
        <v>1150</v>
      </c>
      <c r="E27" s="44" t="s">
        <v>7</v>
      </c>
      <c r="F27" s="44">
        <f>IF(D27=0,0,IF(E27=0,0,IF(IF(E27="s",$F$11,IF(E27="n",$F$10,0))&gt;0,ROUND(D27/IF(E27="s",$F$11,IF(E27="n",$F$10,0)),2),0)))</f>
        <v>6.89</v>
      </c>
      <c r="G27" s="42" t="s">
        <v>34</v>
      </c>
      <c r="H27" s="40">
        <v>34</v>
      </c>
      <c r="I27" s="46">
        <v>175.7</v>
      </c>
    </row>
    <row r="28" spans="1:9" ht="55.2" x14ac:dyDescent="0.25">
      <c r="A28" s="40">
        <v>9</v>
      </c>
      <c r="B28" s="41" t="s">
        <v>33</v>
      </c>
      <c r="C28" s="42" t="s">
        <v>23</v>
      </c>
      <c r="D28" s="43">
        <v>1210</v>
      </c>
      <c r="E28" s="44" t="s">
        <v>7</v>
      </c>
      <c r="F28" s="44">
        <f>IF(D28=0,0,IF(E28=0,0,IF(IF(E28="s",$F$11,IF(E28="n",$F$10,0))&gt;0,ROUND(D28/IF(E28="s",$F$11,IF(E28="n",$F$10,0)),2),0)))</f>
        <v>7.25</v>
      </c>
      <c r="G28" s="42" t="s">
        <v>34</v>
      </c>
      <c r="H28" s="40">
        <v>26</v>
      </c>
      <c r="I28" s="45">
        <v>141.38</v>
      </c>
    </row>
    <row r="29" spans="1:9" x14ac:dyDescent="0.25">
      <c r="A29" s="39" t="s">
        <v>35</v>
      </c>
      <c r="B29" s="39"/>
      <c r="C29" s="39"/>
      <c r="D29" s="39"/>
      <c r="E29" s="39"/>
      <c r="F29" s="39"/>
      <c r="G29" s="39"/>
      <c r="H29" s="39"/>
      <c r="I29" s="39"/>
    </row>
    <row r="30" spans="1:9" ht="110.4" x14ac:dyDescent="0.25">
      <c r="A30" s="40">
        <v>10</v>
      </c>
      <c r="B30" s="41" t="s">
        <v>35</v>
      </c>
      <c r="C30" s="42" t="s">
        <v>36</v>
      </c>
      <c r="D30" s="43">
        <v>1475</v>
      </c>
      <c r="E30" s="44" t="s">
        <v>6</v>
      </c>
      <c r="F30" s="44">
        <f>IF(D30=0,0,IF(E30=0,0,IF(IF(E30="s",$F$11,IF(E30="n",$F$10,0))&gt;0,ROUND(D30/IF(E30="s",$F$11,IF(E30="n",$F$10,0)),2),0)))</f>
        <v>9.2799999999999994</v>
      </c>
      <c r="G30" s="42" t="s">
        <v>37</v>
      </c>
      <c r="H30" s="40">
        <v>6</v>
      </c>
      <c r="I30" s="45">
        <v>41.76</v>
      </c>
    </row>
    <row r="31" spans="1:9" ht="82.8" x14ac:dyDescent="0.25">
      <c r="A31" s="40">
        <v>11</v>
      </c>
      <c r="B31" s="41" t="s">
        <v>35</v>
      </c>
      <c r="C31" s="42" t="s">
        <v>36</v>
      </c>
      <c r="D31" s="43">
        <v>1460</v>
      </c>
      <c r="E31" s="44" t="s">
        <v>6</v>
      </c>
      <c r="F31" s="44">
        <f>IF(D31=0,0,IF(E31=0,0,IF(IF(E31="s",$F$11,IF(E31="n",$F$10,0))&gt;0,ROUND(D31/IF(E31="s",$F$11,IF(E31="n",$F$10,0)),2),0)))</f>
        <v>9.18</v>
      </c>
      <c r="G31" s="42" t="s">
        <v>38</v>
      </c>
      <c r="H31" s="40">
        <v>3</v>
      </c>
      <c r="I31" s="45">
        <v>20.66</v>
      </c>
    </row>
    <row r="34" spans="2:9" hidden="1" x14ac:dyDescent="0.25">
      <c r="C34" s="47" t="s">
        <v>39</v>
      </c>
      <c r="I34" s="48" t="s">
        <v>40</v>
      </c>
    </row>
    <row r="35" spans="2:9" hidden="1" x14ac:dyDescent="0.25">
      <c r="C35" s="47" t="s">
        <v>41</v>
      </c>
    </row>
    <row r="40" spans="2:9" x14ac:dyDescent="0.25">
      <c r="B40" s="49"/>
      <c r="C40" s="49"/>
      <c r="D40" s="49"/>
      <c r="E40" s="49"/>
      <c r="F40" s="49"/>
      <c r="G40" s="49"/>
      <c r="H40" s="49"/>
      <c r="I40" s="49"/>
    </row>
  </sheetData>
  <mergeCells count="18">
    <mergeCell ref="A29:I29"/>
    <mergeCell ref="B40:I40"/>
    <mergeCell ref="A14:G14"/>
    <mergeCell ref="A15:G15"/>
    <mergeCell ref="A16:G16"/>
    <mergeCell ref="A17:I17"/>
    <mergeCell ref="A24:I24"/>
    <mergeCell ref="A26:I26"/>
    <mergeCell ref="A8:I8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86" right="0.7" top="0.75" bottom="0.75" header="0.3" footer="0.3"/>
  <pageSetup paperSize="9" scale="60" fitToHeight="0" orientation="portrait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P6_VP_riska piem_nov</vt:lpstr>
      <vt:lpstr>'P6_VP_riska piem_nov'!Print_Area</vt:lpstr>
    </vt:vector>
  </TitlesOfParts>
  <Company>Iekšlietu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6.pielikums anotācijai</dc:title>
  <dc:creator>Inga Ošiņa</dc:creator>
  <dc:description>67219608, inga.osina@iem.gov.lv</dc:description>
  <cp:lastModifiedBy>Inga Ošiņa</cp:lastModifiedBy>
  <cp:lastPrinted>2021-01-20T14:48:07Z</cp:lastPrinted>
  <dcterms:created xsi:type="dcterms:W3CDTF">2021-01-19T11:00:47Z</dcterms:created>
  <dcterms:modified xsi:type="dcterms:W3CDTF">2021-01-20T14:48:15Z</dcterms:modified>
</cp:coreProperties>
</file>