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ga.osina\Desktop\Covid piemaksas un virsstundu apmaksa\LNG rīk proj\Sūtīšanai FM\"/>
    </mc:Choice>
  </mc:AlternateContent>
  <bookViews>
    <workbookView xWindow="0" yWindow="0" windowWidth="23040" windowHeight="9192"/>
  </bookViews>
  <sheets>
    <sheet name="P7_VP_riksa piem_dec " sheetId="4" r:id="rId1"/>
  </sheets>
  <definedNames>
    <definedName name="_xlnm._FilterDatabase" localSheetId="0" hidden="1">'P7_VP_riksa piem_dec '!$A$22:$I$3098</definedName>
    <definedName name="_xlnm.Print_Area" localSheetId="0">'P7_VP_riksa piem_dec '!$A$6:$I$3105</definedName>
    <definedName name="_xlnm.Print_Titles" localSheetId="0">'P7_VP_riksa piem_dec '!$13:$14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98" i="4" l="1"/>
  <c r="J3098" i="4"/>
  <c r="F3096" i="4"/>
  <c r="J3096" i="4" s="1"/>
  <c r="K3096" i="4" s="1"/>
  <c r="F3095" i="4"/>
  <c r="J3095" i="4" s="1"/>
  <c r="K3095" i="4" s="1"/>
  <c r="F3094" i="4"/>
  <c r="J3094" i="4" s="1"/>
  <c r="K3094" i="4" s="1"/>
  <c r="J3093" i="4"/>
  <c r="K3093" i="4" s="1"/>
  <c r="F3093" i="4"/>
  <c r="F3092" i="4"/>
  <c r="J3092" i="4" s="1"/>
  <c r="K3092" i="4" s="1"/>
  <c r="F3091" i="4"/>
  <c r="J3091" i="4" s="1"/>
  <c r="K3091" i="4" s="1"/>
  <c r="K3090" i="4"/>
  <c r="J3090" i="4"/>
  <c r="F3090" i="4"/>
  <c r="J3089" i="4"/>
  <c r="K3089" i="4" s="1"/>
  <c r="F3089" i="4"/>
  <c r="J3088" i="4"/>
  <c r="K3088" i="4" s="1"/>
  <c r="F3088" i="4"/>
  <c r="F3087" i="4"/>
  <c r="J3087" i="4" s="1"/>
  <c r="K3087" i="4" s="1"/>
  <c r="F3086" i="4"/>
  <c r="J3086" i="4" s="1"/>
  <c r="K3086" i="4" s="1"/>
  <c r="K3085" i="4"/>
  <c r="J3085" i="4"/>
  <c r="F3085" i="4"/>
  <c r="F3084" i="4"/>
  <c r="J3084" i="4" s="1"/>
  <c r="K3084" i="4" s="1"/>
  <c r="F3083" i="4"/>
  <c r="J3083" i="4" s="1"/>
  <c r="K3083" i="4" s="1"/>
  <c r="K3082" i="4"/>
  <c r="J3082" i="4"/>
  <c r="F3082" i="4"/>
  <c r="J3081" i="4"/>
  <c r="K3081" i="4" s="1"/>
  <c r="F3081" i="4"/>
  <c r="J3080" i="4"/>
  <c r="K3080" i="4" s="1"/>
  <c r="F3080" i="4"/>
  <c r="F3079" i="4"/>
  <c r="J3079" i="4" s="1"/>
  <c r="K3079" i="4" s="1"/>
  <c r="F3078" i="4"/>
  <c r="J3078" i="4" s="1"/>
  <c r="K3078" i="4" s="1"/>
  <c r="K3077" i="4"/>
  <c r="J3077" i="4"/>
  <c r="F3077" i="4"/>
  <c r="F3076" i="4"/>
  <c r="J3076" i="4" s="1"/>
  <c r="K3076" i="4" s="1"/>
  <c r="F3075" i="4"/>
  <c r="J3075" i="4" s="1"/>
  <c r="K3075" i="4" s="1"/>
  <c r="F3074" i="4"/>
  <c r="J3074" i="4" s="1"/>
  <c r="K3074" i="4" s="1"/>
  <c r="J3073" i="4"/>
  <c r="K3073" i="4" s="1"/>
  <c r="F3073" i="4"/>
  <c r="J3072" i="4"/>
  <c r="K3072" i="4" s="1"/>
  <c r="F3072" i="4"/>
  <c r="J3071" i="4"/>
  <c r="K3071" i="4" s="1"/>
  <c r="F3071" i="4"/>
  <c r="F3070" i="4"/>
  <c r="J3070" i="4" s="1"/>
  <c r="K3070" i="4" s="1"/>
  <c r="K3069" i="4"/>
  <c r="J3069" i="4"/>
  <c r="F3069" i="4"/>
  <c r="F3068" i="4"/>
  <c r="J3068" i="4" s="1"/>
  <c r="K3068" i="4" s="1"/>
  <c r="F3067" i="4"/>
  <c r="J3067" i="4" s="1"/>
  <c r="K3067" i="4" s="1"/>
  <c r="F3066" i="4"/>
  <c r="J3066" i="4" s="1"/>
  <c r="K3066" i="4" s="1"/>
  <c r="J3065" i="4"/>
  <c r="K3065" i="4" s="1"/>
  <c r="F3065" i="4"/>
  <c r="J3064" i="4"/>
  <c r="K3064" i="4" s="1"/>
  <c r="F3064" i="4"/>
  <c r="J3063" i="4"/>
  <c r="K3063" i="4" s="1"/>
  <c r="F3063" i="4"/>
  <c r="F3062" i="4"/>
  <c r="J3062" i="4" s="1"/>
  <c r="K3062" i="4" s="1"/>
  <c r="K3061" i="4"/>
  <c r="J3061" i="4"/>
  <c r="F3061" i="4"/>
  <c r="F3060" i="4"/>
  <c r="J3060" i="4" s="1"/>
  <c r="K3060" i="4" s="1"/>
  <c r="F3059" i="4"/>
  <c r="J3059" i="4" s="1"/>
  <c r="K3059" i="4" s="1"/>
  <c r="F3058" i="4"/>
  <c r="J3058" i="4" s="1"/>
  <c r="K3058" i="4" s="1"/>
  <c r="J3057" i="4"/>
  <c r="K3057" i="4" s="1"/>
  <c r="F3057" i="4"/>
  <c r="J3056" i="4"/>
  <c r="K3056" i="4" s="1"/>
  <c r="F3056" i="4"/>
  <c r="J3055" i="4"/>
  <c r="K3055" i="4" s="1"/>
  <c r="F3055" i="4"/>
  <c r="F3054" i="4"/>
  <c r="J3054" i="4" s="1"/>
  <c r="K3054" i="4" s="1"/>
  <c r="K3053" i="4"/>
  <c r="J3053" i="4"/>
  <c r="F3053" i="4"/>
  <c r="F3052" i="4"/>
  <c r="J3052" i="4" s="1"/>
  <c r="K3052" i="4" s="1"/>
  <c r="F3051" i="4"/>
  <c r="J3051" i="4" s="1"/>
  <c r="K3051" i="4" s="1"/>
  <c r="F3050" i="4"/>
  <c r="J3050" i="4" s="1"/>
  <c r="K3050" i="4" s="1"/>
  <c r="J3049" i="4"/>
  <c r="K3049" i="4" s="1"/>
  <c r="F3049" i="4"/>
  <c r="J3048" i="4"/>
  <c r="K3048" i="4" s="1"/>
  <c r="F3048" i="4"/>
  <c r="J3047" i="4"/>
  <c r="K3047" i="4" s="1"/>
  <c r="F3047" i="4"/>
  <c r="F3046" i="4"/>
  <c r="J3046" i="4" s="1"/>
  <c r="K3046" i="4" s="1"/>
  <c r="K3045" i="4"/>
  <c r="J3045" i="4"/>
  <c r="F3045" i="4"/>
  <c r="F3044" i="4"/>
  <c r="J3044" i="4" s="1"/>
  <c r="K3044" i="4" s="1"/>
  <c r="F3043" i="4"/>
  <c r="J3043" i="4" s="1"/>
  <c r="K3043" i="4" s="1"/>
  <c r="F3042" i="4"/>
  <c r="J3042" i="4" s="1"/>
  <c r="K3042" i="4" s="1"/>
  <c r="J3041" i="4"/>
  <c r="K3041" i="4" s="1"/>
  <c r="F3041" i="4"/>
  <c r="J3040" i="4"/>
  <c r="K3040" i="4" s="1"/>
  <c r="F3040" i="4"/>
  <c r="J3039" i="4"/>
  <c r="K3039" i="4" s="1"/>
  <c r="F3039" i="4"/>
  <c r="F3038" i="4"/>
  <c r="J3038" i="4" s="1"/>
  <c r="K3038" i="4" s="1"/>
  <c r="K3037" i="4"/>
  <c r="J3037" i="4"/>
  <c r="F3037" i="4"/>
  <c r="F3036" i="4"/>
  <c r="J3036" i="4" s="1"/>
  <c r="K3036" i="4" s="1"/>
  <c r="F3035" i="4"/>
  <c r="J3035" i="4" s="1"/>
  <c r="K3035" i="4" s="1"/>
  <c r="F3034" i="4"/>
  <c r="J3034" i="4" s="1"/>
  <c r="K3034" i="4" s="1"/>
  <c r="J3033" i="4"/>
  <c r="K3033" i="4" s="1"/>
  <c r="F3033" i="4"/>
  <c r="J3032" i="4"/>
  <c r="K3032" i="4" s="1"/>
  <c r="F3032" i="4"/>
  <c r="J3031" i="4"/>
  <c r="K3031" i="4" s="1"/>
  <c r="F3031" i="4"/>
  <c r="F3030" i="4"/>
  <c r="J3030" i="4" s="1"/>
  <c r="K3030" i="4" s="1"/>
  <c r="K3029" i="4"/>
  <c r="J3029" i="4"/>
  <c r="F3029" i="4"/>
  <c r="F3028" i="4"/>
  <c r="J3028" i="4" s="1"/>
  <c r="K3028" i="4" s="1"/>
  <c r="F3027" i="4"/>
  <c r="J3027" i="4" s="1"/>
  <c r="K3027" i="4" s="1"/>
  <c r="F3026" i="4"/>
  <c r="J3026" i="4" s="1"/>
  <c r="K3026" i="4" s="1"/>
  <c r="J3025" i="4"/>
  <c r="K3025" i="4" s="1"/>
  <c r="F3025" i="4"/>
  <c r="J3024" i="4"/>
  <c r="K3024" i="4" s="1"/>
  <c r="F3024" i="4"/>
  <c r="J3023" i="4"/>
  <c r="K3023" i="4" s="1"/>
  <c r="F3023" i="4"/>
  <c r="F3022" i="4"/>
  <c r="J3022" i="4" s="1"/>
  <c r="K3022" i="4" s="1"/>
  <c r="K3021" i="4"/>
  <c r="J3021" i="4"/>
  <c r="F3021" i="4"/>
  <c r="F3020" i="4"/>
  <c r="J3020" i="4" s="1"/>
  <c r="K3020" i="4" s="1"/>
  <c r="F3019" i="4"/>
  <c r="J3019" i="4" s="1"/>
  <c r="K3019" i="4" s="1"/>
  <c r="F3018" i="4"/>
  <c r="J3018" i="4" s="1"/>
  <c r="K3018" i="4" s="1"/>
  <c r="J3017" i="4"/>
  <c r="K3017" i="4" s="1"/>
  <c r="F3017" i="4"/>
  <c r="J3016" i="4"/>
  <c r="K3016" i="4" s="1"/>
  <c r="F3016" i="4"/>
  <c r="J3015" i="4"/>
  <c r="K3015" i="4" s="1"/>
  <c r="F3015" i="4"/>
  <c r="F3014" i="4"/>
  <c r="J3014" i="4" s="1"/>
  <c r="K3014" i="4" s="1"/>
  <c r="K3013" i="4"/>
  <c r="J3013" i="4"/>
  <c r="F3013" i="4"/>
  <c r="F3012" i="4"/>
  <c r="J3012" i="4" s="1"/>
  <c r="K3012" i="4" s="1"/>
  <c r="F3011" i="4"/>
  <c r="J3011" i="4" s="1"/>
  <c r="K3011" i="4" s="1"/>
  <c r="F3010" i="4"/>
  <c r="J3010" i="4" s="1"/>
  <c r="K3010" i="4" s="1"/>
  <c r="J3009" i="4"/>
  <c r="K3009" i="4" s="1"/>
  <c r="F3009" i="4"/>
  <c r="J3008" i="4"/>
  <c r="K3008" i="4" s="1"/>
  <c r="F3008" i="4"/>
  <c r="J3007" i="4"/>
  <c r="K3007" i="4" s="1"/>
  <c r="F3007" i="4"/>
  <c r="F3006" i="4"/>
  <c r="J3006" i="4" s="1"/>
  <c r="K3006" i="4" s="1"/>
  <c r="K3005" i="4"/>
  <c r="J3005" i="4"/>
  <c r="F3005" i="4"/>
  <c r="F3004" i="4"/>
  <c r="J3004" i="4" s="1"/>
  <c r="K3004" i="4" s="1"/>
  <c r="F3003" i="4"/>
  <c r="J3003" i="4" s="1"/>
  <c r="K3003" i="4" s="1"/>
  <c r="F3002" i="4"/>
  <c r="J3002" i="4" s="1"/>
  <c r="K3002" i="4" s="1"/>
  <c r="J3001" i="4"/>
  <c r="K3001" i="4" s="1"/>
  <c r="F3001" i="4"/>
  <c r="J3000" i="4"/>
  <c r="K3000" i="4" s="1"/>
  <c r="F3000" i="4"/>
  <c r="J2999" i="4"/>
  <c r="K2999" i="4" s="1"/>
  <c r="F2999" i="4"/>
  <c r="F2998" i="4"/>
  <c r="J2998" i="4" s="1"/>
  <c r="K2998" i="4" s="1"/>
  <c r="K2997" i="4"/>
  <c r="J2997" i="4"/>
  <c r="F2997" i="4"/>
  <c r="F2996" i="4"/>
  <c r="J2996" i="4" s="1"/>
  <c r="K2996" i="4" s="1"/>
  <c r="F2995" i="4"/>
  <c r="J2995" i="4" s="1"/>
  <c r="K2995" i="4" s="1"/>
  <c r="F2994" i="4"/>
  <c r="J2994" i="4" s="1"/>
  <c r="K2994" i="4" s="1"/>
  <c r="J2993" i="4"/>
  <c r="K2993" i="4" s="1"/>
  <c r="F2993" i="4"/>
  <c r="J2992" i="4"/>
  <c r="K2992" i="4" s="1"/>
  <c r="F2992" i="4"/>
  <c r="J2991" i="4"/>
  <c r="K2991" i="4" s="1"/>
  <c r="F2991" i="4"/>
  <c r="F2990" i="4"/>
  <c r="J2990" i="4" s="1"/>
  <c r="K2990" i="4" s="1"/>
  <c r="K2989" i="4"/>
  <c r="J2989" i="4"/>
  <c r="F2989" i="4"/>
  <c r="F2988" i="4"/>
  <c r="J2988" i="4" s="1"/>
  <c r="K2988" i="4" s="1"/>
  <c r="F2987" i="4"/>
  <c r="J2987" i="4" s="1"/>
  <c r="K2987" i="4" s="1"/>
  <c r="F2986" i="4"/>
  <c r="J2986" i="4" s="1"/>
  <c r="K2986" i="4" s="1"/>
  <c r="J2985" i="4"/>
  <c r="K2985" i="4" s="1"/>
  <c r="F2985" i="4"/>
  <c r="J2984" i="4"/>
  <c r="K2984" i="4" s="1"/>
  <c r="F2984" i="4"/>
  <c r="J2983" i="4"/>
  <c r="K2983" i="4" s="1"/>
  <c r="F2983" i="4"/>
  <c r="F2982" i="4"/>
  <c r="J2982" i="4" s="1"/>
  <c r="K2982" i="4" s="1"/>
  <c r="K2981" i="4"/>
  <c r="J2981" i="4"/>
  <c r="F2981" i="4"/>
  <c r="K2980" i="4"/>
  <c r="F2980" i="4"/>
  <c r="J2980" i="4" s="1"/>
  <c r="F2979" i="4"/>
  <c r="J2979" i="4" s="1"/>
  <c r="K2979" i="4" s="1"/>
  <c r="F2978" i="4"/>
  <c r="J2978" i="4" s="1"/>
  <c r="K2978" i="4" s="1"/>
  <c r="J2977" i="4"/>
  <c r="K2977" i="4" s="1"/>
  <c r="F2977" i="4"/>
  <c r="J2976" i="4"/>
  <c r="K2976" i="4" s="1"/>
  <c r="F2976" i="4"/>
  <c r="J2975" i="4"/>
  <c r="K2975" i="4" s="1"/>
  <c r="F2975" i="4"/>
  <c r="F2974" i="4"/>
  <c r="J2974" i="4" s="1"/>
  <c r="K2974" i="4" s="1"/>
  <c r="K2973" i="4"/>
  <c r="J2973" i="4"/>
  <c r="F2973" i="4"/>
  <c r="F2972" i="4"/>
  <c r="J2972" i="4" s="1"/>
  <c r="K2972" i="4" s="1"/>
  <c r="F2971" i="4"/>
  <c r="J2971" i="4" s="1"/>
  <c r="K2971" i="4" s="1"/>
  <c r="F2970" i="4"/>
  <c r="J2970" i="4" s="1"/>
  <c r="K2970" i="4" s="1"/>
  <c r="J2969" i="4"/>
  <c r="K2969" i="4" s="1"/>
  <c r="F2969" i="4"/>
  <c r="J2968" i="4"/>
  <c r="K2968" i="4" s="1"/>
  <c r="F2968" i="4"/>
  <c r="J2967" i="4"/>
  <c r="K2967" i="4" s="1"/>
  <c r="F2967" i="4"/>
  <c r="F2966" i="4"/>
  <c r="J2966" i="4" s="1"/>
  <c r="K2966" i="4" s="1"/>
  <c r="K2965" i="4"/>
  <c r="J2965" i="4"/>
  <c r="F2965" i="4"/>
  <c r="F2964" i="4"/>
  <c r="J2964" i="4" s="1"/>
  <c r="K2964" i="4" s="1"/>
  <c r="F2963" i="4"/>
  <c r="J2963" i="4" s="1"/>
  <c r="K2963" i="4" s="1"/>
  <c r="F2962" i="4"/>
  <c r="J2962" i="4" s="1"/>
  <c r="K2962" i="4" s="1"/>
  <c r="J2961" i="4"/>
  <c r="K2961" i="4" s="1"/>
  <c r="F2961" i="4"/>
  <c r="J2960" i="4"/>
  <c r="K2960" i="4" s="1"/>
  <c r="F2960" i="4"/>
  <c r="J2959" i="4"/>
  <c r="K2959" i="4" s="1"/>
  <c r="F2959" i="4"/>
  <c r="F2958" i="4"/>
  <c r="J2958" i="4" s="1"/>
  <c r="K2958" i="4" s="1"/>
  <c r="K2957" i="4"/>
  <c r="J2957" i="4"/>
  <c r="F2957" i="4"/>
  <c r="K2956" i="4"/>
  <c r="F2956" i="4"/>
  <c r="J2956" i="4" s="1"/>
  <c r="F2955" i="4"/>
  <c r="J2955" i="4" s="1"/>
  <c r="K2955" i="4" s="1"/>
  <c r="F2954" i="4"/>
  <c r="J2954" i="4" s="1"/>
  <c r="K2954" i="4" s="1"/>
  <c r="J2953" i="4"/>
  <c r="K2953" i="4" s="1"/>
  <c r="F2953" i="4"/>
  <c r="J2952" i="4"/>
  <c r="K2952" i="4" s="1"/>
  <c r="F2952" i="4"/>
  <c r="J2951" i="4"/>
  <c r="K2951" i="4" s="1"/>
  <c r="F2951" i="4"/>
  <c r="F2950" i="4"/>
  <c r="J2950" i="4" s="1"/>
  <c r="K2950" i="4" s="1"/>
  <c r="K2949" i="4"/>
  <c r="J2949" i="4"/>
  <c r="F2949" i="4"/>
  <c r="K2948" i="4"/>
  <c r="F2948" i="4"/>
  <c r="J2948" i="4" s="1"/>
  <c r="F2947" i="4"/>
  <c r="J2947" i="4" s="1"/>
  <c r="K2947" i="4" s="1"/>
  <c r="F2946" i="4"/>
  <c r="J2946" i="4" s="1"/>
  <c r="K2946" i="4" s="1"/>
  <c r="J2945" i="4"/>
  <c r="K2945" i="4" s="1"/>
  <c r="F2945" i="4"/>
  <c r="J2944" i="4"/>
  <c r="K2944" i="4" s="1"/>
  <c r="F2944" i="4"/>
  <c r="J2943" i="4"/>
  <c r="K2943" i="4" s="1"/>
  <c r="F2943" i="4"/>
  <c r="F2942" i="4"/>
  <c r="J2942" i="4" s="1"/>
  <c r="K2942" i="4" s="1"/>
  <c r="K2941" i="4"/>
  <c r="J2941" i="4"/>
  <c r="F2941" i="4"/>
  <c r="F2940" i="4"/>
  <c r="J2940" i="4" s="1"/>
  <c r="K2940" i="4" s="1"/>
  <c r="F2939" i="4"/>
  <c r="J2939" i="4" s="1"/>
  <c r="K2939" i="4" s="1"/>
  <c r="F2938" i="4"/>
  <c r="J2938" i="4" s="1"/>
  <c r="K2938" i="4" s="1"/>
  <c r="J2937" i="4"/>
  <c r="K2937" i="4" s="1"/>
  <c r="F2937" i="4"/>
  <c r="J2936" i="4"/>
  <c r="K2936" i="4" s="1"/>
  <c r="F2936" i="4"/>
  <c r="J2935" i="4"/>
  <c r="K2935" i="4" s="1"/>
  <c r="F2935" i="4"/>
  <c r="F2934" i="4"/>
  <c r="J2934" i="4" s="1"/>
  <c r="K2934" i="4" s="1"/>
  <c r="K2933" i="4"/>
  <c r="J2933" i="4"/>
  <c r="F2933" i="4"/>
  <c r="F2932" i="4"/>
  <c r="J2932" i="4" s="1"/>
  <c r="K2932" i="4" s="1"/>
  <c r="F2931" i="4"/>
  <c r="J2931" i="4" s="1"/>
  <c r="K2931" i="4" s="1"/>
  <c r="F2930" i="4"/>
  <c r="J2930" i="4" s="1"/>
  <c r="K2930" i="4" s="1"/>
  <c r="J2929" i="4"/>
  <c r="K2929" i="4" s="1"/>
  <c r="F2929" i="4"/>
  <c r="J2928" i="4"/>
  <c r="K2928" i="4" s="1"/>
  <c r="F2928" i="4"/>
  <c r="J2927" i="4"/>
  <c r="K2927" i="4" s="1"/>
  <c r="F2927" i="4"/>
  <c r="F2926" i="4"/>
  <c r="J2926" i="4" s="1"/>
  <c r="K2926" i="4" s="1"/>
  <c r="K2925" i="4"/>
  <c r="J2925" i="4"/>
  <c r="F2925" i="4"/>
  <c r="F2924" i="4"/>
  <c r="J2924" i="4" s="1"/>
  <c r="K2924" i="4" s="1"/>
  <c r="F2923" i="4"/>
  <c r="J2923" i="4" s="1"/>
  <c r="K2923" i="4" s="1"/>
  <c r="F2922" i="4"/>
  <c r="J2922" i="4" s="1"/>
  <c r="K2922" i="4" s="1"/>
  <c r="J2921" i="4"/>
  <c r="K2921" i="4" s="1"/>
  <c r="F2921" i="4"/>
  <c r="J2920" i="4"/>
  <c r="K2920" i="4" s="1"/>
  <c r="F2920" i="4"/>
  <c r="J2919" i="4"/>
  <c r="K2919" i="4" s="1"/>
  <c r="F2919" i="4"/>
  <c r="K2918" i="4"/>
  <c r="F2918" i="4"/>
  <c r="J2918" i="4" s="1"/>
  <c r="K2917" i="4"/>
  <c r="J2917" i="4"/>
  <c r="F2917" i="4"/>
  <c r="F2916" i="4"/>
  <c r="J2916" i="4" s="1"/>
  <c r="K2916" i="4" s="1"/>
  <c r="F2915" i="4"/>
  <c r="J2915" i="4" s="1"/>
  <c r="K2915" i="4" s="1"/>
  <c r="F2914" i="4"/>
  <c r="J2914" i="4" s="1"/>
  <c r="K2914" i="4" s="1"/>
  <c r="J2913" i="4"/>
  <c r="K2913" i="4" s="1"/>
  <c r="F2913" i="4"/>
  <c r="J2912" i="4"/>
  <c r="K2912" i="4" s="1"/>
  <c r="F2912" i="4"/>
  <c r="J2911" i="4"/>
  <c r="K2911" i="4" s="1"/>
  <c r="F2911" i="4"/>
  <c r="J2910" i="4"/>
  <c r="K2910" i="4" s="1"/>
  <c r="F2910" i="4"/>
  <c r="K2909" i="4"/>
  <c r="J2909" i="4"/>
  <c r="F2909" i="4"/>
  <c r="F2908" i="4"/>
  <c r="J2908" i="4" s="1"/>
  <c r="K2908" i="4" s="1"/>
  <c r="F2907" i="4"/>
  <c r="J2907" i="4" s="1"/>
  <c r="K2907" i="4" s="1"/>
  <c r="F2906" i="4"/>
  <c r="J2906" i="4" s="1"/>
  <c r="K2906" i="4" s="1"/>
  <c r="F2905" i="4"/>
  <c r="J2905" i="4" s="1"/>
  <c r="K2905" i="4" s="1"/>
  <c r="J2904" i="4"/>
  <c r="K2904" i="4" s="1"/>
  <c r="F2904" i="4"/>
  <c r="J2903" i="4"/>
  <c r="K2903" i="4" s="1"/>
  <c r="F2903" i="4"/>
  <c r="K2902" i="4"/>
  <c r="J2902" i="4"/>
  <c r="F2902" i="4"/>
  <c r="K2901" i="4"/>
  <c r="J2901" i="4"/>
  <c r="F2901" i="4"/>
  <c r="F2900" i="4"/>
  <c r="J2900" i="4" s="1"/>
  <c r="K2900" i="4" s="1"/>
  <c r="K2899" i="4"/>
  <c r="F2899" i="4"/>
  <c r="J2899" i="4" s="1"/>
  <c r="F2898" i="4"/>
  <c r="J2898" i="4" s="1"/>
  <c r="K2898" i="4" s="1"/>
  <c r="J2897" i="4"/>
  <c r="K2897" i="4" s="1"/>
  <c r="F2897" i="4"/>
  <c r="J2896" i="4"/>
  <c r="K2896" i="4" s="1"/>
  <c r="F2896" i="4"/>
  <c r="J2895" i="4"/>
  <c r="K2895" i="4" s="1"/>
  <c r="F2895" i="4"/>
  <c r="J2894" i="4"/>
  <c r="K2894" i="4" s="1"/>
  <c r="F2894" i="4"/>
  <c r="K2893" i="4"/>
  <c r="J2893" i="4"/>
  <c r="F2893" i="4"/>
  <c r="F2892" i="4"/>
  <c r="J2892" i="4" s="1"/>
  <c r="K2892" i="4" s="1"/>
  <c r="F2891" i="4"/>
  <c r="J2891" i="4" s="1"/>
  <c r="K2891" i="4" s="1"/>
  <c r="F2890" i="4"/>
  <c r="J2890" i="4" s="1"/>
  <c r="K2890" i="4" s="1"/>
  <c r="J2889" i="4"/>
  <c r="K2889" i="4" s="1"/>
  <c r="F2889" i="4"/>
  <c r="J2888" i="4"/>
  <c r="K2888" i="4" s="1"/>
  <c r="F2888" i="4"/>
  <c r="J2887" i="4"/>
  <c r="K2887" i="4" s="1"/>
  <c r="F2887" i="4"/>
  <c r="J2886" i="4"/>
  <c r="K2886" i="4" s="1"/>
  <c r="F2886" i="4"/>
  <c r="K2885" i="4"/>
  <c r="J2885" i="4"/>
  <c r="F2885" i="4"/>
  <c r="K2884" i="4"/>
  <c r="F2884" i="4"/>
  <c r="J2884" i="4" s="1"/>
  <c r="F2883" i="4"/>
  <c r="J2883" i="4" s="1"/>
  <c r="K2883" i="4" s="1"/>
  <c r="F2882" i="4"/>
  <c r="J2882" i="4" s="1"/>
  <c r="K2882" i="4" s="1"/>
  <c r="F2881" i="4"/>
  <c r="J2881" i="4" s="1"/>
  <c r="K2881" i="4" s="1"/>
  <c r="J2880" i="4"/>
  <c r="K2880" i="4" s="1"/>
  <c r="F2880" i="4"/>
  <c r="J2879" i="4"/>
  <c r="K2879" i="4" s="1"/>
  <c r="F2879" i="4"/>
  <c r="K2878" i="4"/>
  <c r="J2878" i="4"/>
  <c r="F2878" i="4"/>
  <c r="K2877" i="4"/>
  <c r="J2877" i="4"/>
  <c r="F2877" i="4"/>
  <c r="F2876" i="4"/>
  <c r="J2876" i="4" s="1"/>
  <c r="K2876" i="4" s="1"/>
  <c r="K2875" i="4"/>
  <c r="F2875" i="4"/>
  <c r="J2875" i="4" s="1"/>
  <c r="F2874" i="4"/>
  <c r="J2874" i="4" s="1"/>
  <c r="K2874" i="4" s="1"/>
  <c r="F2873" i="4"/>
  <c r="J2873" i="4" s="1"/>
  <c r="K2873" i="4" s="1"/>
  <c r="J2872" i="4"/>
  <c r="K2872" i="4" s="1"/>
  <c r="F2872" i="4"/>
  <c r="J2871" i="4"/>
  <c r="K2871" i="4" s="1"/>
  <c r="F2871" i="4"/>
  <c r="K2870" i="4"/>
  <c r="J2870" i="4"/>
  <c r="F2870" i="4"/>
  <c r="K2869" i="4"/>
  <c r="J2869" i="4"/>
  <c r="F2869" i="4"/>
  <c r="F2868" i="4"/>
  <c r="J2868" i="4" s="1"/>
  <c r="K2868" i="4" s="1"/>
  <c r="K2867" i="4"/>
  <c r="F2867" i="4"/>
  <c r="J2867" i="4" s="1"/>
  <c r="F2866" i="4"/>
  <c r="J2866" i="4" s="1"/>
  <c r="K2866" i="4" s="1"/>
  <c r="F2865" i="4"/>
  <c r="J2865" i="4" s="1"/>
  <c r="K2865" i="4" s="1"/>
  <c r="J2864" i="4"/>
  <c r="K2864" i="4" s="1"/>
  <c r="F2864" i="4"/>
  <c r="J2863" i="4"/>
  <c r="K2863" i="4" s="1"/>
  <c r="F2863" i="4"/>
  <c r="J2862" i="4"/>
  <c r="K2862" i="4" s="1"/>
  <c r="F2862" i="4"/>
  <c r="K2861" i="4"/>
  <c r="J2861" i="4"/>
  <c r="F2861" i="4"/>
  <c r="K2860" i="4"/>
  <c r="F2860" i="4"/>
  <c r="J2860" i="4" s="1"/>
  <c r="F2859" i="4"/>
  <c r="J2859" i="4" s="1"/>
  <c r="K2859" i="4" s="1"/>
  <c r="F2858" i="4"/>
  <c r="J2858" i="4" s="1"/>
  <c r="K2858" i="4" s="1"/>
  <c r="J2857" i="4"/>
  <c r="K2857" i="4" s="1"/>
  <c r="F2857" i="4"/>
  <c r="J2856" i="4"/>
  <c r="K2856" i="4" s="1"/>
  <c r="F2856" i="4"/>
  <c r="J2855" i="4"/>
  <c r="K2855" i="4" s="1"/>
  <c r="F2855" i="4"/>
  <c r="J2854" i="4"/>
  <c r="K2854" i="4" s="1"/>
  <c r="F2854" i="4"/>
  <c r="K2853" i="4"/>
  <c r="J2853" i="4"/>
  <c r="F2853" i="4"/>
  <c r="K2852" i="4"/>
  <c r="F2852" i="4"/>
  <c r="J2852" i="4" s="1"/>
  <c r="F2851" i="4"/>
  <c r="J2851" i="4" s="1"/>
  <c r="K2851" i="4" s="1"/>
  <c r="F2850" i="4"/>
  <c r="J2850" i="4" s="1"/>
  <c r="K2850" i="4" s="1"/>
  <c r="F2849" i="4"/>
  <c r="J2849" i="4" s="1"/>
  <c r="K2849" i="4" s="1"/>
  <c r="J2848" i="4"/>
  <c r="K2848" i="4" s="1"/>
  <c r="F2848" i="4"/>
  <c r="J2847" i="4"/>
  <c r="K2847" i="4" s="1"/>
  <c r="F2847" i="4"/>
  <c r="J2846" i="4"/>
  <c r="K2846" i="4" s="1"/>
  <c r="F2846" i="4"/>
  <c r="K2845" i="4"/>
  <c r="J2845" i="4"/>
  <c r="F2845" i="4"/>
  <c r="F2844" i="4"/>
  <c r="J2844" i="4" s="1"/>
  <c r="K2844" i="4" s="1"/>
  <c r="F2843" i="4"/>
  <c r="J2843" i="4" s="1"/>
  <c r="K2843" i="4" s="1"/>
  <c r="F2842" i="4"/>
  <c r="J2842" i="4" s="1"/>
  <c r="K2842" i="4" s="1"/>
  <c r="F2841" i="4"/>
  <c r="J2841" i="4" s="1"/>
  <c r="K2841" i="4" s="1"/>
  <c r="J2840" i="4"/>
  <c r="K2840" i="4" s="1"/>
  <c r="F2840" i="4"/>
  <c r="J2839" i="4"/>
  <c r="K2839" i="4" s="1"/>
  <c r="F2839" i="4"/>
  <c r="K2838" i="4"/>
  <c r="J2838" i="4"/>
  <c r="F2838" i="4"/>
  <c r="K2837" i="4"/>
  <c r="J2837" i="4"/>
  <c r="F2837" i="4"/>
  <c r="F2836" i="4"/>
  <c r="J2836" i="4" s="1"/>
  <c r="K2836" i="4" s="1"/>
  <c r="K2835" i="4"/>
  <c r="F2835" i="4"/>
  <c r="J2835" i="4" s="1"/>
  <c r="F2834" i="4"/>
  <c r="J2834" i="4" s="1"/>
  <c r="K2834" i="4" s="1"/>
  <c r="J2833" i="4"/>
  <c r="K2833" i="4" s="1"/>
  <c r="F2833" i="4"/>
  <c r="J2832" i="4"/>
  <c r="K2832" i="4" s="1"/>
  <c r="F2832" i="4"/>
  <c r="J2831" i="4"/>
  <c r="K2831" i="4" s="1"/>
  <c r="F2831" i="4"/>
  <c r="J2830" i="4"/>
  <c r="K2830" i="4" s="1"/>
  <c r="F2830" i="4"/>
  <c r="K2829" i="4"/>
  <c r="J2829" i="4"/>
  <c r="F2829" i="4"/>
  <c r="F2828" i="4"/>
  <c r="J2828" i="4" s="1"/>
  <c r="K2828" i="4" s="1"/>
  <c r="F2827" i="4"/>
  <c r="J2827" i="4" s="1"/>
  <c r="K2827" i="4" s="1"/>
  <c r="F2826" i="4"/>
  <c r="J2826" i="4" s="1"/>
  <c r="K2826" i="4" s="1"/>
  <c r="J2825" i="4"/>
  <c r="K2825" i="4" s="1"/>
  <c r="F2825" i="4"/>
  <c r="J2824" i="4"/>
  <c r="K2824" i="4" s="1"/>
  <c r="F2824" i="4"/>
  <c r="J2823" i="4"/>
  <c r="K2823" i="4" s="1"/>
  <c r="F2823" i="4"/>
  <c r="J2822" i="4"/>
  <c r="K2822" i="4" s="1"/>
  <c r="F2822" i="4"/>
  <c r="K2821" i="4"/>
  <c r="J2821" i="4"/>
  <c r="F2821" i="4"/>
  <c r="K2820" i="4"/>
  <c r="F2820" i="4"/>
  <c r="J2820" i="4" s="1"/>
  <c r="F2819" i="4"/>
  <c r="J2819" i="4" s="1"/>
  <c r="K2819" i="4" s="1"/>
  <c r="F2818" i="4"/>
  <c r="J2818" i="4" s="1"/>
  <c r="K2818" i="4" s="1"/>
  <c r="F2817" i="4"/>
  <c r="J2817" i="4" s="1"/>
  <c r="K2817" i="4" s="1"/>
  <c r="J2816" i="4"/>
  <c r="K2816" i="4" s="1"/>
  <c r="F2816" i="4"/>
  <c r="J2815" i="4"/>
  <c r="K2815" i="4" s="1"/>
  <c r="F2815" i="4"/>
  <c r="K2814" i="4"/>
  <c r="J2814" i="4"/>
  <c r="F2814" i="4"/>
  <c r="J2813" i="4"/>
  <c r="K2813" i="4" s="1"/>
  <c r="F2813" i="4"/>
  <c r="F2812" i="4"/>
  <c r="J2812" i="4" s="1"/>
  <c r="K2812" i="4" s="1"/>
  <c r="K2811" i="4"/>
  <c r="F2811" i="4"/>
  <c r="J2811" i="4" s="1"/>
  <c r="F2810" i="4"/>
  <c r="J2810" i="4" s="1"/>
  <c r="K2810" i="4" s="1"/>
  <c r="F2809" i="4"/>
  <c r="J2809" i="4" s="1"/>
  <c r="K2809" i="4" s="1"/>
  <c r="F2808" i="4"/>
  <c r="J2808" i="4" s="1"/>
  <c r="K2808" i="4" s="1"/>
  <c r="J2807" i="4"/>
  <c r="K2807" i="4" s="1"/>
  <c r="F2807" i="4"/>
  <c r="J2806" i="4"/>
  <c r="K2806" i="4" s="1"/>
  <c r="F2806" i="4"/>
  <c r="K2805" i="4"/>
  <c r="J2805" i="4"/>
  <c r="F2805" i="4"/>
  <c r="K2804" i="4"/>
  <c r="F2804" i="4"/>
  <c r="J2804" i="4" s="1"/>
  <c r="F2803" i="4"/>
  <c r="J2803" i="4" s="1"/>
  <c r="K2803" i="4" s="1"/>
  <c r="F2802" i="4"/>
  <c r="J2802" i="4" s="1"/>
  <c r="K2802" i="4" s="1"/>
  <c r="F2801" i="4"/>
  <c r="J2801" i="4" s="1"/>
  <c r="K2801" i="4" s="1"/>
  <c r="J2800" i="4"/>
  <c r="K2800" i="4" s="1"/>
  <c r="F2800" i="4"/>
  <c r="J2799" i="4"/>
  <c r="K2799" i="4" s="1"/>
  <c r="F2799" i="4"/>
  <c r="J2798" i="4"/>
  <c r="K2798" i="4" s="1"/>
  <c r="F2798" i="4"/>
  <c r="J2797" i="4"/>
  <c r="K2797" i="4" s="1"/>
  <c r="F2797" i="4"/>
  <c r="F2796" i="4"/>
  <c r="J2796" i="4" s="1"/>
  <c r="K2796" i="4" s="1"/>
  <c r="F2795" i="4"/>
  <c r="J2795" i="4" s="1"/>
  <c r="K2795" i="4" s="1"/>
  <c r="F2794" i="4"/>
  <c r="J2794" i="4" s="1"/>
  <c r="K2794" i="4" s="1"/>
  <c r="J2793" i="4"/>
  <c r="K2793" i="4" s="1"/>
  <c r="F2793" i="4"/>
  <c r="F2792" i="4"/>
  <c r="J2792" i="4" s="1"/>
  <c r="K2792" i="4" s="1"/>
  <c r="J2791" i="4"/>
  <c r="K2791" i="4" s="1"/>
  <c r="F2791" i="4"/>
  <c r="J2790" i="4"/>
  <c r="K2790" i="4" s="1"/>
  <c r="F2790" i="4"/>
  <c r="K2789" i="4"/>
  <c r="J2789" i="4"/>
  <c r="F2789" i="4"/>
  <c r="F2788" i="4"/>
  <c r="J2788" i="4" s="1"/>
  <c r="K2788" i="4" s="1"/>
  <c r="F2787" i="4"/>
  <c r="J2787" i="4" s="1"/>
  <c r="K2787" i="4" s="1"/>
  <c r="K2786" i="4"/>
  <c r="F2786" i="4"/>
  <c r="J2786" i="4" s="1"/>
  <c r="F2785" i="4"/>
  <c r="J2785" i="4" s="1"/>
  <c r="K2785" i="4" s="1"/>
  <c r="F2784" i="4"/>
  <c r="J2784" i="4" s="1"/>
  <c r="K2784" i="4" s="1"/>
  <c r="J2783" i="4"/>
  <c r="K2783" i="4" s="1"/>
  <c r="F2783" i="4"/>
  <c r="K2782" i="4"/>
  <c r="J2782" i="4"/>
  <c r="F2782" i="4"/>
  <c r="K2781" i="4"/>
  <c r="J2781" i="4"/>
  <c r="F2781" i="4"/>
  <c r="F2780" i="4"/>
  <c r="J2780" i="4" s="1"/>
  <c r="K2780" i="4" s="1"/>
  <c r="K2779" i="4"/>
  <c r="J2779" i="4"/>
  <c r="F2779" i="4"/>
  <c r="K2778" i="4"/>
  <c r="F2778" i="4"/>
  <c r="J2778" i="4" s="1"/>
  <c r="J2777" i="4"/>
  <c r="K2777" i="4" s="1"/>
  <c r="F2777" i="4"/>
  <c r="K2776" i="4"/>
  <c r="J2776" i="4"/>
  <c r="F2776" i="4"/>
  <c r="J2775" i="4"/>
  <c r="K2775" i="4" s="1"/>
  <c r="F2775" i="4"/>
  <c r="J2774" i="4"/>
  <c r="K2774" i="4" s="1"/>
  <c r="F2774" i="4"/>
  <c r="J2773" i="4"/>
  <c r="K2773" i="4" s="1"/>
  <c r="F2773" i="4"/>
  <c r="F2772" i="4"/>
  <c r="J2772" i="4" s="1"/>
  <c r="K2772" i="4" s="1"/>
  <c r="J2771" i="4"/>
  <c r="K2771" i="4" s="1"/>
  <c r="F2771" i="4"/>
  <c r="J2770" i="4"/>
  <c r="K2770" i="4" s="1"/>
  <c r="F2770" i="4"/>
  <c r="F2769" i="4"/>
  <c r="J2769" i="4" s="1"/>
  <c r="K2769" i="4" s="1"/>
  <c r="J2768" i="4"/>
  <c r="K2768" i="4" s="1"/>
  <c r="F2768" i="4"/>
  <c r="K2767" i="4"/>
  <c r="J2767" i="4"/>
  <c r="F2767" i="4"/>
  <c r="J2766" i="4"/>
  <c r="K2766" i="4" s="1"/>
  <c r="F2766" i="4"/>
  <c r="F2765" i="4"/>
  <c r="J2765" i="4" s="1"/>
  <c r="K2765" i="4" s="1"/>
  <c r="K2764" i="4"/>
  <c r="F2764" i="4"/>
  <c r="J2764" i="4" s="1"/>
  <c r="J2763" i="4"/>
  <c r="K2763" i="4" s="1"/>
  <c r="F2763" i="4"/>
  <c r="F2762" i="4"/>
  <c r="J2762" i="4" s="1"/>
  <c r="K2762" i="4" s="1"/>
  <c r="J2761" i="4"/>
  <c r="K2761" i="4" s="1"/>
  <c r="F2761" i="4"/>
  <c r="J2760" i="4"/>
  <c r="K2760" i="4" s="1"/>
  <c r="F2760" i="4"/>
  <c r="K2759" i="4"/>
  <c r="J2759" i="4"/>
  <c r="F2759" i="4"/>
  <c r="K2758" i="4"/>
  <c r="J2758" i="4"/>
  <c r="F2758" i="4"/>
  <c r="F2757" i="4"/>
  <c r="J2757" i="4" s="1"/>
  <c r="K2757" i="4" s="1"/>
  <c r="F2756" i="4"/>
  <c r="J2756" i="4" s="1"/>
  <c r="K2756" i="4" s="1"/>
  <c r="K2755" i="4"/>
  <c r="J2755" i="4"/>
  <c r="F2755" i="4"/>
  <c r="F2754" i="4"/>
  <c r="J2754" i="4" s="1"/>
  <c r="K2754" i="4" s="1"/>
  <c r="J2753" i="4"/>
  <c r="K2753" i="4" s="1"/>
  <c r="F2753" i="4"/>
  <c r="F2752" i="4"/>
  <c r="J2752" i="4" s="1"/>
  <c r="K2752" i="4" s="1"/>
  <c r="J2751" i="4"/>
  <c r="K2751" i="4" s="1"/>
  <c r="F2751" i="4"/>
  <c r="K2750" i="4"/>
  <c r="J2750" i="4"/>
  <c r="F2750" i="4"/>
  <c r="J2749" i="4"/>
  <c r="K2749" i="4" s="1"/>
  <c r="F2749" i="4"/>
  <c r="F2748" i="4"/>
  <c r="J2748" i="4" s="1"/>
  <c r="K2748" i="4" s="1"/>
  <c r="K2747" i="4"/>
  <c r="J2747" i="4"/>
  <c r="F2747" i="4"/>
  <c r="F2746" i="4"/>
  <c r="J2746" i="4" s="1"/>
  <c r="K2746" i="4" s="1"/>
  <c r="F2745" i="4"/>
  <c r="J2745" i="4" s="1"/>
  <c r="K2745" i="4" s="1"/>
  <c r="F2744" i="4"/>
  <c r="J2744" i="4" s="1"/>
  <c r="K2744" i="4" s="1"/>
  <c r="J2743" i="4"/>
  <c r="K2743" i="4" s="1"/>
  <c r="F2743" i="4"/>
  <c r="J2742" i="4"/>
  <c r="K2742" i="4" s="1"/>
  <c r="F2742" i="4"/>
  <c r="J2741" i="4"/>
  <c r="K2741" i="4" s="1"/>
  <c r="F2741" i="4"/>
  <c r="F2740" i="4"/>
  <c r="J2740" i="4" s="1"/>
  <c r="K2740" i="4" s="1"/>
  <c r="K2739" i="4"/>
  <c r="J2739" i="4"/>
  <c r="F2739" i="4"/>
  <c r="F2738" i="4"/>
  <c r="J2738" i="4" s="1"/>
  <c r="K2738" i="4" s="1"/>
  <c r="J2737" i="4"/>
  <c r="K2737" i="4" s="1"/>
  <c r="F2737" i="4"/>
  <c r="F2736" i="4"/>
  <c r="J2736" i="4" s="1"/>
  <c r="K2736" i="4" s="1"/>
  <c r="J2735" i="4"/>
  <c r="K2735" i="4" s="1"/>
  <c r="F2735" i="4"/>
  <c r="J2734" i="4"/>
  <c r="K2734" i="4" s="1"/>
  <c r="F2734" i="4"/>
  <c r="J2733" i="4"/>
  <c r="K2733" i="4" s="1"/>
  <c r="F2733" i="4"/>
  <c r="F2732" i="4"/>
  <c r="J2732" i="4" s="1"/>
  <c r="K2732" i="4" s="1"/>
  <c r="K2731" i="4"/>
  <c r="J2731" i="4"/>
  <c r="F2731" i="4"/>
  <c r="F2730" i="4"/>
  <c r="J2730" i="4" s="1"/>
  <c r="K2730" i="4" s="1"/>
  <c r="F2729" i="4"/>
  <c r="J2729" i="4" s="1"/>
  <c r="K2729" i="4" s="1"/>
  <c r="F2728" i="4"/>
  <c r="J2728" i="4" s="1"/>
  <c r="K2728" i="4" s="1"/>
  <c r="J2727" i="4"/>
  <c r="K2727" i="4" s="1"/>
  <c r="F2727" i="4"/>
  <c r="K2726" i="4"/>
  <c r="J2726" i="4"/>
  <c r="F2726" i="4"/>
  <c r="J2725" i="4"/>
  <c r="K2725" i="4" s="1"/>
  <c r="F2725" i="4"/>
  <c r="F2724" i="4"/>
  <c r="J2724" i="4" s="1"/>
  <c r="K2724" i="4" s="1"/>
  <c r="K2723" i="4"/>
  <c r="J2723" i="4"/>
  <c r="F2723" i="4"/>
  <c r="F2722" i="4"/>
  <c r="J2722" i="4" s="1"/>
  <c r="K2722" i="4" s="1"/>
  <c r="J2721" i="4"/>
  <c r="K2721" i="4" s="1"/>
  <c r="F2721" i="4"/>
  <c r="F2720" i="4"/>
  <c r="J2720" i="4" s="1"/>
  <c r="K2720" i="4" s="1"/>
  <c r="J2719" i="4"/>
  <c r="K2719" i="4" s="1"/>
  <c r="F2719" i="4"/>
  <c r="J2718" i="4"/>
  <c r="K2718" i="4" s="1"/>
  <c r="F2718" i="4"/>
  <c r="J2717" i="4"/>
  <c r="K2717" i="4" s="1"/>
  <c r="F2717" i="4"/>
  <c r="F2716" i="4"/>
  <c r="J2716" i="4" s="1"/>
  <c r="K2716" i="4" s="1"/>
  <c r="K2715" i="4"/>
  <c r="J2715" i="4"/>
  <c r="F2715" i="4"/>
  <c r="F2714" i="4"/>
  <c r="J2714" i="4" s="1"/>
  <c r="K2714" i="4" s="1"/>
  <c r="F2713" i="4"/>
  <c r="J2713" i="4" s="1"/>
  <c r="K2713" i="4" s="1"/>
  <c r="F2712" i="4"/>
  <c r="J2712" i="4" s="1"/>
  <c r="K2712" i="4" s="1"/>
  <c r="J2711" i="4"/>
  <c r="K2711" i="4" s="1"/>
  <c r="F2711" i="4"/>
  <c r="K2710" i="4"/>
  <c r="J2710" i="4"/>
  <c r="F2710" i="4"/>
  <c r="J2709" i="4"/>
  <c r="K2709" i="4" s="1"/>
  <c r="F2709" i="4"/>
  <c r="F2708" i="4"/>
  <c r="J2708" i="4" s="1"/>
  <c r="K2708" i="4" s="1"/>
  <c r="K2707" i="4"/>
  <c r="J2707" i="4"/>
  <c r="F2707" i="4"/>
  <c r="F2706" i="4"/>
  <c r="J2706" i="4" s="1"/>
  <c r="K2706" i="4" s="1"/>
  <c r="J2705" i="4"/>
  <c r="K2705" i="4" s="1"/>
  <c r="F2705" i="4"/>
  <c r="F2704" i="4"/>
  <c r="J2704" i="4" s="1"/>
  <c r="K2704" i="4" s="1"/>
  <c r="J2703" i="4"/>
  <c r="K2703" i="4" s="1"/>
  <c r="F2703" i="4"/>
  <c r="J2702" i="4"/>
  <c r="K2702" i="4" s="1"/>
  <c r="F2702" i="4"/>
  <c r="J2701" i="4"/>
  <c r="K2701" i="4" s="1"/>
  <c r="F2701" i="4"/>
  <c r="F2700" i="4"/>
  <c r="J2700" i="4" s="1"/>
  <c r="K2700" i="4" s="1"/>
  <c r="K2699" i="4"/>
  <c r="J2699" i="4"/>
  <c r="F2699" i="4"/>
  <c r="F2698" i="4"/>
  <c r="J2698" i="4" s="1"/>
  <c r="K2698" i="4" s="1"/>
  <c r="F2697" i="4"/>
  <c r="J2697" i="4" s="1"/>
  <c r="K2697" i="4" s="1"/>
  <c r="F2696" i="4"/>
  <c r="J2696" i="4" s="1"/>
  <c r="K2696" i="4" s="1"/>
  <c r="J2695" i="4"/>
  <c r="K2695" i="4" s="1"/>
  <c r="F2695" i="4"/>
  <c r="K2694" i="4"/>
  <c r="J2694" i="4"/>
  <c r="F2694" i="4"/>
  <c r="J2693" i="4"/>
  <c r="K2693" i="4" s="1"/>
  <c r="F2693" i="4"/>
  <c r="F2692" i="4"/>
  <c r="J2692" i="4" s="1"/>
  <c r="K2692" i="4" s="1"/>
  <c r="K2691" i="4"/>
  <c r="J2691" i="4"/>
  <c r="F2691" i="4"/>
  <c r="F2690" i="4"/>
  <c r="J2690" i="4" s="1"/>
  <c r="K2690" i="4" s="1"/>
  <c r="J2689" i="4"/>
  <c r="K2689" i="4" s="1"/>
  <c r="F2689" i="4"/>
  <c r="F2688" i="4"/>
  <c r="J2688" i="4" s="1"/>
  <c r="K2688" i="4" s="1"/>
  <c r="J2687" i="4"/>
  <c r="K2687" i="4" s="1"/>
  <c r="F2687" i="4"/>
  <c r="J2686" i="4"/>
  <c r="K2686" i="4" s="1"/>
  <c r="F2686" i="4"/>
  <c r="J2685" i="4"/>
  <c r="K2685" i="4" s="1"/>
  <c r="F2685" i="4"/>
  <c r="K2684" i="4"/>
  <c r="F2684" i="4"/>
  <c r="J2684" i="4" s="1"/>
  <c r="J2683" i="4"/>
  <c r="K2683" i="4" s="1"/>
  <c r="F2683" i="4"/>
  <c r="F2682" i="4"/>
  <c r="J2682" i="4" s="1"/>
  <c r="K2682" i="4" s="1"/>
  <c r="J2681" i="4"/>
  <c r="K2681" i="4" s="1"/>
  <c r="F2681" i="4"/>
  <c r="K2680" i="4"/>
  <c r="F2680" i="4"/>
  <c r="J2680" i="4" s="1"/>
  <c r="J2679" i="4"/>
  <c r="K2679" i="4" s="1"/>
  <c r="F2679" i="4"/>
  <c r="K2678" i="4"/>
  <c r="F2678" i="4"/>
  <c r="J2678" i="4" s="1"/>
  <c r="J2677" i="4"/>
  <c r="K2677" i="4" s="1"/>
  <c r="F2677" i="4"/>
  <c r="F2676" i="4"/>
  <c r="J2676" i="4" s="1"/>
  <c r="K2676" i="4" s="1"/>
  <c r="K2675" i="4"/>
  <c r="J2675" i="4"/>
  <c r="F2675" i="4"/>
  <c r="F2674" i="4"/>
  <c r="J2674" i="4" s="1"/>
  <c r="K2674" i="4" s="1"/>
  <c r="F2673" i="4"/>
  <c r="J2673" i="4" s="1"/>
  <c r="K2673" i="4" s="1"/>
  <c r="F2672" i="4"/>
  <c r="J2672" i="4" s="1"/>
  <c r="K2672" i="4" s="1"/>
  <c r="J2671" i="4"/>
  <c r="K2671" i="4" s="1"/>
  <c r="F2671" i="4"/>
  <c r="J2670" i="4"/>
  <c r="K2670" i="4" s="1"/>
  <c r="F2670" i="4"/>
  <c r="J2669" i="4"/>
  <c r="K2669" i="4" s="1"/>
  <c r="F2669" i="4"/>
  <c r="F2668" i="4"/>
  <c r="J2668" i="4" s="1"/>
  <c r="K2668" i="4" s="1"/>
  <c r="K2667" i="4"/>
  <c r="J2667" i="4"/>
  <c r="F2667" i="4"/>
  <c r="F2666" i="4"/>
  <c r="J2666" i="4" s="1"/>
  <c r="K2666" i="4" s="1"/>
  <c r="J2665" i="4"/>
  <c r="K2665" i="4" s="1"/>
  <c r="F2665" i="4"/>
  <c r="F2664" i="4"/>
  <c r="J2664" i="4" s="1"/>
  <c r="K2664" i="4" s="1"/>
  <c r="J2663" i="4"/>
  <c r="K2663" i="4" s="1"/>
  <c r="F2663" i="4"/>
  <c r="F2662" i="4"/>
  <c r="J2662" i="4" s="1"/>
  <c r="K2662" i="4" s="1"/>
  <c r="J2661" i="4"/>
  <c r="K2661" i="4" s="1"/>
  <c r="F2661" i="4"/>
  <c r="K2660" i="4"/>
  <c r="F2660" i="4"/>
  <c r="J2660" i="4" s="1"/>
  <c r="J2659" i="4"/>
  <c r="K2659" i="4" s="1"/>
  <c r="F2659" i="4"/>
  <c r="F2658" i="4"/>
  <c r="J2658" i="4" s="1"/>
  <c r="K2658" i="4" s="1"/>
  <c r="F2657" i="4"/>
  <c r="J2657" i="4" s="1"/>
  <c r="K2657" i="4" s="1"/>
  <c r="F2656" i="4"/>
  <c r="J2656" i="4" s="1"/>
  <c r="K2656" i="4" s="1"/>
  <c r="J2655" i="4"/>
  <c r="K2655" i="4" s="1"/>
  <c r="F2655" i="4"/>
  <c r="J2654" i="4"/>
  <c r="K2654" i="4" s="1"/>
  <c r="F2654" i="4"/>
  <c r="J2653" i="4"/>
  <c r="K2653" i="4" s="1"/>
  <c r="F2653" i="4"/>
  <c r="K2652" i="4"/>
  <c r="F2652" i="4"/>
  <c r="J2652" i="4" s="1"/>
  <c r="K2651" i="4"/>
  <c r="J2651" i="4"/>
  <c r="F2651" i="4"/>
  <c r="F2650" i="4"/>
  <c r="J2650" i="4" s="1"/>
  <c r="K2650" i="4" s="1"/>
  <c r="J2649" i="4"/>
  <c r="K2649" i="4" s="1"/>
  <c r="F2649" i="4"/>
  <c r="K2648" i="4"/>
  <c r="F2648" i="4"/>
  <c r="J2648" i="4" s="1"/>
  <c r="J2647" i="4"/>
  <c r="K2647" i="4" s="1"/>
  <c r="F2647" i="4"/>
  <c r="F2646" i="4"/>
  <c r="J2646" i="4" s="1"/>
  <c r="K2646" i="4" s="1"/>
  <c r="J2645" i="4"/>
  <c r="K2645" i="4" s="1"/>
  <c r="F2645" i="4"/>
  <c r="F2644" i="4"/>
  <c r="J2644" i="4" s="1"/>
  <c r="K2644" i="4" s="1"/>
  <c r="J2643" i="4"/>
  <c r="K2643" i="4" s="1"/>
  <c r="F2643" i="4"/>
  <c r="F2642" i="4"/>
  <c r="J2642" i="4" s="1"/>
  <c r="K2642" i="4" s="1"/>
  <c r="F2641" i="4"/>
  <c r="J2641" i="4" s="1"/>
  <c r="K2641" i="4" s="1"/>
  <c r="F2640" i="4"/>
  <c r="J2640" i="4" s="1"/>
  <c r="K2640" i="4" s="1"/>
  <c r="J2639" i="4"/>
  <c r="K2639" i="4" s="1"/>
  <c r="F2639" i="4"/>
  <c r="F2638" i="4"/>
  <c r="J2638" i="4" s="1"/>
  <c r="K2638" i="4" s="1"/>
  <c r="J2637" i="4"/>
  <c r="K2637" i="4" s="1"/>
  <c r="F2637" i="4"/>
  <c r="K2636" i="4"/>
  <c r="F2636" i="4"/>
  <c r="J2636" i="4" s="1"/>
  <c r="K2635" i="4"/>
  <c r="J2635" i="4"/>
  <c r="F2635" i="4"/>
  <c r="F2634" i="4"/>
  <c r="J2634" i="4" s="1"/>
  <c r="K2634" i="4" s="1"/>
  <c r="J2633" i="4"/>
  <c r="K2633" i="4" s="1"/>
  <c r="F2633" i="4"/>
  <c r="K2632" i="4"/>
  <c r="F2632" i="4"/>
  <c r="J2632" i="4" s="1"/>
  <c r="J2631" i="4"/>
  <c r="K2631" i="4" s="1"/>
  <c r="F2631" i="4"/>
  <c r="F2630" i="4"/>
  <c r="J2630" i="4" s="1"/>
  <c r="K2630" i="4" s="1"/>
  <c r="J2629" i="4"/>
  <c r="K2629" i="4" s="1"/>
  <c r="F2629" i="4"/>
  <c r="F2628" i="4"/>
  <c r="J2628" i="4" s="1"/>
  <c r="K2628" i="4" s="1"/>
  <c r="J2627" i="4"/>
  <c r="K2627" i="4" s="1"/>
  <c r="F2627" i="4"/>
  <c r="F2626" i="4"/>
  <c r="J2626" i="4" s="1"/>
  <c r="K2626" i="4" s="1"/>
  <c r="F2625" i="4"/>
  <c r="J2625" i="4" s="1"/>
  <c r="K2625" i="4" s="1"/>
  <c r="F2624" i="4"/>
  <c r="J2624" i="4" s="1"/>
  <c r="K2624" i="4" s="1"/>
  <c r="J2623" i="4"/>
  <c r="K2623" i="4" s="1"/>
  <c r="F2623" i="4"/>
  <c r="J2622" i="4"/>
  <c r="K2622" i="4" s="1"/>
  <c r="F2622" i="4"/>
  <c r="J2621" i="4"/>
  <c r="K2621" i="4" s="1"/>
  <c r="F2621" i="4"/>
  <c r="K2620" i="4"/>
  <c r="F2620" i="4"/>
  <c r="J2620" i="4" s="1"/>
  <c r="K2619" i="4"/>
  <c r="J2619" i="4"/>
  <c r="F2619" i="4"/>
  <c r="F2618" i="4"/>
  <c r="J2618" i="4" s="1"/>
  <c r="K2618" i="4" s="1"/>
  <c r="J2617" i="4"/>
  <c r="K2617" i="4" s="1"/>
  <c r="F2617" i="4"/>
  <c r="K2616" i="4"/>
  <c r="F2616" i="4"/>
  <c r="J2616" i="4" s="1"/>
  <c r="J2615" i="4"/>
  <c r="K2615" i="4" s="1"/>
  <c r="F2615" i="4"/>
  <c r="K2614" i="4"/>
  <c r="F2614" i="4"/>
  <c r="J2614" i="4" s="1"/>
  <c r="J2613" i="4"/>
  <c r="K2613" i="4" s="1"/>
  <c r="F2613" i="4"/>
  <c r="F2612" i="4"/>
  <c r="J2612" i="4" s="1"/>
  <c r="K2612" i="4" s="1"/>
  <c r="J2611" i="4"/>
  <c r="K2611" i="4" s="1"/>
  <c r="F2611" i="4"/>
  <c r="F2610" i="4"/>
  <c r="J2610" i="4" s="1"/>
  <c r="K2610" i="4" s="1"/>
  <c r="F2609" i="4"/>
  <c r="J2609" i="4" s="1"/>
  <c r="K2609" i="4" s="1"/>
  <c r="F2608" i="4"/>
  <c r="J2608" i="4" s="1"/>
  <c r="K2608" i="4" s="1"/>
  <c r="J2607" i="4"/>
  <c r="K2607" i="4" s="1"/>
  <c r="F2607" i="4"/>
  <c r="J2606" i="4"/>
  <c r="K2606" i="4" s="1"/>
  <c r="F2606" i="4"/>
  <c r="J2605" i="4"/>
  <c r="K2605" i="4" s="1"/>
  <c r="F2605" i="4"/>
  <c r="K2604" i="4"/>
  <c r="F2604" i="4"/>
  <c r="J2604" i="4" s="1"/>
  <c r="K2603" i="4"/>
  <c r="J2603" i="4"/>
  <c r="F2603" i="4"/>
  <c r="F2602" i="4"/>
  <c r="J2602" i="4" s="1"/>
  <c r="K2602" i="4" s="1"/>
  <c r="J2601" i="4"/>
  <c r="K2601" i="4" s="1"/>
  <c r="F2601" i="4"/>
  <c r="K2600" i="4"/>
  <c r="F2600" i="4"/>
  <c r="J2600" i="4" s="1"/>
  <c r="J2599" i="4"/>
  <c r="K2599" i="4" s="1"/>
  <c r="F2599" i="4"/>
  <c r="F2598" i="4"/>
  <c r="J2598" i="4" s="1"/>
  <c r="K2598" i="4" s="1"/>
  <c r="J2597" i="4"/>
  <c r="K2597" i="4" s="1"/>
  <c r="F2597" i="4"/>
  <c r="K2596" i="4"/>
  <c r="F2596" i="4"/>
  <c r="J2596" i="4" s="1"/>
  <c r="J2595" i="4"/>
  <c r="K2595" i="4" s="1"/>
  <c r="F2595" i="4"/>
  <c r="F2594" i="4"/>
  <c r="J2594" i="4" s="1"/>
  <c r="K2594" i="4" s="1"/>
  <c r="F2593" i="4"/>
  <c r="J2593" i="4" s="1"/>
  <c r="K2593" i="4" s="1"/>
  <c r="K2592" i="4"/>
  <c r="F2592" i="4"/>
  <c r="J2592" i="4" s="1"/>
  <c r="J2591" i="4"/>
  <c r="K2591" i="4" s="1"/>
  <c r="F2591" i="4"/>
  <c r="J2590" i="4"/>
  <c r="K2590" i="4" s="1"/>
  <c r="F2590" i="4"/>
  <c r="J2589" i="4"/>
  <c r="K2589" i="4" s="1"/>
  <c r="F2589" i="4"/>
  <c r="K2588" i="4"/>
  <c r="F2588" i="4"/>
  <c r="J2588" i="4" s="1"/>
  <c r="K2587" i="4"/>
  <c r="J2587" i="4"/>
  <c r="F2587" i="4"/>
  <c r="F2586" i="4"/>
  <c r="J2586" i="4" s="1"/>
  <c r="K2586" i="4" s="1"/>
  <c r="J2585" i="4"/>
  <c r="K2585" i="4" s="1"/>
  <c r="F2585" i="4"/>
  <c r="K2584" i="4"/>
  <c r="F2584" i="4"/>
  <c r="J2584" i="4" s="1"/>
  <c r="J2583" i="4"/>
  <c r="K2583" i="4" s="1"/>
  <c r="F2583" i="4"/>
  <c r="F2582" i="4"/>
  <c r="J2582" i="4" s="1"/>
  <c r="K2582" i="4" s="1"/>
  <c r="J2581" i="4"/>
  <c r="K2581" i="4" s="1"/>
  <c r="F2581" i="4"/>
  <c r="F2580" i="4"/>
  <c r="J2580" i="4" s="1"/>
  <c r="K2580" i="4" s="1"/>
  <c r="J2579" i="4"/>
  <c r="K2579" i="4" s="1"/>
  <c r="F2579" i="4"/>
  <c r="F2578" i="4"/>
  <c r="J2578" i="4" s="1"/>
  <c r="K2578" i="4" s="1"/>
  <c r="J2577" i="4"/>
  <c r="K2577" i="4" s="1"/>
  <c r="F2577" i="4"/>
  <c r="F2576" i="4"/>
  <c r="J2576" i="4" s="1"/>
  <c r="K2576" i="4" s="1"/>
  <c r="J2575" i="4"/>
  <c r="K2575" i="4" s="1"/>
  <c r="F2575" i="4"/>
  <c r="J2574" i="4"/>
  <c r="K2574" i="4" s="1"/>
  <c r="F2574" i="4"/>
  <c r="J2573" i="4"/>
  <c r="K2573" i="4" s="1"/>
  <c r="F2573" i="4"/>
  <c r="K2572" i="4"/>
  <c r="F2572" i="4"/>
  <c r="J2572" i="4" s="1"/>
  <c r="K2571" i="4"/>
  <c r="J2571" i="4"/>
  <c r="F2571" i="4"/>
  <c r="F2570" i="4"/>
  <c r="J2570" i="4" s="1"/>
  <c r="K2570" i="4" s="1"/>
  <c r="J2569" i="4"/>
  <c r="K2569" i="4" s="1"/>
  <c r="F2569" i="4"/>
  <c r="K2568" i="4"/>
  <c r="F2568" i="4"/>
  <c r="J2568" i="4" s="1"/>
  <c r="J2567" i="4"/>
  <c r="K2567" i="4" s="1"/>
  <c r="F2567" i="4"/>
  <c r="F2566" i="4"/>
  <c r="J2566" i="4" s="1"/>
  <c r="K2566" i="4" s="1"/>
  <c r="J2565" i="4"/>
  <c r="K2565" i="4" s="1"/>
  <c r="F2565" i="4"/>
  <c r="F2564" i="4"/>
  <c r="J2564" i="4" s="1"/>
  <c r="K2564" i="4" s="1"/>
  <c r="J2563" i="4"/>
  <c r="K2563" i="4" s="1"/>
  <c r="F2563" i="4"/>
  <c r="K2562" i="4"/>
  <c r="F2562" i="4"/>
  <c r="J2562" i="4" s="1"/>
  <c r="J2561" i="4"/>
  <c r="K2561" i="4" s="1"/>
  <c r="F2561" i="4"/>
  <c r="K2560" i="4"/>
  <c r="F2560" i="4"/>
  <c r="J2560" i="4" s="1"/>
  <c r="J2559" i="4"/>
  <c r="K2559" i="4" s="1"/>
  <c r="F2559" i="4"/>
  <c r="K2558" i="4"/>
  <c r="F2558" i="4"/>
  <c r="J2558" i="4" s="1"/>
  <c r="J2557" i="4"/>
  <c r="K2557" i="4" s="1"/>
  <c r="F2557" i="4"/>
  <c r="F2556" i="4"/>
  <c r="J2556" i="4" s="1"/>
  <c r="K2556" i="4" s="1"/>
  <c r="J2555" i="4"/>
  <c r="K2555" i="4" s="1"/>
  <c r="F2555" i="4"/>
  <c r="K2554" i="4"/>
  <c r="F2554" i="4"/>
  <c r="J2554" i="4" s="1"/>
  <c r="J2553" i="4"/>
  <c r="K2553" i="4" s="1"/>
  <c r="F2553" i="4"/>
  <c r="F2552" i="4"/>
  <c r="J2552" i="4" s="1"/>
  <c r="K2552" i="4" s="1"/>
  <c r="J2551" i="4"/>
  <c r="K2551" i="4" s="1"/>
  <c r="F2551" i="4"/>
  <c r="F2550" i="4"/>
  <c r="J2550" i="4" s="1"/>
  <c r="K2550" i="4" s="1"/>
  <c r="J2549" i="4"/>
  <c r="K2549" i="4" s="1"/>
  <c r="F2549" i="4"/>
  <c r="K2548" i="4"/>
  <c r="F2548" i="4"/>
  <c r="J2548" i="4" s="1"/>
  <c r="J2547" i="4"/>
  <c r="K2547" i="4" s="1"/>
  <c r="F2547" i="4"/>
  <c r="K2546" i="4"/>
  <c r="F2546" i="4"/>
  <c r="J2546" i="4" s="1"/>
  <c r="F2545" i="4"/>
  <c r="J2545" i="4" s="1"/>
  <c r="K2545" i="4" s="1"/>
  <c r="K2544" i="4"/>
  <c r="F2544" i="4"/>
  <c r="J2544" i="4" s="1"/>
  <c r="J2543" i="4"/>
  <c r="K2543" i="4" s="1"/>
  <c r="F2543" i="4"/>
  <c r="F2542" i="4"/>
  <c r="J2542" i="4" s="1"/>
  <c r="K2542" i="4" s="1"/>
  <c r="J2541" i="4"/>
  <c r="K2541" i="4" s="1"/>
  <c r="F2541" i="4"/>
  <c r="F2540" i="4"/>
  <c r="J2540" i="4" s="1"/>
  <c r="K2540" i="4" s="1"/>
  <c r="J2539" i="4"/>
  <c r="K2539" i="4" s="1"/>
  <c r="F2539" i="4"/>
  <c r="F2538" i="4"/>
  <c r="J2538" i="4" s="1"/>
  <c r="K2538" i="4" s="1"/>
  <c r="J2537" i="4"/>
  <c r="K2537" i="4" s="1"/>
  <c r="F2537" i="4"/>
  <c r="K2536" i="4"/>
  <c r="F2536" i="4"/>
  <c r="J2536" i="4" s="1"/>
  <c r="J2535" i="4"/>
  <c r="K2535" i="4" s="1"/>
  <c r="F2535" i="4"/>
  <c r="J2534" i="4"/>
  <c r="K2534" i="4" s="1"/>
  <c r="F2534" i="4"/>
  <c r="J2533" i="4"/>
  <c r="K2533" i="4" s="1"/>
  <c r="F2533" i="4"/>
  <c r="F2532" i="4"/>
  <c r="J2532" i="4" s="1"/>
  <c r="K2532" i="4" s="1"/>
  <c r="J2531" i="4"/>
  <c r="K2531" i="4" s="1"/>
  <c r="F2531" i="4"/>
  <c r="K2530" i="4"/>
  <c r="F2530" i="4"/>
  <c r="J2530" i="4" s="1"/>
  <c r="J2529" i="4"/>
  <c r="K2529" i="4" s="1"/>
  <c r="F2529" i="4"/>
  <c r="K2528" i="4"/>
  <c r="F2528" i="4"/>
  <c r="J2528" i="4" s="1"/>
  <c r="J2527" i="4"/>
  <c r="K2527" i="4" s="1"/>
  <c r="F2527" i="4"/>
  <c r="F2526" i="4"/>
  <c r="J2526" i="4" s="1"/>
  <c r="K2526" i="4" s="1"/>
  <c r="J2525" i="4"/>
  <c r="K2525" i="4" s="1"/>
  <c r="F2525" i="4"/>
  <c r="F2524" i="4"/>
  <c r="J2524" i="4" s="1"/>
  <c r="K2524" i="4" s="1"/>
  <c r="K2523" i="4"/>
  <c r="J2523" i="4"/>
  <c r="F2523" i="4"/>
  <c r="K2522" i="4"/>
  <c r="F2522" i="4"/>
  <c r="J2522" i="4" s="1"/>
  <c r="J2521" i="4"/>
  <c r="K2521" i="4" s="1"/>
  <c r="F2521" i="4"/>
  <c r="F2520" i="4"/>
  <c r="J2520" i="4" s="1"/>
  <c r="K2520" i="4" s="1"/>
  <c r="J2519" i="4"/>
  <c r="K2519" i="4" s="1"/>
  <c r="F2519" i="4"/>
  <c r="F2518" i="4"/>
  <c r="J2518" i="4" s="1"/>
  <c r="K2518" i="4" s="1"/>
  <c r="J2517" i="4"/>
  <c r="K2517" i="4" s="1"/>
  <c r="F2517" i="4"/>
  <c r="K2516" i="4"/>
  <c r="F2516" i="4"/>
  <c r="J2516" i="4" s="1"/>
  <c r="J2515" i="4"/>
  <c r="K2515" i="4" s="1"/>
  <c r="F2515" i="4"/>
  <c r="K2514" i="4"/>
  <c r="F2514" i="4"/>
  <c r="J2514" i="4" s="1"/>
  <c r="J2513" i="4"/>
  <c r="K2513" i="4" s="1"/>
  <c r="F2513" i="4"/>
  <c r="K2512" i="4"/>
  <c r="F2512" i="4"/>
  <c r="J2512" i="4" s="1"/>
  <c r="J2511" i="4"/>
  <c r="K2511" i="4" s="1"/>
  <c r="F2511" i="4"/>
  <c r="F2510" i="4"/>
  <c r="J2510" i="4" s="1"/>
  <c r="K2510" i="4" s="1"/>
  <c r="J2509" i="4"/>
  <c r="K2509" i="4" s="1"/>
  <c r="F2509" i="4"/>
  <c r="F2508" i="4"/>
  <c r="J2508" i="4" s="1"/>
  <c r="K2508" i="4" s="1"/>
  <c r="J2507" i="4"/>
  <c r="K2507" i="4" s="1"/>
  <c r="F2507" i="4"/>
  <c r="K2506" i="4"/>
  <c r="F2506" i="4"/>
  <c r="J2506" i="4" s="1"/>
  <c r="J2505" i="4"/>
  <c r="K2505" i="4" s="1"/>
  <c r="F2505" i="4"/>
  <c r="K2504" i="4"/>
  <c r="F2504" i="4"/>
  <c r="J2504" i="4" s="1"/>
  <c r="J2503" i="4"/>
  <c r="K2503" i="4" s="1"/>
  <c r="F2503" i="4"/>
  <c r="K2502" i="4"/>
  <c r="J2502" i="4"/>
  <c r="F2502" i="4"/>
  <c r="J2501" i="4"/>
  <c r="K2501" i="4" s="1"/>
  <c r="F2501" i="4"/>
  <c r="F2500" i="4"/>
  <c r="J2500" i="4" s="1"/>
  <c r="K2500" i="4" s="1"/>
  <c r="J2499" i="4"/>
  <c r="K2499" i="4" s="1"/>
  <c r="F2499" i="4"/>
  <c r="K2498" i="4"/>
  <c r="F2498" i="4"/>
  <c r="J2498" i="4" s="1"/>
  <c r="F2497" i="4"/>
  <c r="J2497" i="4" s="1"/>
  <c r="K2497" i="4" s="1"/>
  <c r="F2496" i="4"/>
  <c r="J2496" i="4" s="1"/>
  <c r="K2496" i="4" s="1"/>
  <c r="K2495" i="4"/>
  <c r="J2495" i="4"/>
  <c r="F2495" i="4"/>
  <c r="F2494" i="4"/>
  <c r="J2494" i="4" s="1"/>
  <c r="K2494" i="4" s="1"/>
  <c r="F2493" i="4"/>
  <c r="J2493" i="4" s="1"/>
  <c r="K2493" i="4" s="1"/>
  <c r="K2492" i="4"/>
  <c r="J2492" i="4"/>
  <c r="F2492" i="4"/>
  <c r="K2491" i="4"/>
  <c r="J2491" i="4"/>
  <c r="F2491" i="4"/>
  <c r="F2490" i="4"/>
  <c r="J2490" i="4" s="1"/>
  <c r="K2490" i="4" s="1"/>
  <c r="K2489" i="4"/>
  <c r="F2489" i="4"/>
  <c r="J2489" i="4" s="1"/>
  <c r="F2488" i="4"/>
  <c r="J2488" i="4" s="1"/>
  <c r="K2488" i="4" s="1"/>
  <c r="J2487" i="4"/>
  <c r="K2487" i="4" s="1"/>
  <c r="F2487" i="4"/>
  <c r="K2486" i="4"/>
  <c r="F2486" i="4"/>
  <c r="J2486" i="4" s="1"/>
  <c r="J2485" i="4"/>
  <c r="K2485" i="4" s="1"/>
  <c r="F2485" i="4"/>
  <c r="F2484" i="4"/>
  <c r="J2484" i="4" s="1"/>
  <c r="K2484" i="4" s="1"/>
  <c r="J2483" i="4"/>
  <c r="K2483" i="4" s="1"/>
  <c r="F2483" i="4"/>
  <c r="F2482" i="4"/>
  <c r="J2482" i="4" s="1"/>
  <c r="K2482" i="4" s="1"/>
  <c r="K2481" i="4"/>
  <c r="J2481" i="4"/>
  <c r="F2481" i="4"/>
  <c r="F2480" i="4"/>
  <c r="J2480" i="4" s="1"/>
  <c r="K2480" i="4" s="1"/>
  <c r="J2479" i="4"/>
  <c r="K2479" i="4" s="1"/>
  <c r="F2479" i="4"/>
  <c r="K2478" i="4"/>
  <c r="F2478" i="4"/>
  <c r="J2478" i="4" s="1"/>
  <c r="J2477" i="4"/>
  <c r="K2477" i="4" s="1"/>
  <c r="F2477" i="4"/>
  <c r="F2476" i="4"/>
  <c r="J2476" i="4" s="1"/>
  <c r="K2476" i="4" s="1"/>
  <c r="J2475" i="4"/>
  <c r="K2475" i="4" s="1"/>
  <c r="F2475" i="4"/>
  <c r="F2474" i="4"/>
  <c r="J2474" i="4" s="1"/>
  <c r="K2474" i="4" s="1"/>
  <c r="K2473" i="4"/>
  <c r="J2473" i="4"/>
  <c r="F2473" i="4"/>
  <c r="F2472" i="4"/>
  <c r="J2472" i="4" s="1"/>
  <c r="K2472" i="4" s="1"/>
  <c r="J2471" i="4"/>
  <c r="K2471" i="4" s="1"/>
  <c r="F2471" i="4"/>
  <c r="K2470" i="4"/>
  <c r="F2470" i="4"/>
  <c r="J2470" i="4" s="1"/>
  <c r="J2469" i="4"/>
  <c r="K2469" i="4" s="1"/>
  <c r="F2469" i="4"/>
  <c r="F2468" i="4"/>
  <c r="J2468" i="4" s="1"/>
  <c r="K2468" i="4" s="1"/>
  <c r="J2467" i="4"/>
  <c r="K2467" i="4" s="1"/>
  <c r="F2467" i="4"/>
  <c r="F2466" i="4"/>
  <c r="J2466" i="4" s="1"/>
  <c r="K2466" i="4" s="1"/>
  <c r="K2465" i="4"/>
  <c r="J2465" i="4"/>
  <c r="F2465" i="4"/>
  <c r="F2464" i="4"/>
  <c r="J2464" i="4" s="1"/>
  <c r="K2464" i="4" s="1"/>
  <c r="J2463" i="4"/>
  <c r="K2463" i="4" s="1"/>
  <c r="F2463" i="4"/>
  <c r="K2462" i="4"/>
  <c r="F2462" i="4"/>
  <c r="J2462" i="4" s="1"/>
  <c r="J2461" i="4"/>
  <c r="K2461" i="4" s="1"/>
  <c r="F2461" i="4"/>
  <c r="F2460" i="4"/>
  <c r="J2460" i="4" s="1"/>
  <c r="K2460" i="4" s="1"/>
  <c r="J2459" i="4"/>
  <c r="K2459" i="4" s="1"/>
  <c r="F2459" i="4"/>
  <c r="F2458" i="4"/>
  <c r="J2458" i="4" s="1"/>
  <c r="K2458" i="4" s="1"/>
  <c r="K2457" i="4"/>
  <c r="J2457" i="4"/>
  <c r="F2457" i="4"/>
  <c r="F2456" i="4"/>
  <c r="J2456" i="4" s="1"/>
  <c r="K2456" i="4" s="1"/>
  <c r="J2455" i="4"/>
  <c r="K2455" i="4" s="1"/>
  <c r="F2455" i="4"/>
  <c r="K2454" i="4"/>
  <c r="F2454" i="4"/>
  <c r="J2454" i="4" s="1"/>
  <c r="J2453" i="4"/>
  <c r="K2453" i="4" s="1"/>
  <c r="F2453" i="4"/>
  <c r="F2452" i="4"/>
  <c r="J2452" i="4" s="1"/>
  <c r="K2452" i="4" s="1"/>
  <c r="J2451" i="4"/>
  <c r="K2451" i="4" s="1"/>
  <c r="F2451" i="4"/>
  <c r="F2450" i="4"/>
  <c r="J2450" i="4" s="1"/>
  <c r="K2450" i="4" s="1"/>
  <c r="K2449" i="4"/>
  <c r="J2449" i="4"/>
  <c r="F2449" i="4"/>
  <c r="F2448" i="4"/>
  <c r="J2448" i="4" s="1"/>
  <c r="K2448" i="4" s="1"/>
  <c r="F2447" i="4"/>
  <c r="J2447" i="4" s="1"/>
  <c r="K2447" i="4" s="1"/>
  <c r="F2446" i="4"/>
  <c r="J2446" i="4" s="1"/>
  <c r="K2446" i="4" s="1"/>
  <c r="J2445" i="4"/>
  <c r="K2445" i="4" s="1"/>
  <c r="F2445" i="4"/>
  <c r="J2444" i="4"/>
  <c r="K2444" i="4" s="1"/>
  <c r="F2444" i="4"/>
  <c r="J2443" i="4"/>
  <c r="K2443" i="4" s="1"/>
  <c r="F2443" i="4"/>
  <c r="F2442" i="4"/>
  <c r="J2442" i="4" s="1"/>
  <c r="K2442" i="4" s="1"/>
  <c r="K2441" i="4"/>
  <c r="J2441" i="4"/>
  <c r="F2441" i="4"/>
  <c r="K2440" i="4"/>
  <c r="F2440" i="4"/>
  <c r="J2440" i="4" s="1"/>
  <c r="J2439" i="4"/>
  <c r="K2439" i="4" s="1"/>
  <c r="F2439" i="4"/>
  <c r="K2438" i="4"/>
  <c r="F2438" i="4"/>
  <c r="J2438" i="4" s="1"/>
  <c r="J2437" i="4"/>
  <c r="K2437" i="4" s="1"/>
  <c r="F2437" i="4"/>
  <c r="K2436" i="4"/>
  <c r="F2436" i="4"/>
  <c r="J2436" i="4" s="1"/>
  <c r="J2435" i="4"/>
  <c r="K2435" i="4" s="1"/>
  <c r="F2435" i="4"/>
  <c r="F2434" i="4"/>
  <c r="J2434" i="4" s="1"/>
  <c r="K2434" i="4" s="1"/>
  <c r="J2433" i="4"/>
  <c r="K2433" i="4" s="1"/>
  <c r="F2433" i="4"/>
  <c r="F2432" i="4"/>
  <c r="J2432" i="4" s="1"/>
  <c r="K2432" i="4" s="1"/>
  <c r="F2431" i="4"/>
  <c r="J2431" i="4" s="1"/>
  <c r="K2431" i="4" s="1"/>
  <c r="K2430" i="4"/>
  <c r="F2430" i="4"/>
  <c r="J2430" i="4" s="1"/>
  <c r="J2429" i="4"/>
  <c r="K2429" i="4" s="1"/>
  <c r="F2429" i="4"/>
  <c r="J2428" i="4"/>
  <c r="K2428" i="4" s="1"/>
  <c r="F2428" i="4"/>
  <c r="J2427" i="4"/>
  <c r="K2427" i="4" s="1"/>
  <c r="F2427" i="4"/>
  <c r="F2426" i="4"/>
  <c r="J2426" i="4" s="1"/>
  <c r="K2426" i="4" s="1"/>
  <c r="J2425" i="4"/>
  <c r="K2425" i="4" s="1"/>
  <c r="F2425" i="4"/>
  <c r="K2424" i="4"/>
  <c r="F2424" i="4"/>
  <c r="J2424" i="4" s="1"/>
  <c r="J2423" i="4"/>
  <c r="K2423" i="4" s="1"/>
  <c r="F2423" i="4"/>
  <c r="F2422" i="4"/>
  <c r="J2422" i="4" s="1"/>
  <c r="K2422" i="4" s="1"/>
  <c r="J2421" i="4"/>
  <c r="K2421" i="4" s="1"/>
  <c r="F2421" i="4"/>
  <c r="F2420" i="4"/>
  <c r="J2420" i="4" s="1"/>
  <c r="K2420" i="4" s="1"/>
  <c r="J2419" i="4"/>
  <c r="K2419" i="4" s="1"/>
  <c r="F2419" i="4"/>
  <c r="F2418" i="4"/>
  <c r="J2418" i="4" s="1"/>
  <c r="K2418" i="4" s="1"/>
  <c r="K2417" i="4"/>
  <c r="J2417" i="4"/>
  <c r="F2417" i="4"/>
  <c r="F2416" i="4"/>
  <c r="J2416" i="4" s="1"/>
  <c r="K2416" i="4" s="1"/>
  <c r="J2415" i="4"/>
  <c r="K2415" i="4" s="1"/>
  <c r="F2415" i="4"/>
  <c r="F2414" i="4"/>
  <c r="J2414" i="4" s="1"/>
  <c r="K2414" i="4" s="1"/>
  <c r="J2413" i="4"/>
  <c r="K2413" i="4" s="1"/>
  <c r="F2413" i="4"/>
  <c r="J2412" i="4"/>
  <c r="K2412" i="4" s="1"/>
  <c r="F2412" i="4"/>
  <c r="J2411" i="4"/>
  <c r="K2411" i="4" s="1"/>
  <c r="F2411" i="4"/>
  <c r="F2410" i="4"/>
  <c r="J2410" i="4" s="1"/>
  <c r="K2410" i="4" s="1"/>
  <c r="J2409" i="4"/>
  <c r="K2409" i="4" s="1"/>
  <c r="F2409" i="4"/>
  <c r="K2408" i="4"/>
  <c r="F2408" i="4"/>
  <c r="J2408" i="4" s="1"/>
  <c r="F2407" i="4"/>
  <c r="J2407" i="4" s="1"/>
  <c r="K2407" i="4" s="1"/>
  <c r="K2406" i="4"/>
  <c r="F2406" i="4"/>
  <c r="J2406" i="4" s="1"/>
  <c r="J2405" i="4"/>
  <c r="K2405" i="4" s="1"/>
  <c r="F2405" i="4"/>
  <c r="K2404" i="4"/>
  <c r="J2404" i="4"/>
  <c r="F2404" i="4"/>
  <c r="J2403" i="4"/>
  <c r="K2403" i="4" s="1"/>
  <c r="F2403" i="4"/>
  <c r="F2402" i="4"/>
  <c r="J2402" i="4" s="1"/>
  <c r="K2402" i="4" s="1"/>
  <c r="K2401" i="4"/>
  <c r="J2401" i="4"/>
  <c r="F2401" i="4"/>
  <c r="K2400" i="4"/>
  <c r="F2400" i="4"/>
  <c r="J2400" i="4" s="1"/>
  <c r="F2399" i="4"/>
  <c r="J2399" i="4" s="1"/>
  <c r="K2399" i="4" s="1"/>
  <c r="F2398" i="4"/>
  <c r="J2398" i="4" s="1"/>
  <c r="K2398" i="4" s="1"/>
  <c r="J2397" i="4"/>
  <c r="K2397" i="4" s="1"/>
  <c r="F2397" i="4"/>
  <c r="F2396" i="4"/>
  <c r="J2396" i="4" s="1"/>
  <c r="K2396" i="4" s="1"/>
  <c r="J2395" i="4"/>
  <c r="K2395" i="4" s="1"/>
  <c r="F2395" i="4"/>
  <c r="F2394" i="4"/>
  <c r="J2394" i="4" s="1"/>
  <c r="K2394" i="4" s="1"/>
  <c r="J2393" i="4"/>
  <c r="K2393" i="4" s="1"/>
  <c r="F2393" i="4"/>
  <c r="F2392" i="4"/>
  <c r="J2392" i="4" s="1"/>
  <c r="K2392" i="4" s="1"/>
  <c r="J2391" i="4"/>
  <c r="K2391" i="4" s="1"/>
  <c r="F2391" i="4"/>
  <c r="K2390" i="4"/>
  <c r="F2390" i="4"/>
  <c r="J2390" i="4" s="1"/>
  <c r="J2389" i="4"/>
  <c r="K2389" i="4" s="1"/>
  <c r="F2389" i="4"/>
  <c r="F2388" i="4"/>
  <c r="J2388" i="4" s="1"/>
  <c r="K2388" i="4" s="1"/>
  <c r="J2387" i="4"/>
  <c r="K2387" i="4" s="1"/>
  <c r="F2387" i="4"/>
  <c r="F2386" i="4"/>
  <c r="J2386" i="4" s="1"/>
  <c r="K2386" i="4" s="1"/>
  <c r="K2385" i="4"/>
  <c r="J2385" i="4"/>
  <c r="F2385" i="4"/>
  <c r="F2384" i="4"/>
  <c r="J2384" i="4" s="1"/>
  <c r="K2384" i="4" s="1"/>
  <c r="F2383" i="4"/>
  <c r="J2383" i="4" s="1"/>
  <c r="K2383" i="4" s="1"/>
  <c r="F2382" i="4"/>
  <c r="J2382" i="4" s="1"/>
  <c r="K2382" i="4" s="1"/>
  <c r="J2381" i="4"/>
  <c r="K2381" i="4" s="1"/>
  <c r="F2381" i="4"/>
  <c r="J2380" i="4"/>
  <c r="K2380" i="4" s="1"/>
  <c r="F2380" i="4"/>
  <c r="J2379" i="4"/>
  <c r="K2379" i="4" s="1"/>
  <c r="F2379" i="4"/>
  <c r="F2378" i="4"/>
  <c r="J2378" i="4" s="1"/>
  <c r="K2378" i="4" s="1"/>
  <c r="K2377" i="4"/>
  <c r="J2377" i="4"/>
  <c r="F2377" i="4"/>
  <c r="K2376" i="4"/>
  <c r="F2376" i="4"/>
  <c r="J2376" i="4" s="1"/>
  <c r="J2375" i="4"/>
  <c r="K2375" i="4" s="1"/>
  <c r="F2375" i="4"/>
  <c r="K2374" i="4"/>
  <c r="F2374" i="4"/>
  <c r="J2374" i="4" s="1"/>
  <c r="J2373" i="4"/>
  <c r="K2373" i="4" s="1"/>
  <c r="F2373" i="4"/>
  <c r="K2372" i="4"/>
  <c r="F2372" i="4"/>
  <c r="J2372" i="4" s="1"/>
  <c r="J2371" i="4"/>
  <c r="K2371" i="4" s="1"/>
  <c r="F2371" i="4"/>
  <c r="F2370" i="4"/>
  <c r="J2370" i="4" s="1"/>
  <c r="K2370" i="4" s="1"/>
  <c r="J2369" i="4"/>
  <c r="K2369" i="4" s="1"/>
  <c r="F2369" i="4"/>
  <c r="F2368" i="4"/>
  <c r="J2368" i="4" s="1"/>
  <c r="K2368" i="4" s="1"/>
  <c r="F2367" i="4"/>
  <c r="J2367" i="4" s="1"/>
  <c r="K2367" i="4" s="1"/>
  <c r="K2366" i="4"/>
  <c r="F2366" i="4"/>
  <c r="J2366" i="4" s="1"/>
  <c r="J2365" i="4"/>
  <c r="K2365" i="4" s="1"/>
  <c r="F2365" i="4"/>
  <c r="J2364" i="4"/>
  <c r="K2364" i="4" s="1"/>
  <c r="F2364" i="4"/>
  <c r="J2363" i="4"/>
  <c r="K2363" i="4" s="1"/>
  <c r="F2363" i="4"/>
  <c r="F2362" i="4"/>
  <c r="J2362" i="4" s="1"/>
  <c r="K2362" i="4" s="1"/>
  <c r="J2361" i="4"/>
  <c r="K2361" i="4" s="1"/>
  <c r="F2361" i="4"/>
  <c r="K2360" i="4"/>
  <c r="F2360" i="4"/>
  <c r="J2360" i="4" s="1"/>
  <c r="J2359" i="4"/>
  <c r="K2359" i="4" s="1"/>
  <c r="F2359" i="4"/>
  <c r="F2358" i="4"/>
  <c r="J2358" i="4" s="1"/>
  <c r="K2358" i="4" s="1"/>
  <c r="J2357" i="4"/>
  <c r="K2357" i="4" s="1"/>
  <c r="F2357" i="4"/>
  <c r="F2356" i="4"/>
  <c r="J2356" i="4" s="1"/>
  <c r="K2356" i="4" s="1"/>
  <c r="J2355" i="4"/>
  <c r="K2355" i="4" s="1"/>
  <c r="F2355" i="4"/>
  <c r="F2354" i="4"/>
  <c r="J2354" i="4" s="1"/>
  <c r="K2354" i="4" s="1"/>
  <c r="K2353" i="4"/>
  <c r="J2353" i="4"/>
  <c r="F2353" i="4"/>
  <c r="F2352" i="4"/>
  <c r="J2352" i="4" s="1"/>
  <c r="K2352" i="4" s="1"/>
  <c r="J2351" i="4"/>
  <c r="K2351" i="4" s="1"/>
  <c r="F2351" i="4"/>
  <c r="F2350" i="4"/>
  <c r="J2350" i="4" s="1"/>
  <c r="K2350" i="4" s="1"/>
  <c r="J2349" i="4"/>
  <c r="K2349" i="4" s="1"/>
  <c r="F2349" i="4"/>
  <c r="J2348" i="4"/>
  <c r="K2348" i="4" s="1"/>
  <c r="F2348" i="4"/>
  <c r="J2347" i="4"/>
  <c r="K2347" i="4" s="1"/>
  <c r="F2347" i="4"/>
  <c r="K2346" i="4"/>
  <c r="F2346" i="4"/>
  <c r="J2346" i="4" s="1"/>
  <c r="K2345" i="4"/>
  <c r="J2345" i="4"/>
  <c r="F2345" i="4"/>
  <c r="K2344" i="4"/>
  <c r="F2344" i="4"/>
  <c r="J2344" i="4" s="1"/>
  <c r="F2343" i="4"/>
  <c r="J2343" i="4" s="1"/>
  <c r="K2343" i="4" s="1"/>
  <c r="F2342" i="4"/>
  <c r="J2342" i="4" s="1"/>
  <c r="K2342" i="4" s="1"/>
  <c r="J2341" i="4"/>
  <c r="K2341" i="4" s="1"/>
  <c r="F2341" i="4"/>
  <c r="F2340" i="4"/>
  <c r="J2340" i="4" s="1"/>
  <c r="K2340" i="4" s="1"/>
  <c r="J2339" i="4"/>
  <c r="K2339" i="4" s="1"/>
  <c r="F2339" i="4"/>
  <c r="K2338" i="4"/>
  <c r="F2338" i="4"/>
  <c r="J2338" i="4" s="1"/>
  <c r="K2337" i="4"/>
  <c r="J2337" i="4"/>
  <c r="F2337" i="4"/>
  <c r="F2336" i="4"/>
  <c r="J2336" i="4" s="1"/>
  <c r="K2336" i="4" s="1"/>
  <c r="F2335" i="4"/>
  <c r="J2335" i="4" s="1"/>
  <c r="K2335" i="4" s="1"/>
  <c r="F2334" i="4"/>
  <c r="J2334" i="4" s="1"/>
  <c r="K2334" i="4" s="1"/>
  <c r="J2333" i="4"/>
  <c r="K2333" i="4" s="1"/>
  <c r="F2333" i="4"/>
  <c r="J2332" i="4"/>
  <c r="K2332" i="4" s="1"/>
  <c r="F2332" i="4"/>
  <c r="J2331" i="4"/>
  <c r="K2331" i="4" s="1"/>
  <c r="F2331" i="4"/>
  <c r="K2330" i="4"/>
  <c r="F2330" i="4"/>
  <c r="J2330" i="4" s="1"/>
  <c r="J2329" i="4"/>
  <c r="K2329" i="4" s="1"/>
  <c r="F2329" i="4"/>
  <c r="F2328" i="4"/>
  <c r="J2328" i="4" s="1"/>
  <c r="K2328" i="4" s="1"/>
  <c r="F2327" i="4"/>
  <c r="J2327" i="4" s="1"/>
  <c r="K2327" i="4" s="1"/>
  <c r="K2326" i="4"/>
  <c r="F2326" i="4"/>
  <c r="J2326" i="4" s="1"/>
  <c r="J2325" i="4"/>
  <c r="K2325" i="4" s="1"/>
  <c r="F2325" i="4"/>
  <c r="J2324" i="4"/>
  <c r="K2324" i="4" s="1"/>
  <c r="F2324" i="4"/>
  <c r="J2323" i="4"/>
  <c r="K2323" i="4" s="1"/>
  <c r="F2323" i="4"/>
  <c r="F2322" i="4"/>
  <c r="J2322" i="4" s="1"/>
  <c r="K2322" i="4" s="1"/>
  <c r="K2321" i="4"/>
  <c r="J2321" i="4"/>
  <c r="F2321" i="4"/>
  <c r="F2320" i="4"/>
  <c r="J2320" i="4" s="1"/>
  <c r="K2320" i="4" s="1"/>
  <c r="J2319" i="4"/>
  <c r="K2319" i="4" s="1"/>
  <c r="F2319" i="4"/>
  <c r="F2318" i="4"/>
  <c r="J2318" i="4" s="1"/>
  <c r="K2318" i="4" s="1"/>
  <c r="J2317" i="4"/>
  <c r="K2317" i="4" s="1"/>
  <c r="F2317" i="4"/>
  <c r="J2316" i="4"/>
  <c r="K2316" i="4" s="1"/>
  <c r="F2316" i="4"/>
  <c r="J2315" i="4"/>
  <c r="K2315" i="4" s="1"/>
  <c r="F2315" i="4"/>
  <c r="K2314" i="4"/>
  <c r="F2314" i="4"/>
  <c r="J2314" i="4" s="1"/>
  <c r="K2313" i="4"/>
  <c r="J2313" i="4"/>
  <c r="F2313" i="4"/>
  <c r="K2312" i="4"/>
  <c r="F2312" i="4"/>
  <c r="J2312" i="4" s="1"/>
  <c r="F2311" i="4"/>
  <c r="J2311" i="4" s="1"/>
  <c r="K2311" i="4" s="1"/>
  <c r="F2310" i="4"/>
  <c r="J2310" i="4" s="1"/>
  <c r="K2310" i="4" s="1"/>
  <c r="J2309" i="4"/>
  <c r="K2309" i="4" s="1"/>
  <c r="F2309" i="4"/>
  <c r="F2308" i="4"/>
  <c r="J2308" i="4" s="1"/>
  <c r="K2308" i="4" s="1"/>
  <c r="J2307" i="4"/>
  <c r="K2307" i="4" s="1"/>
  <c r="F2307" i="4"/>
  <c r="K2306" i="4"/>
  <c r="F2306" i="4"/>
  <c r="J2306" i="4" s="1"/>
  <c r="K2305" i="4"/>
  <c r="J2305" i="4"/>
  <c r="F2305" i="4"/>
  <c r="F2304" i="4"/>
  <c r="J2304" i="4" s="1"/>
  <c r="K2304" i="4" s="1"/>
  <c r="F2303" i="4"/>
  <c r="J2303" i="4" s="1"/>
  <c r="K2303" i="4" s="1"/>
  <c r="F2302" i="4"/>
  <c r="J2302" i="4" s="1"/>
  <c r="K2302" i="4" s="1"/>
  <c r="J2301" i="4"/>
  <c r="K2301" i="4" s="1"/>
  <c r="F2301" i="4"/>
  <c r="J2300" i="4"/>
  <c r="K2300" i="4" s="1"/>
  <c r="F2300" i="4"/>
  <c r="J2299" i="4"/>
  <c r="K2299" i="4" s="1"/>
  <c r="F2299" i="4"/>
  <c r="K2298" i="4"/>
  <c r="F2298" i="4"/>
  <c r="J2298" i="4" s="1"/>
  <c r="J2297" i="4"/>
  <c r="K2297" i="4" s="1"/>
  <c r="F2297" i="4"/>
  <c r="F2296" i="4"/>
  <c r="J2296" i="4" s="1"/>
  <c r="K2296" i="4" s="1"/>
  <c r="F2295" i="4"/>
  <c r="J2295" i="4" s="1"/>
  <c r="K2295" i="4" s="1"/>
  <c r="K2294" i="4"/>
  <c r="F2294" i="4"/>
  <c r="J2294" i="4" s="1"/>
  <c r="J2293" i="4"/>
  <c r="K2293" i="4" s="1"/>
  <c r="F2293" i="4"/>
  <c r="J2292" i="4"/>
  <c r="K2292" i="4" s="1"/>
  <c r="F2292" i="4"/>
  <c r="J2291" i="4"/>
  <c r="K2291" i="4" s="1"/>
  <c r="F2291" i="4"/>
  <c r="F2290" i="4"/>
  <c r="J2290" i="4" s="1"/>
  <c r="K2290" i="4" s="1"/>
  <c r="K2289" i="4"/>
  <c r="J2289" i="4"/>
  <c r="F2289" i="4"/>
  <c r="F2288" i="4"/>
  <c r="J2288" i="4" s="1"/>
  <c r="K2288" i="4" s="1"/>
  <c r="J2287" i="4"/>
  <c r="K2287" i="4" s="1"/>
  <c r="F2287" i="4"/>
  <c r="F2286" i="4"/>
  <c r="J2286" i="4" s="1"/>
  <c r="K2286" i="4" s="1"/>
  <c r="J2285" i="4"/>
  <c r="K2285" i="4" s="1"/>
  <c r="F2285" i="4"/>
  <c r="J2284" i="4"/>
  <c r="K2284" i="4" s="1"/>
  <c r="F2284" i="4"/>
  <c r="J2283" i="4"/>
  <c r="K2283" i="4" s="1"/>
  <c r="F2283" i="4"/>
  <c r="K2282" i="4"/>
  <c r="F2282" i="4"/>
  <c r="J2282" i="4" s="1"/>
  <c r="K2281" i="4"/>
  <c r="J2281" i="4"/>
  <c r="F2281" i="4"/>
  <c r="K2280" i="4"/>
  <c r="F2280" i="4"/>
  <c r="J2280" i="4" s="1"/>
  <c r="F2279" i="4"/>
  <c r="J2279" i="4" s="1"/>
  <c r="K2279" i="4" s="1"/>
  <c r="F2278" i="4"/>
  <c r="J2278" i="4" s="1"/>
  <c r="K2278" i="4" s="1"/>
  <c r="J2277" i="4"/>
  <c r="K2277" i="4" s="1"/>
  <c r="F2277" i="4"/>
  <c r="F2276" i="4"/>
  <c r="J2276" i="4" s="1"/>
  <c r="K2276" i="4" s="1"/>
  <c r="J2275" i="4"/>
  <c r="K2275" i="4" s="1"/>
  <c r="F2275" i="4"/>
  <c r="K2274" i="4"/>
  <c r="F2274" i="4"/>
  <c r="J2274" i="4" s="1"/>
  <c r="K2273" i="4"/>
  <c r="J2273" i="4"/>
  <c r="F2273" i="4"/>
  <c r="F2272" i="4"/>
  <c r="J2272" i="4" s="1"/>
  <c r="K2272" i="4" s="1"/>
  <c r="F2271" i="4"/>
  <c r="J2271" i="4" s="1"/>
  <c r="K2271" i="4" s="1"/>
  <c r="F2270" i="4"/>
  <c r="J2270" i="4" s="1"/>
  <c r="K2270" i="4" s="1"/>
  <c r="J2269" i="4"/>
  <c r="K2269" i="4" s="1"/>
  <c r="F2269" i="4"/>
  <c r="J2268" i="4"/>
  <c r="K2268" i="4" s="1"/>
  <c r="F2268" i="4"/>
  <c r="J2267" i="4"/>
  <c r="K2267" i="4" s="1"/>
  <c r="F2267" i="4"/>
  <c r="K2266" i="4"/>
  <c r="F2266" i="4"/>
  <c r="J2266" i="4" s="1"/>
  <c r="J2265" i="4"/>
  <c r="K2265" i="4" s="1"/>
  <c r="F2265" i="4"/>
  <c r="F2264" i="4"/>
  <c r="J2264" i="4" s="1"/>
  <c r="K2264" i="4" s="1"/>
  <c r="F2263" i="4"/>
  <c r="J2263" i="4" s="1"/>
  <c r="K2263" i="4" s="1"/>
  <c r="K2262" i="4"/>
  <c r="F2262" i="4"/>
  <c r="J2262" i="4" s="1"/>
  <c r="J2261" i="4"/>
  <c r="K2261" i="4" s="1"/>
  <c r="F2261" i="4"/>
  <c r="J2260" i="4"/>
  <c r="K2260" i="4" s="1"/>
  <c r="F2260" i="4"/>
  <c r="J2259" i="4"/>
  <c r="K2259" i="4" s="1"/>
  <c r="F2259" i="4"/>
  <c r="F2258" i="4"/>
  <c r="J2258" i="4" s="1"/>
  <c r="K2258" i="4" s="1"/>
  <c r="K2257" i="4"/>
  <c r="J2257" i="4"/>
  <c r="F2257" i="4"/>
  <c r="J2256" i="4"/>
  <c r="K2256" i="4" s="1"/>
  <c r="F2256" i="4"/>
  <c r="F2255" i="4"/>
  <c r="J2255" i="4" s="1"/>
  <c r="K2255" i="4" s="1"/>
  <c r="K2254" i="4"/>
  <c r="F2254" i="4"/>
  <c r="J2254" i="4" s="1"/>
  <c r="K2253" i="4"/>
  <c r="J2253" i="4"/>
  <c r="F2253" i="4"/>
  <c r="F2252" i="4"/>
  <c r="J2252" i="4" s="1"/>
  <c r="K2252" i="4" s="1"/>
  <c r="F2251" i="4"/>
  <c r="J2251" i="4" s="1"/>
  <c r="K2251" i="4" s="1"/>
  <c r="J2250" i="4"/>
  <c r="K2250" i="4" s="1"/>
  <c r="F2250" i="4"/>
  <c r="F2249" i="4"/>
  <c r="J2249" i="4" s="1"/>
  <c r="K2249" i="4" s="1"/>
  <c r="J2248" i="4"/>
  <c r="K2248" i="4" s="1"/>
  <c r="F2248" i="4"/>
  <c r="K2247" i="4"/>
  <c r="J2247" i="4"/>
  <c r="F2247" i="4"/>
  <c r="J2246" i="4"/>
  <c r="K2246" i="4" s="1"/>
  <c r="F2246" i="4"/>
  <c r="F2245" i="4"/>
  <c r="J2245" i="4" s="1"/>
  <c r="K2245" i="4" s="1"/>
  <c r="F2244" i="4"/>
  <c r="J2244" i="4" s="1"/>
  <c r="K2244" i="4" s="1"/>
  <c r="K2243" i="4"/>
  <c r="F2243" i="4"/>
  <c r="J2243" i="4" s="1"/>
  <c r="J2242" i="4"/>
  <c r="K2242" i="4" s="1"/>
  <c r="F2242" i="4"/>
  <c r="F2241" i="4"/>
  <c r="J2241" i="4" s="1"/>
  <c r="K2241" i="4" s="1"/>
  <c r="J2240" i="4"/>
  <c r="K2240" i="4" s="1"/>
  <c r="F2240" i="4"/>
  <c r="K2239" i="4"/>
  <c r="J2239" i="4"/>
  <c r="F2239" i="4"/>
  <c r="J2238" i="4"/>
  <c r="K2238" i="4" s="1"/>
  <c r="F2238" i="4"/>
  <c r="F2237" i="4"/>
  <c r="J2237" i="4" s="1"/>
  <c r="K2237" i="4" s="1"/>
  <c r="F2236" i="4"/>
  <c r="J2236" i="4" s="1"/>
  <c r="K2236" i="4" s="1"/>
  <c r="F2235" i="4"/>
  <c r="J2235" i="4" s="1"/>
  <c r="K2235" i="4" s="1"/>
  <c r="J2234" i="4"/>
  <c r="K2234" i="4" s="1"/>
  <c r="F2234" i="4"/>
  <c r="F2233" i="4"/>
  <c r="J2233" i="4" s="1"/>
  <c r="K2233" i="4" s="1"/>
  <c r="J2232" i="4"/>
  <c r="K2232" i="4" s="1"/>
  <c r="F2232" i="4"/>
  <c r="K2231" i="4"/>
  <c r="J2231" i="4"/>
  <c r="F2231" i="4"/>
  <c r="J2230" i="4"/>
  <c r="K2230" i="4" s="1"/>
  <c r="F2230" i="4"/>
  <c r="F2229" i="4"/>
  <c r="J2229" i="4" s="1"/>
  <c r="K2229" i="4" s="1"/>
  <c r="F2228" i="4"/>
  <c r="J2228" i="4" s="1"/>
  <c r="K2228" i="4" s="1"/>
  <c r="K2227" i="4"/>
  <c r="F2227" i="4"/>
  <c r="J2227" i="4" s="1"/>
  <c r="J2226" i="4"/>
  <c r="K2226" i="4" s="1"/>
  <c r="F2226" i="4"/>
  <c r="F2225" i="4"/>
  <c r="J2225" i="4" s="1"/>
  <c r="K2225" i="4" s="1"/>
  <c r="J2224" i="4"/>
  <c r="K2224" i="4" s="1"/>
  <c r="F2224" i="4"/>
  <c r="K2223" i="4"/>
  <c r="J2223" i="4"/>
  <c r="F2223" i="4"/>
  <c r="J2222" i="4"/>
  <c r="K2222" i="4" s="1"/>
  <c r="F2222" i="4"/>
  <c r="F2221" i="4"/>
  <c r="J2221" i="4" s="1"/>
  <c r="K2221" i="4" s="1"/>
  <c r="F2220" i="4"/>
  <c r="J2220" i="4" s="1"/>
  <c r="K2220" i="4" s="1"/>
  <c r="F2219" i="4"/>
  <c r="J2219" i="4" s="1"/>
  <c r="K2219" i="4" s="1"/>
  <c r="J2218" i="4"/>
  <c r="K2218" i="4" s="1"/>
  <c r="F2218" i="4"/>
  <c r="F2217" i="4"/>
  <c r="J2217" i="4" s="1"/>
  <c r="K2217" i="4" s="1"/>
  <c r="J2216" i="4"/>
  <c r="K2216" i="4" s="1"/>
  <c r="F2216" i="4"/>
  <c r="K2215" i="4"/>
  <c r="J2215" i="4"/>
  <c r="F2215" i="4"/>
  <c r="J2214" i="4"/>
  <c r="K2214" i="4" s="1"/>
  <c r="F2214" i="4"/>
  <c r="K2213" i="4"/>
  <c r="F2213" i="4"/>
  <c r="J2213" i="4" s="1"/>
  <c r="F2212" i="4"/>
  <c r="J2212" i="4" s="1"/>
  <c r="K2212" i="4" s="1"/>
  <c r="F2211" i="4"/>
  <c r="J2211" i="4" s="1"/>
  <c r="K2211" i="4" s="1"/>
  <c r="J2210" i="4"/>
  <c r="K2210" i="4" s="1"/>
  <c r="F2210" i="4"/>
  <c r="F2209" i="4"/>
  <c r="J2209" i="4" s="1"/>
  <c r="K2209" i="4" s="1"/>
  <c r="J2208" i="4"/>
  <c r="K2208" i="4" s="1"/>
  <c r="F2208" i="4"/>
  <c r="K2207" i="4"/>
  <c r="J2207" i="4"/>
  <c r="F2207" i="4"/>
  <c r="J2206" i="4"/>
  <c r="K2206" i="4" s="1"/>
  <c r="F2206" i="4"/>
  <c r="K2205" i="4"/>
  <c r="F2205" i="4"/>
  <c r="J2205" i="4" s="1"/>
  <c r="F2204" i="4"/>
  <c r="J2204" i="4" s="1"/>
  <c r="K2204" i="4" s="1"/>
  <c r="F2203" i="4"/>
  <c r="J2203" i="4" s="1"/>
  <c r="K2203" i="4" s="1"/>
  <c r="J2202" i="4"/>
  <c r="K2202" i="4" s="1"/>
  <c r="F2202" i="4"/>
  <c r="F2201" i="4"/>
  <c r="J2201" i="4" s="1"/>
  <c r="K2201" i="4" s="1"/>
  <c r="J2200" i="4"/>
  <c r="K2200" i="4" s="1"/>
  <c r="F2200" i="4"/>
  <c r="K2199" i="4"/>
  <c r="J2199" i="4"/>
  <c r="F2199" i="4"/>
  <c r="J2198" i="4"/>
  <c r="K2198" i="4" s="1"/>
  <c r="F2198" i="4"/>
  <c r="F2197" i="4"/>
  <c r="J2197" i="4" s="1"/>
  <c r="K2197" i="4" s="1"/>
  <c r="F2196" i="4"/>
  <c r="J2196" i="4" s="1"/>
  <c r="K2196" i="4" s="1"/>
  <c r="F2195" i="4"/>
  <c r="J2195" i="4" s="1"/>
  <c r="K2195" i="4" s="1"/>
  <c r="J2194" i="4"/>
  <c r="K2194" i="4" s="1"/>
  <c r="F2194" i="4"/>
  <c r="F2193" i="4"/>
  <c r="J2193" i="4" s="1"/>
  <c r="K2193" i="4" s="1"/>
  <c r="J2192" i="4"/>
  <c r="K2192" i="4" s="1"/>
  <c r="F2192" i="4"/>
  <c r="K2191" i="4"/>
  <c r="J2191" i="4"/>
  <c r="F2191" i="4"/>
  <c r="J2190" i="4"/>
  <c r="K2190" i="4" s="1"/>
  <c r="F2190" i="4"/>
  <c r="K2189" i="4"/>
  <c r="F2189" i="4"/>
  <c r="J2189" i="4" s="1"/>
  <c r="F2188" i="4"/>
  <c r="J2188" i="4" s="1"/>
  <c r="K2188" i="4" s="1"/>
  <c r="K2187" i="4"/>
  <c r="F2187" i="4"/>
  <c r="J2187" i="4" s="1"/>
  <c r="J2186" i="4"/>
  <c r="K2186" i="4" s="1"/>
  <c r="F2186" i="4"/>
  <c r="F2185" i="4"/>
  <c r="J2185" i="4" s="1"/>
  <c r="K2185" i="4" s="1"/>
  <c r="J2184" i="4"/>
  <c r="K2184" i="4" s="1"/>
  <c r="F2184" i="4"/>
  <c r="K2183" i="4"/>
  <c r="J2183" i="4"/>
  <c r="F2183" i="4"/>
  <c r="J2182" i="4"/>
  <c r="K2182" i="4" s="1"/>
  <c r="F2182" i="4"/>
  <c r="F2181" i="4"/>
  <c r="J2181" i="4" s="1"/>
  <c r="K2181" i="4" s="1"/>
  <c r="F2180" i="4"/>
  <c r="J2180" i="4" s="1"/>
  <c r="K2180" i="4" s="1"/>
  <c r="K2179" i="4"/>
  <c r="F2179" i="4"/>
  <c r="J2179" i="4" s="1"/>
  <c r="J2178" i="4"/>
  <c r="K2178" i="4" s="1"/>
  <c r="F2178" i="4"/>
  <c r="F2177" i="4"/>
  <c r="J2177" i="4" s="1"/>
  <c r="K2177" i="4" s="1"/>
  <c r="J2176" i="4"/>
  <c r="K2176" i="4" s="1"/>
  <c r="F2176" i="4"/>
  <c r="K2175" i="4"/>
  <c r="J2175" i="4"/>
  <c r="F2175" i="4"/>
  <c r="J2174" i="4"/>
  <c r="K2174" i="4" s="1"/>
  <c r="F2174" i="4"/>
  <c r="F2173" i="4"/>
  <c r="J2173" i="4" s="1"/>
  <c r="K2173" i="4" s="1"/>
  <c r="K2172" i="4"/>
  <c r="F2172" i="4"/>
  <c r="J2172" i="4" s="1"/>
  <c r="K2171" i="4"/>
  <c r="F2171" i="4"/>
  <c r="J2171" i="4" s="1"/>
  <c r="F2170" i="4"/>
  <c r="J2170" i="4" s="1"/>
  <c r="K2170" i="4" s="1"/>
  <c r="F2169" i="4"/>
  <c r="J2169" i="4" s="1"/>
  <c r="K2169" i="4" s="1"/>
  <c r="J2168" i="4"/>
  <c r="K2168" i="4" s="1"/>
  <c r="F2168" i="4"/>
  <c r="J2167" i="4"/>
  <c r="K2167" i="4" s="1"/>
  <c r="F2167" i="4"/>
  <c r="J2166" i="4"/>
  <c r="K2166" i="4" s="1"/>
  <c r="F2166" i="4"/>
  <c r="F2165" i="4"/>
  <c r="J2165" i="4" s="1"/>
  <c r="K2165" i="4" s="1"/>
  <c r="K2164" i="4"/>
  <c r="F2164" i="4"/>
  <c r="J2164" i="4" s="1"/>
  <c r="K2163" i="4"/>
  <c r="F2163" i="4"/>
  <c r="J2163" i="4" s="1"/>
  <c r="F2162" i="4"/>
  <c r="J2162" i="4" s="1"/>
  <c r="K2162" i="4" s="1"/>
  <c r="F2161" i="4"/>
  <c r="J2161" i="4" s="1"/>
  <c r="K2161" i="4" s="1"/>
  <c r="J2160" i="4"/>
  <c r="K2160" i="4" s="1"/>
  <c r="F2160" i="4"/>
  <c r="J2159" i="4"/>
  <c r="K2159" i="4" s="1"/>
  <c r="F2159" i="4"/>
  <c r="J2158" i="4"/>
  <c r="K2158" i="4" s="1"/>
  <c r="F2158" i="4"/>
  <c r="F2157" i="4"/>
  <c r="J2157" i="4" s="1"/>
  <c r="K2157" i="4" s="1"/>
  <c r="K2156" i="4"/>
  <c r="F2156" i="4"/>
  <c r="J2156" i="4" s="1"/>
  <c r="K2155" i="4"/>
  <c r="F2155" i="4"/>
  <c r="J2155" i="4" s="1"/>
  <c r="F2154" i="4"/>
  <c r="J2154" i="4" s="1"/>
  <c r="K2154" i="4" s="1"/>
  <c r="F2153" i="4"/>
  <c r="J2153" i="4" s="1"/>
  <c r="K2153" i="4" s="1"/>
  <c r="J2152" i="4"/>
  <c r="K2152" i="4" s="1"/>
  <c r="F2152" i="4"/>
  <c r="J2151" i="4"/>
  <c r="K2151" i="4" s="1"/>
  <c r="F2151" i="4"/>
  <c r="J2150" i="4"/>
  <c r="K2150" i="4" s="1"/>
  <c r="F2150" i="4"/>
  <c r="F2149" i="4"/>
  <c r="J2149" i="4" s="1"/>
  <c r="K2149" i="4" s="1"/>
  <c r="K2148" i="4"/>
  <c r="F2148" i="4"/>
  <c r="J2148" i="4" s="1"/>
  <c r="K2147" i="4"/>
  <c r="F2147" i="4"/>
  <c r="J2147" i="4" s="1"/>
  <c r="F2146" i="4"/>
  <c r="J2146" i="4" s="1"/>
  <c r="K2146" i="4" s="1"/>
  <c r="F2145" i="4"/>
  <c r="J2145" i="4" s="1"/>
  <c r="K2145" i="4" s="1"/>
  <c r="J2144" i="4"/>
  <c r="K2144" i="4" s="1"/>
  <c r="F2144" i="4"/>
  <c r="J2143" i="4"/>
  <c r="K2143" i="4" s="1"/>
  <c r="F2143" i="4"/>
  <c r="J2142" i="4"/>
  <c r="K2142" i="4" s="1"/>
  <c r="F2142" i="4"/>
  <c r="F2141" i="4"/>
  <c r="J2141" i="4" s="1"/>
  <c r="K2141" i="4" s="1"/>
  <c r="K2140" i="4"/>
  <c r="F2140" i="4"/>
  <c r="J2140" i="4" s="1"/>
  <c r="K2139" i="4"/>
  <c r="F2139" i="4"/>
  <c r="J2139" i="4" s="1"/>
  <c r="F2138" i="4"/>
  <c r="J2138" i="4" s="1"/>
  <c r="K2138" i="4" s="1"/>
  <c r="F2137" i="4"/>
  <c r="J2137" i="4" s="1"/>
  <c r="K2137" i="4" s="1"/>
  <c r="J2136" i="4"/>
  <c r="K2136" i="4" s="1"/>
  <c r="F2136" i="4"/>
  <c r="J2135" i="4"/>
  <c r="K2135" i="4" s="1"/>
  <c r="F2135" i="4"/>
  <c r="J2134" i="4"/>
  <c r="K2134" i="4" s="1"/>
  <c r="F2134" i="4"/>
  <c r="F2133" i="4"/>
  <c r="J2133" i="4" s="1"/>
  <c r="K2133" i="4" s="1"/>
  <c r="K2132" i="4"/>
  <c r="F2132" i="4"/>
  <c r="J2132" i="4" s="1"/>
  <c r="K2131" i="4"/>
  <c r="F2131" i="4"/>
  <c r="J2131" i="4" s="1"/>
  <c r="F2130" i="4"/>
  <c r="J2130" i="4" s="1"/>
  <c r="K2130" i="4" s="1"/>
  <c r="F2129" i="4"/>
  <c r="J2129" i="4" s="1"/>
  <c r="K2129" i="4" s="1"/>
  <c r="J2128" i="4"/>
  <c r="K2128" i="4" s="1"/>
  <c r="F2128" i="4"/>
  <c r="J2127" i="4"/>
  <c r="K2127" i="4" s="1"/>
  <c r="F2127" i="4"/>
  <c r="F2126" i="4"/>
  <c r="J2126" i="4" s="1"/>
  <c r="K2126" i="4" s="1"/>
  <c r="F2125" i="4"/>
  <c r="J2125" i="4" s="1"/>
  <c r="K2125" i="4" s="1"/>
  <c r="K2124" i="4"/>
  <c r="F2124" i="4"/>
  <c r="J2124" i="4" s="1"/>
  <c r="K2123" i="4"/>
  <c r="J2123" i="4"/>
  <c r="F2123" i="4"/>
  <c r="F2122" i="4"/>
  <c r="J2122" i="4" s="1"/>
  <c r="K2122" i="4" s="1"/>
  <c r="F2121" i="4"/>
  <c r="J2121" i="4" s="1"/>
  <c r="K2121" i="4" s="1"/>
  <c r="K2120" i="4"/>
  <c r="J2120" i="4"/>
  <c r="F2120" i="4"/>
  <c r="K2119" i="4"/>
  <c r="J2119" i="4"/>
  <c r="F2119" i="4"/>
  <c r="F2118" i="4"/>
  <c r="J2118" i="4" s="1"/>
  <c r="K2118" i="4" s="1"/>
  <c r="K2117" i="4"/>
  <c r="F2117" i="4"/>
  <c r="J2117" i="4" s="1"/>
  <c r="K2116" i="4"/>
  <c r="F2116" i="4"/>
  <c r="J2116" i="4" s="1"/>
  <c r="F2115" i="4"/>
  <c r="J2115" i="4" s="1"/>
  <c r="K2115" i="4" s="1"/>
  <c r="F2114" i="4"/>
  <c r="J2114" i="4" s="1"/>
  <c r="K2114" i="4" s="1"/>
  <c r="F2113" i="4"/>
  <c r="J2113" i="4" s="1"/>
  <c r="K2113" i="4" s="1"/>
  <c r="K2112" i="4"/>
  <c r="J2112" i="4"/>
  <c r="F2112" i="4"/>
  <c r="J2111" i="4"/>
  <c r="K2111" i="4" s="1"/>
  <c r="F2111" i="4"/>
  <c r="J2110" i="4"/>
  <c r="K2110" i="4" s="1"/>
  <c r="F2110" i="4"/>
  <c r="K2109" i="4"/>
  <c r="F2109" i="4"/>
  <c r="J2109" i="4" s="1"/>
  <c r="F2108" i="4"/>
  <c r="J2108" i="4" s="1"/>
  <c r="K2108" i="4" s="1"/>
  <c r="J2107" i="4"/>
  <c r="K2107" i="4" s="1"/>
  <c r="F2107" i="4"/>
  <c r="F2106" i="4"/>
  <c r="J2106" i="4" s="1"/>
  <c r="K2106" i="4" s="1"/>
  <c r="F2105" i="4"/>
  <c r="J2105" i="4" s="1"/>
  <c r="K2105" i="4" s="1"/>
  <c r="J2104" i="4"/>
  <c r="K2104" i="4" s="1"/>
  <c r="F2104" i="4"/>
  <c r="K2103" i="4"/>
  <c r="J2103" i="4"/>
  <c r="F2103" i="4"/>
  <c r="J2102" i="4"/>
  <c r="K2102" i="4" s="1"/>
  <c r="F2102" i="4"/>
  <c r="F2101" i="4"/>
  <c r="J2101" i="4" s="1"/>
  <c r="K2101" i="4" s="1"/>
  <c r="F2100" i="4"/>
  <c r="J2100" i="4" s="1"/>
  <c r="K2100" i="4" s="1"/>
  <c r="F2099" i="4"/>
  <c r="J2099" i="4" s="1"/>
  <c r="K2099" i="4" s="1"/>
  <c r="J2098" i="4"/>
  <c r="K2098" i="4" s="1"/>
  <c r="F2098" i="4"/>
  <c r="F2097" i="4"/>
  <c r="J2097" i="4" s="1"/>
  <c r="K2097" i="4" s="1"/>
  <c r="J2096" i="4"/>
  <c r="K2096" i="4" s="1"/>
  <c r="F2096" i="4"/>
  <c r="J2095" i="4"/>
  <c r="K2095" i="4" s="1"/>
  <c r="F2095" i="4"/>
  <c r="F2094" i="4"/>
  <c r="J2094" i="4" s="1"/>
  <c r="K2094" i="4" s="1"/>
  <c r="F2093" i="4"/>
  <c r="J2093" i="4" s="1"/>
  <c r="K2093" i="4" s="1"/>
  <c r="F2092" i="4"/>
  <c r="J2092" i="4" s="1"/>
  <c r="K2092" i="4" s="1"/>
  <c r="F2091" i="4"/>
  <c r="J2091" i="4" s="1"/>
  <c r="K2091" i="4" s="1"/>
  <c r="F2090" i="4"/>
  <c r="J2090" i="4" s="1"/>
  <c r="K2090" i="4" s="1"/>
  <c r="F2089" i="4"/>
  <c r="J2089" i="4" s="1"/>
  <c r="K2089" i="4" s="1"/>
  <c r="K2088" i="4"/>
  <c r="J2088" i="4"/>
  <c r="F2088" i="4"/>
  <c r="J2087" i="4"/>
  <c r="K2087" i="4" s="1"/>
  <c r="F2087" i="4"/>
  <c r="J2086" i="4"/>
  <c r="K2086" i="4" s="1"/>
  <c r="F2086" i="4"/>
  <c r="K2085" i="4"/>
  <c r="J2085" i="4"/>
  <c r="F2085" i="4"/>
  <c r="F2084" i="4"/>
  <c r="J2084" i="4" s="1"/>
  <c r="K2084" i="4" s="1"/>
  <c r="J2083" i="4"/>
  <c r="K2083" i="4" s="1"/>
  <c r="F2083" i="4"/>
  <c r="K2082" i="4"/>
  <c r="J2082" i="4"/>
  <c r="F2082" i="4"/>
  <c r="F2081" i="4"/>
  <c r="J2081" i="4" s="1"/>
  <c r="K2081" i="4" s="1"/>
  <c r="J2080" i="4"/>
  <c r="K2080" i="4" s="1"/>
  <c r="F2080" i="4"/>
  <c r="J2079" i="4"/>
  <c r="K2079" i="4" s="1"/>
  <c r="F2079" i="4"/>
  <c r="F2078" i="4"/>
  <c r="J2078" i="4" s="1"/>
  <c r="K2078" i="4" s="1"/>
  <c r="F2077" i="4"/>
  <c r="J2077" i="4" s="1"/>
  <c r="K2077" i="4" s="1"/>
  <c r="F2076" i="4"/>
  <c r="J2076" i="4" s="1"/>
  <c r="K2076" i="4" s="1"/>
  <c r="F2075" i="4"/>
  <c r="J2075" i="4" s="1"/>
  <c r="K2075" i="4" s="1"/>
  <c r="F2074" i="4"/>
  <c r="J2074" i="4" s="1"/>
  <c r="K2074" i="4" s="1"/>
  <c r="F2073" i="4"/>
  <c r="J2073" i="4" s="1"/>
  <c r="K2073" i="4" s="1"/>
  <c r="K2072" i="4"/>
  <c r="J2072" i="4"/>
  <c r="F2072" i="4"/>
  <c r="J2071" i="4"/>
  <c r="K2071" i="4" s="1"/>
  <c r="F2071" i="4"/>
  <c r="J2070" i="4"/>
  <c r="K2070" i="4" s="1"/>
  <c r="F2070" i="4"/>
  <c r="K2069" i="4"/>
  <c r="J2069" i="4"/>
  <c r="F2069" i="4"/>
  <c r="F2068" i="4"/>
  <c r="J2068" i="4" s="1"/>
  <c r="K2068" i="4" s="1"/>
  <c r="J2067" i="4"/>
  <c r="K2067" i="4" s="1"/>
  <c r="F2067" i="4"/>
  <c r="K2066" i="4"/>
  <c r="J2066" i="4"/>
  <c r="F2066" i="4"/>
  <c r="F2065" i="4"/>
  <c r="J2065" i="4" s="1"/>
  <c r="K2065" i="4" s="1"/>
  <c r="K2064" i="4"/>
  <c r="F2064" i="4"/>
  <c r="J2064" i="4" s="1"/>
  <c r="J2063" i="4"/>
  <c r="K2063" i="4" s="1"/>
  <c r="F2063" i="4"/>
  <c r="F2062" i="4"/>
  <c r="J2062" i="4" s="1"/>
  <c r="K2062" i="4" s="1"/>
  <c r="F2061" i="4"/>
  <c r="J2061" i="4" s="1"/>
  <c r="K2061" i="4" s="1"/>
  <c r="F2060" i="4"/>
  <c r="J2060" i="4" s="1"/>
  <c r="K2060" i="4" s="1"/>
  <c r="F2059" i="4"/>
  <c r="J2059" i="4" s="1"/>
  <c r="K2059" i="4" s="1"/>
  <c r="J2058" i="4"/>
  <c r="K2058" i="4" s="1"/>
  <c r="F2058" i="4"/>
  <c r="F2057" i="4"/>
  <c r="J2057" i="4" s="1"/>
  <c r="K2057" i="4" s="1"/>
  <c r="F2056" i="4"/>
  <c r="J2056" i="4" s="1"/>
  <c r="K2056" i="4" s="1"/>
  <c r="K2055" i="4"/>
  <c r="J2055" i="4"/>
  <c r="F2055" i="4"/>
  <c r="J2054" i="4"/>
  <c r="K2054" i="4" s="1"/>
  <c r="F2054" i="4"/>
  <c r="F2053" i="4"/>
  <c r="J2053" i="4" s="1"/>
  <c r="K2053" i="4" s="1"/>
  <c r="K2052" i="4"/>
  <c r="F2052" i="4"/>
  <c r="J2052" i="4" s="1"/>
  <c r="J2051" i="4"/>
  <c r="K2051" i="4" s="1"/>
  <c r="F2051" i="4"/>
  <c r="F2050" i="4"/>
  <c r="J2050" i="4" s="1"/>
  <c r="K2050" i="4" s="1"/>
  <c r="F2049" i="4"/>
  <c r="J2049" i="4" s="1"/>
  <c r="K2049" i="4" s="1"/>
  <c r="J2048" i="4"/>
  <c r="K2048" i="4" s="1"/>
  <c r="F2048" i="4"/>
  <c r="J2047" i="4"/>
  <c r="K2047" i="4" s="1"/>
  <c r="F2047" i="4"/>
  <c r="J2046" i="4"/>
  <c r="K2046" i="4" s="1"/>
  <c r="F2046" i="4"/>
  <c r="K2045" i="4"/>
  <c r="J2045" i="4"/>
  <c r="F2045" i="4"/>
  <c r="F2044" i="4"/>
  <c r="J2044" i="4" s="1"/>
  <c r="K2044" i="4" s="1"/>
  <c r="K2043" i="4"/>
  <c r="J2043" i="4"/>
  <c r="F2043" i="4"/>
  <c r="K2042" i="4"/>
  <c r="J2042" i="4"/>
  <c r="F2042" i="4"/>
  <c r="F2041" i="4"/>
  <c r="J2041" i="4" s="1"/>
  <c r="K2041" i="4" s="1"/>
  <c r="J2040" i="4"/>
  <c r="K2040" i="4" s="1"/>
  <c r="F2040" i="4"/>
  <c r="K2039" i="4"/>
  <c r="J2039" i="4"/>
  <c r="F2039" i="4"/>
  <c r="F2038" i="4"/>
  <c r="J2038" i="4" s="1"/>
  <c r="K2038" i="4" s="1"/>
  <c r="F2037" i="4"/>
  <c r="J2037" i="4" s="1"/>
  <c r="K2037" i="4" s="1"/>
  <c r="K2036" i="4"/>
  <c r="F2036" i="4"/>
  <c r="J2036" i="4" s="1"/>
  <c r="F2035" i="4"/>
  <c r="J2035" i="4" s="1"/>
  <c r="K2035" i="4" s="1"/>
  <c r="F2034" i="4"/>
  <c r="J2034" i="4" s="1"/>
  <c r="K2034" i="4" s="1"/>
  <c r="J2033" i="4"/>
  <c r="K2033" i="4" s="1"/>
  <c r="F2033" i="4"/>
  <c r="F2032" i="4"/>
  <c r="J2032" i="4" s="1"/>
  <c r="K2032" i="4" s="1"/>
  <c r="K2031" i="4"/>
  <c r="J2031" i="4"/>
  <c r="F2031" i="4"/>
  <c r="K2030" i="4"/>
  <c r="F2030" i="4"/>
  <c r="J2030" i="4" s="1"/>
  <c r="F2029" i="4"/>
  <c r="J2029" i="4" s="1"/>
  <c r="K2029" i="4" s="1"/>
  <c r="F2028" i="4"/>
  <c r="J2028" i="4" s="1"/>
  <c r="K2028" i="4" s="1"/>
  <c r="K2027" i="4"/>
  <c r="F2027" i="4"/>
  <c r="J2027" i="4" s="1"/>
  <c r="F2026" i="4"/>
  <c r="J2026" i="4" s="1"/>
  <c r="K2026" i="4" s="1"/>
  <c r="F2025" i="4"/>
  <c r="J2025" i="4" s="1"/>
  <c r="K2025" i="4" s="1"/>
  <c r="F2024" i="4"/>
  <c r="J2024" i="4" s="1"/>
  <c r="K2024" i="4" s="1"/>
  <c r="K2023" i="4"/>
  <c r="J2023" i="4"/>
  <c r="F2023" i="4"/>
  <c r="J2022" i="4"/>
  <c r="K2022" i="4" s="1"/>
  <c r="F2022" i="4"/>
  <c r="J2021" i="4"/>
  <c r="K2021" i="4" s="1"/>
  <c r="F2021" i="4"/>
  <c r="K2020" i="4"/>
  <c r="F2020" i="4"/>
  <c r="J2020" i="4" s="1"/>
  <c r="K2019" i="4"/>
  <c r="F2019" i="4"/>
  <c r="J2019" i="4" s="1"/>
  <c r="F2018" i="4"/>
  <c r="J2018" i="4" s="1"/>
  <c r="K2018" i="4" s="1"/>
  <c r="F2017" i="4"/>
  <c r="J2017" i="4" s="1"/>
  <c r="K2017" i="4" s="1"/>
  <c r="F2016" i="4"/>
  <c r="J2016" i="4" s="1"/>
  <c r="K2016" i="4" s="1"/>
  <c r="K2015" i="4"/>
  <c r="J2015" i="4"/>
  <c r="F2015" i="4"/>
  <c r="J2014" i="4"/>
  <c r="K2014" i="4" s="1"/>
  <c r="F2014" i="4"/>
  <c r="J2013" i="4"/>
  <c r="K2013" i="4" s="1"/>
  <c r="F2013" i="4"/>
  <c r="K2012" i="4"/>
  <c r="F2012" i="4"/>
  <c r="J2012" i="4" s="1"/>
  <c r="K2011" i="4"/>
  <c r="F2011" i="4"/>
  <c r="J2011" i="4" s="1"/>
  <c r="F2010" i="4"/>
  <c r="J2010" i="4" s="1"/>
  <c r="K2010" i="4" s="1"/>
  <c r="F2009" i="4"/>
  <c r="J2009" i="4" s="1"/>
  <c r="K2009" i="4" s="1"/>
  <c r="F2008" i="4"/>
  <c r="J2008" i="4" s="1"/>
  <c r="K2008" i="4" s="1"/>
  <c r="K2007" i="4"/>
  <c r="J2007" i="4"/>
  <c r="F2007" i="4"/>
  <c r="J2006" i="4"/>
  <c r="K2006" i="4" s="1"/>
  <c r="F2006" i="4"/>
  <c r="J2005" i="4"/>
  <c r="K2005" i="4" s="1"/>
  <c r="F2005" i="4"/>
  <c r="K2004" i="4"/>
  <c r="F2004" i="4"/>
  <c r="J2004" i="4" s="1"/>
  <c r="K2003" i="4"/>
  <c r="F2003" i="4"/>
  <c r="J2003" i="4" s="1"/>
  <c r="F2002" i="4"/>
  <c r="J2002" i="4" s="1"/>
  <c r="K2002" i="4" s="1"/>
  <c r="F2001" i="4"/>
  <c r="J2001" i="4" s="1"/>
  <c r="K2001" i="4" s="1"/>
  <c r="F2000" i="4"/>
  <c r="J2000" i="4" s="1"/>
  <c r="K2000" i="4" s="1"/>
  <c r="K1999" i="4"/>
  <c r="J1999" i="4"/>
  <c r="F1999" i="4"/>
  <c r="J1998" i="4"/>
  <c r="K1998" i="4" s="1"/>
  <c r="F1998" i="4"/>
  <c r="J1997" i="4"/>
  <c r="K1997" i="4" s="1"/>
  <c r="F1997" i="4"/>
  <c r="K1996" i="4"/>
  <c r="F1996" i="4"/>
  <c r="J1996" i="4" s="1"/>
  <c r="K1995" i="4"/>
  <c r="F1995" i="4"/>
  <c r="J1995" i="4" s="1"/>
  <c r="F1994" i="4"/>
  <c r="J1994" i="4" s="1"/>
  <c r="K1994" i="4" s="1"/>
  <c r="F1993" i="4"/>
  <c r="J1993" i="4" s="1"/>
  <c r="K1993" i="4" s="1"/>
  <c r="F1992" i="4"/>
  <c r="J1992" i="4" s="1"/>
  <c r="K1992" i="4" s="1"/>
  <c r="K1991" i="4"/>
  <c r="J1991" i="4"/>
  <c r="F1991" i="4"/>
  <c r="J1990" i="4"/>
  <c r="K1990" i="4" s="1"/>
  <c r="F1990" i="4"/>
  <c r="J1989" i="4"/>
  <c r="K1989" i="4" s="1"/>
  <c r="F1989" i="4"/>
  <c r="K1988" i="4"/>
  <c r="F1988" i="4"/>
  <c r="J1988" i="4" s="1"/>
  <c r="K1987" i="4"/>
  <c r="F1987" i="4"/>
  <c r="J1987" i="4" s="1"/>
  <c r="K1986" i="4"/>
  <c r="F1986" i="4"/>
  <c r="J1986" i="4" s="1"/>
  <c r="F1985" i="4"/>
  <c r="J1985" i="4" s="1"/>
  <c r="K1985" i="4" s="1"/>
  <c r="F1984" i="4"/>
  <c r="J1984" i="4" s="1"/>
  <c r="K1984" i="4" s="1"/>
  <c r="K1983" i="4"/>
  <c r="J1983" i="4"/>
  <c r="F1983" i="4"/>
  <c r="J1982" i="4"/>
  <c r="K1982" i="4" s="1"/>
  <c r="F1982" i="4"/>
  <c r="J1981" i="4"/>
  <c r="K1981" i="4" s="1"/>
  <c r="F1981" i="4"/>
  <c r="K1980" i="4"/>
  <c r="F1980" i="4"/>
  <c r="J1980" i="4" s="1"/>
  <c r="K1979" i="4"/>
  <c r="F1979" i="4"/>
  <c r="J1979" i="4" s="1"/>
  <c r="F1978" i="4"/>
  <c r="J1978" i="4" s="1"/>
  <c r="K1978" i="4" s="1"/>
  <c r="F1977" i="4"/>
  <c r="J1977" i="4" s="1"/>
  <c r="K1977" i="4" s="1"/>
  <c r="F1976" i="4"/>
  <c r="J1976" i="4" s="1"/>
  <c r="K1976" i="4" s="1"/>
  <c r="K1975" i="4"/>
  <c r="J1975" i="4"/>
  <c r="F1975" i="4"/>
  <c r="J1974" i="4"/>
  <c r="K1974" i="4" s="1"/>
  <c r="F1974" i="4"/>
  <c r="J1973" i="4"/>
  <c r="K1973" i="4" s="1"/>
  <c r="F1973" i="4"/>
  <c r="K1972" i="4"/>
  <c r="F1972" i="4"/>
  <c r="J1972" i="4" s="1"/>
  <c r="K1971" i="4"/>
  <c r="F1971" i="4"/>
  <c r="J1971" i="4" s="1"/>
  <c r="F1970" i="4"/>
  <c r="J1970" i="4" s="1"/>
  <c r="K1970" i="4" s="1"/>
  <c r="F1969" i="4"/>
  <c r="J1969" i="4" s="1"/>
  <c r="K1969" i="4" s="1"/>
  <c r="F1968" i="4"/>
  <c r="J1968" i="4" s="1"/>
  <c r="K1968" i="4" s="1"/>
  <c r="K1967" i="4"/>
  <c r="J1967" i="4"/>
  <c r="F1967" i="4"/>
  <c r="J1966" i="4"/>
  <c r="K1966" i="4" s="1"/>
  <c r="F1966" i="4"/>
  <c r="J1965" i="4"/>
  <c r="K1965" i="4" s="1"/>
  <c r="F1965" i="4"/>
  <c r="K1964" i="4"/>
  <c r="F1964" i="4"/>
  <c r="J1964" i="4" s="1"/>
  <c r="K1963" i="4"/>
  <c r="F1963" i="4"/>
  <c r="J1963" i="4" s="1"/>
  <c r="F1962" i="4"/>
  <c r="J1962" i="4" s="1"/>
  <c r="K1962" i="4" s="1"/>
  <c r="F1961" i="4"/>
  <c r="J1961" i="4" s="1"/>
  <c r="K1961" i="4" s="1"/>
  <c r="F1960" i="4"/>
  <c r="J1960" i="4" s="1"/>
  <c r="K1960" i="4" s="1"/>
  <c r="K1959" i="4"/>
  <c r="J1959" i="4"/>
  <c r="F1959" i="4"/>
  <c r="J1958" i="4"/>
  <c r="K1958" i="4" s="1"/>
  <c r="F1958" i="4"/>
  <c r="J1957" i="4"/>
  <c r="K1957" i="4" s="1"/>
  <c r="F1957" i="4"/>
  <c r="K1956" i="4"/>
  <c r="F1956" i="4"/>
  <c r="J1956" i="4" s="1"/>
  <c r="K1955" i="4"/>
  <c r="F1955" i="4"/>
  <c r="J1955" i="4" s="1"/>
  <c r="F1954" i="4"/>
  <c r="J1954" i="4" s="1"/>
  <c r="K1954" i="4" s="1"/>
  <c r="F1953" i="4"/>
  <c r="J1953" i="4" s="1"/>
  <c r="K1953" i="4" s="1"/>
  <c r="F1952" i="4"/>
  <c r="J1952" i="4" s="1"/>
  <c r="K1952" i="4" s="1"/>
  <c r="K1951" i="4"/>
  <c r="J1951" i="4"/>
  <c r="F1951" i="4"/>
  <c r="J1950" i="4"/>
  <c r="K1950" i="4" s="1"/>
  <c r="F1950" i="4"/>
  <c r="J1949" i="4"/>
  <c r="K1949" i="4" s="1"/>
  <c r="F1949" i="4"/>
  <c r="K1948" i="4"/>
  <c r="F1948" i="4"/>
  <c r="J1948" i="4" s="1"/>
  <c r="K1947" i="4"/>
  <c r="F1947" i="4"/>
  <c r="J1947" i="4" s="1"/>
  <c r="F1946" i="4"/>
  <c r="J1946" i="4" s="1"/>
  <c r="K1946" i="4" s="1"/>
  <c r="F1945" i="4"/>
  <c r="J1945" i="4" s="1"/>
  <c r="K1945" i="4" s="1"/>
  <c r="F1944" i="4"/>
  <c r="J1944" i="4" s="1"/>
  <c r="K1944" i="4" s="1"/>
  <c r="K1943" i="4"/>
  <c r="J1943" i="4"/>
  <c r="F1943" i="4"/>
  <c r="J1942" i="4"/>
  <c r="K1942" i="4" s="1"/>
  <c r="F1942" i="4"/>
  <c r="J1941" i="4"/>
  <c r="K1941" i="4" s="1"/>
  <c r="F1941" i="4"/>
  <c r="K1940" i="4"/>
  <c r="F1940" i="4"/>
  <c r="J1940" i="4" s="1"/>
  <c r="K1939" i="4"/>
  <c r="F1939" i="4"/>
  <c r="J1939" i="4" s="1"/>
  <c r="F1938" i="4"/>
  <c r="J1938" i="4" s="1"/>
  <c r="K1938" i="4" s="1"/>
  <c r="F1937" i="4"/>
  <c r="J1937" i="4" s="1"/>
  <c r="K1937" i="4" s="1"/>
  <c r="F1936" i="4"/>
  <c r="J1936" i="4" s="1"/>
  <c r="K1936" i="4" s="1"/>
  <c r="K1935" i="4"/>
  <c r="J1935" i="4"/>
  <c r="F1935" i="4"/>
  <c r="J1934" i="4"/>
  <c r="K1934" i="4" s="1"/>
  <c r="F1934" i="4"/>
  <c r="J1933" i="4"/>
  <c r="K1933" i="4" s="1"/>
  <c r="F1933" i="4"/>
  <c r="K1932" i="4"/>
  <c r="F1932" i="4"/>
  <c r="J1932" i="4" s="1"/>
  <c r="K1931" i="4"/>
  <c r="F1931" i="4"/>
  <c r="J1931" i="4" s="1"/>
  <c r="F1930" i="4"/>
  <c r="J1930" i="4" s="1"/>
  <c r="K1930" i="4" s="1"/>
  <c r="F1929" i="4"/>
  <c r="J1929" i="4" s="1"/>
  <c r="K1929" i="4" s="1"/>
  <c r="F1928" i="4"/>
  <c r="J1928" i="4" s="1"/>
  <c r="K1928" i="4" s="1"/>
  <c r="K1927" i="4"/>
  <c r="J1927" i="4"/>
  <c r="F1927" i="4"/>
  <c r="J1926" i="4"/>
  <c r="K1926" i="4" s="1"/>
  <c r="F1926" i="4"/>
  <c r="J1925" i="4"/>
  <c r="K1925" i="4" s="1"/>
  <c r="F1925" i="4"/>
  <c r="K1924" i="4"/>
  <c r="F1924" i="4"/>
  <c r="J1924" i="4" s="1"/>
  <c r="K1923" i="4"/>
  <c r="F1923" i="4"/>
  <c r="J1923" i="4" s="1"/>
  <c r="F1922" i="4"/>
  <c r="J1922" i="4" s="1"/>
  <c r="K1922" i="4" s="1"/>
  <c r="F1921" i="4"/>
  <c r="J1921" i="4" s="1"/>
  <c r="K1921" i="4" s="1"/>
  <c r="F1920" i="4"/>
  <c r="J1920" i="4" s="1"/>
  <c r="K1920" i="4" s="1"/>
  <c r="K1919" i="4"/>
  <c r="J1919" i="4"/>
  <c r="F1919" i="4"/>
  <c r="J1918" i="4"/>
  <c r="K1918" i="4" s="1"/>
  <c r="F1918" i="4"/>
  <c r="J1917" i="4"/>
  <c r="K1917" i="4" s="1"/>
  <c r="F1917" i="4"/>
  <c r="K1916" i="4"/>
  <c r="F1916" i="4"/>
  <c r="J1916" i="4" s="1"/>
  <c r="K1915" i="4"/>
  <c r="F1915" i="4"/>
  <c r="J1915" i="4" s="1"/>
  <c r="F1914" i="4"/>
  <c r="J1914" i="4" s="1"/>
  <c r="K1914" i="4" s="1"/>
  <c r="F1913" i="4"/>
  <c r="J1913" i="4" s="1"/>
  <c r="K1913" i="4" s="1"/>
  <c r="F1912" i="4"/>
  <c r="J1912" i="4" s="1"/>
  <c r="K1912" i="4" s="1"/>
  <c r="K1911" i="4"/>
  <c r="J1911" i="4"/>
  <c r="F1911" i="4"/>
  <c r="J1910" i="4"/>
  <c r="K1910" i="4" s="1"/>
  <c r="F1910" i="4"/>
  <c r="J1909" i="4"/>
  <c r="K1909" i="4" s="1"/>
  <c r="J1908" i="4"/>
  <c r="K1908" i="4" s="1"/>
  <c r="F1908" i="4"/>
  <c r="K1907" i="4"/>
  <c r="J1907" i="4"/>
  <c r="F1907" i="4"/>
  <c r="F1906" i="4"/>
  <c r="J1906" i="4" s="1"/>
  <c r="K1906" i="4" s="1"/>
  <c r="F1905" i="4"/>
  <c r="J1905" i="4" s="1"/>
  <c r="K1905" i="4" s="1"/>
  <c r="F1904" i="4"/>
  <c r="J1904" i="4" s="1"/>
  <c r="K1904" i="4" s="1"/>
  <c r="J1903" i="4"/>
  <c r="K1903" i="4" s="1"/>
  <c r="F1903" i="4"/>
  <c r="J1902" i="4"/>
  <c r="K1902" i="4" s="1"/>
  <c r="F1902" i="4"/>
  <c r="F1901" i="4"/>
  <c r="J1901" i="4" s="1"/>
  <c r="K1901" i="4" s="1"/>
  <c r="J1900" i="4"/>
  <c r="K1900" i="4" s="1"/>
  <c r="F1900" i="4"/>
  <c r="K1899" i="4"/>
  <c r="J1899" i="4"/>
  <c r="F1899" i="4"/>
  <c r="F1898" i="4"/>
  <c r="J1898" i="4" s="1"/>
  <c r="K1898" i="4" s="1"/>
  <c r="F1897" i="4"/>
  <c r="J1897" i="4" s="1"/>
  <c r="K1897" i="4" s="1"/>
  <c r="F1896" i="4"/>
  <c r="J1896" i="4" s="1"/>
  <c r="K1896" i="4" s="1"/>
  <c r="J1895" i="4"/>
  <c r="K1895" i="4" s="1"/>
  <c r="F1895" i="4"/>
  <c r="J1894" i="4"/>
  <c r="K1894" i="4" s="1"/>
  <c r="F1894" i="4"/>
  <c r="F1893" i="4"/>
  <c r="J1893" i="4" s="1"/>
  <c r="K1893" i="4" s="1"/>
  <c r="J1892" i="4"/>
  <c r="K1892" i="4" s="1"/>
  <c r="F1892" i="4"/>
  <c r="K1891" i="4"/>
  <c r="J1891" i="4"/>
  <c r="F1891" i="4"/>
  <c r="F1890" i="4"/>
  <c r="J1890" i="4" s="1"/>
  <c r="K1890" i="4" s="1"/>
  <c r="F1889" i="4"/>
  <c r="J1889" i="4" s="1"/>
  <c r="K1889" i="4" s="1"/>
  <c r="F1888" i="4"/>
  <c r="J1888" i="4" s="1"/>
  <c r="K1888" i="4" s="1"/>
  <c r="J1887" i="4"/>
  <c r="K1887" i="4" s="1"/>
  <c r="F1887" i="4"/>
  <c r="J1886" i="4"/>
  <c r="K1886" i="4" s="1"/>
  <c r="F1886" i="4"/>
  <c r="F1885" i="4"/>
  <c r="J1885" i="4" s="1"/>
  <c r="K1885" i="4" s="1"/>
  <c r="J1884" i="4"/>
  <c r="K1884" i="4" s="1"/>
  <c r="F1884" i="4"/>
  <c r="K1883" i="4"/>
  <c r="J1883" i="4"/>
  <c r="F1883" i="4"/>
  <c r="F1882" i="4"/>
  <c r="J1882" i="4" s="1"/>
  <c r="K1882" i="4" s="1"/>
  <c r="F1881" i="4"/>
  <c r="J1881" i="4" s="1"/>
  <c r="K1881" i="4" s="1"/>
  <c r="F1880" i="4"/>
  <c r="J1880" i="4" s="1"/>
  <c r="K1880" i="4" s="1"/>
  <c r="J1879" i="4"/>
  <c r="K1879" i="4" s="1"/>
  <c r="F1879" i="4"/>
  <c r="J1878" i="4"/>
  <c r="K1878" i="4" s="1"/>
  <c r="F1878" i="4"/>
  <c r="F1877" i="4"/>
  <c r="J1877" i="4" s="1"/>
  <c r="K1877" i="4" s="1"/>
  <c r="J1876" i="4"/>
  <c r="K1876" i="4" s="1"/>
  <c r="F1876" i="4"/>
  <c r="K1875" i="4"/>
  <c r="J1875" i="4"/>
  <c r="F1875" i="4"/>
  <c r="F1874" i="4"/>
  <c r="J1874" i="4" s="1"/>
  <c r="K1874" i="4" s="1"/>
  <c r="F1873" i="4"/>
  <c r="J1873" i="4" s="1"/>
  <c r="K1873" i="4" s="1"/>
  <c r="F1872" i="4"/>
  <c r="J1872" i="4" s="1"/>
  <c r="K1872" i="4" s="1"/>
  <c r="J1871" i="4"/>
  <c r="K1871" i="4" s="1"/>
  <c r="F1871" i="4"/>
  <c r="J1870" i="4"/>
  <c r="K1870" i="4" s="1"/>
  <c r="F1870" i="4"/>
  <c r="F1869" i="4"/>
  <c r="J1869" i="4" s="1"/>
  <c r="K1869" i="4" s="1"/>
  <c r="J1868" i="4"/>
  <c r="K1868" i="4" s="1"/>
  <c r="F1868" i="4"/>
  <c r="K1867" i="4"/>
  <c r="J1867" i="4"/>
  <c r="F1867" i="4"/>
  <c r="F1866" i="4"/>
  <c r="J1866" i="4" s="1"/>
  <c r="K1866" i="4" s="1"/>
  <c r="F1865" i="4"/>
  <c r="J1865" i="4" s="1"/>
  <c r="K1865" i="4" s="1"/>
  <c r="F1864" i="4"/>
  <c r="J1864" i="4" s="1"/>
  <c r="K1864" i="4" s="1"/>
  <c r="J1863" i="4"/>
  <c r="K1863" i="4" s="1"/>
  <c r="F1863" i="4"/>
  <c r="J1862" i="4"/>
  <c r="K1862" i="4" s="1"/>
  <c r="F1862" i="4"/>
  <c r="F1861" i="4"/>
  <c r="J1861" i="4" s="1"/>
  <c r="K1861" i="4" s="1"/>
  <c r="J1860" i="4"/>
  <c r="K1860" i="4" s="1"/>
  <c r="F1860" i="4"/>
  <c r="K1859" i="4"/>
  <c r="J1859" i="4"/>
  <c r="F1859" i="4"/>
  <c r="F1858" i="4"/>
  <c r="J1858" i="4" s="1"/>
  <c r="K1858" i="4" s="1"/>
  <c r="F1857" i="4"/>
  <c r="J1857" i="4" s="1"/>
  <c r="K1857" i="4" s="1"/>
  <c r="F1856" i="4"/>
  <c r="J1856" i="4" s="1"/>
  <c r="K1856" i="4" s="1"/>
  <c r="J1855" i="4"/>
  <c r="K1855" i="4" s="1"/>
  <c r="F1855" i="4"/>
  <c r="J1854" i="4"/>
  <c r="K1854" i="4" s="1"/>
  <c r="F1854" i="4"/>
  <c r="F1853" i="4"/>
  <c r="J1853" i="4" s="1"/>
  <c r="K1853" i="4" s="1"/>
  <c r="J1852" i="4"/>
  <c r="K1852" i="4" s="1"/>
  <c r="F1852" i="4"/>
  <c r="K1851" i="4"/>
  <c r="J1851" i="4"/>
  <c r="F1851" i="4"/>
  <c r="F1850" i="4"/>
  <c r="J1850" i="4" s="1"/>
  <c r="K1850" i="4" s="1"/>
  <c r="F1849" i="4"/>
  <c r="J1849" i="4" s="1"/>
  <c r="K1849" i="4" s="1"/>
  <c r="F1848" i="4"/>
  <c r="J1848" i="4" s="1"/>
  <c r="K1848" i="4" s="1"/>
  <c r="J1847" i="4"/>
  <c r="K1847" i="4" s="1"/>
  <c r="F1847" i="4"/>
  <c r="J1846" i="4"/>
  <c r="K1846" i="4" s="1"/>
  <c r="F1846" i="4"/>
  <c r="F1845" i="4"/>
  <c r="J1845" i="4" s="1"/>
  <c r="K1845" i="4" s="1"/>
  <c r="J1844" i="4"/>
  <c r="K1844" i="4" s="1"/>
  <c r="F1844" i="4"/>
  <c r="K1843" i="4"/>
  <c r="J1843" i="4"/>
  <c r="F1843" i="4"/>
  <c r="F1842" i="4"/>
  <c r="J1842" i="4" s="1"/>
  <c r="K1842" i="4" s="1"/>
  <c r="F1841" i="4"/>
  <c r="J1841" i="4" s="1"/>
  <c r="K1841" i="4" s="1"/>
  <c r="F1840" i="4"/>
  <c r="J1840" i="4" s="1"/>
  <c r="K1840" i="4" s="1"/>
  <c r="J1839" i="4"/>
  <c r="K1839" i="4" s="1"/>
  <c r="F1839" i="4"/>
  <c r="J1838" i="4"/>
  <c r="K1838" i="4" s="1"/>
  <c r="F1838" i="4"/>
  <c r="F1837" i="4"/>
  <c r="J1837" i="4" s="1"/>
  <c r="K1837" i="4" s="1"/>
  <c r="J1836" i="4"/>
  <c r="K1836" i="4" s="1"/>
  <c r="F1836" i="4"/>
  <c r="K1835" i="4"/>
  <c r="J1835" i="4"/>
  <c r="F1835" i="4"/>
  <c r="F1834" i="4"/>
  <c r="J1834" i="4" s="1"/>
  <c r="K1834" i="4" s="1"/>
  <c r="F1833" i="4"/>
  <c r="J1833" i="4" s="1"/>
  <c r="K1833" i="4" s="1"/>
  <c r="F1832" i="4"/>
  <c r="J1832" i="4" s="1"/>
  <c r="K1832" i="4" s="1"/>
  <c r="J1831" i="4"/>
  <c r="K1831" i="4" s="1"/>
  <c r="F1831" i="4"/>
  <c r="J1830" i="4"/>
  <c r="K1830" i="4" s="1"/>
  <c r="F1830" i="4"/>
  <c r="F1829" i="4"/>
  <c r="J1829" i="4" s="1"/>
  <c r="K1829" i="4" s="1"/>
  <c r="J1828" i="4"/>
  <c r="K1828" i="4" s="1"/>
  <c r="F1828" i="4"/>
  <c r="K1827" i="4"/>
  <c r="J1827" i="4"/>
  <c r="F1827" i="4"/>
  <c r="F1826" i="4"/>
  <c r="J1826" i="4" s="1"/>
  <c r="K1826" i="4" s="1"/>
  <c r="F1825" i="4"/>
  <c r="J1825" i="4" s="1"/>
  <c r="K1825" i="4" s="1"/>
  <c r="F1824" i="4"/>
  <c r="J1824" i="4" s="1"/>
  <c r="K1824" i="4" s="1"/>
  <c r="J1823" i="4"/>
  <c r="K1823" i="4" s="1"/>
  <c r="F1823" i="4"/>
  <c r="J1822" i="4"/>
  <c r="K1822" i="4" s="1"/>
  <c r="F1822" i="4"/>
  <c r="F1821" i="4"/>
  <c r="J1821" i="4" s="1"/>
  <c r="K1821" i="4" s="1"/>
  <c r="J1820" i="4"/>
  <c r="K1820" i="4" s="1"/>
  <c r="F1820" i="4"/>
  <c r="K1819" i="4"/>
  <c r="J1819" i="4"/>
  <c r="F1819" i="4"/>
  <c r="F1818" i="4"/>
  <c r="J1818" i="4" s="1"/>
  <c r="K1818" i="4" s="1"/>
  <c r="F1817" i="4"/>
  <c r="J1817" i="4" s="1"/>
  <c r="K1817" i="4" s="1"/>
  <c r="F1816" i="4"/>
  <c r="J1816" i="4" s="1"/>
  <c r="K1816" i="4" s="1"/>
  <c r="J1815" i="4"/>
  <c r="K1815" i="4" s="1"/>
  <c r="F1815" i="4"/>
  <c r="J1814" i="4"/>
  <c r="K1814" i="4" s="1"/>
  <c r="F1814" i="4"/>
  <c r="F1813" i="4"/>
  <c r="J1813" i="4" s="1"/>
  <c r="K1813" i="4" s="1"/>
  <c r="J1812" i="4"/>
  <c r="K1812" i="4" s="1"/>
  <c r="F1812" i="4"/>
  <c r="K1811" i="4"/>
  <c r="J1811" i="4"/>
  <c r="F1811" i="4"/>
  <c r="F1810" i="4"/>
  <c r="J1810" i="4" s="1"/>
  <c r="K1810" i="4" s="1"/>
  <c r="J1809" i="4"/>
  <c r="K1809" i="4" s="1"/>
  <c r="F1809" i="4"/>
  <c r="K1808" i="4"/>
  <c r="F1808" i="4"/>
  <c r="J1808" i="4" s="1"/>
  <c r="F1807" i="4"/>
  <c r="J1807" i="4" s="1"/>
  <c r="K1807" i="4" s="1"/>
  <c r="J1806" i="4"/>
  <c r="K1806" i="4" s="1"/>
  <c r="F1806" i="4"/>
  <c r="J1805" i="4"/>
  <c r="K1805" i="4" s="1"/>
  <c r="F1805" i="4"/>
  <c r="F1804" i="4"/>
  <c r="J1804" i="4" s="1"/>
  <c r="K1804" i="4" s="1"/>
  <c r="J1803" i="4"/>
  <c r="K1803" i="4" s="1"/>
  <c r="F1803" i="4"/>
  <c r="K1802" i="4"/>
  <c r="F1802" i="4"/>
  <c r="J1802" i="4" s="1"/>
  <c r="J1801" i="4"/>
  <c r="K1801" i="4" s="1"/>
  <c r="F1801" i="4"/>
  <c r="K1800" i="4"/>
  <c r="F1800" i="4"/>
  <c r="J1800" i="4" s="1"/>
  <c r="K1799" i="4"/>
  <c r="F1799" i="4"/>
  <c r="J1799" i="4" s="1"/>
  <c r="J1798" i="4"/>
  <c r="K1798" i="4" s="1"/>
  <c r="F1798" i="4"/>
  <c r="J1797" i="4"/>
  <c r="K1797" i="4" s="1"/>
  <c r="F1797" i="4"/>
  <c r="F1796" i="4"/>
  <c r="J1796" i="4" s="1"/>
  <c r="K1796" i="4" s="1"/>
  <c r="J1795" i="4"/>
  <c r="K1795" i="4" s="1"/>
  <c r="F1795" i="4"/>
  <c r="K1794" i="4"/>
  <c r="F1794" i="4"/>
  <c r="J1794" i="4" s="1"/>
  <c r="J1793" i="4"/>
  <c r="K1793" i="4" s="1"/>
  <c r="F1793" i="4"/>
  <c r="K1792" i="4"/>
  <c r="F1792" i="4"/>
  <c r="J1792" i="4" s="1"/>
  <c r="K1791" i="4"/>
  <c r="F1791" i="4"/>
  <c r="J1791" i="4" s="1"/>
  <c r="J1790" i="4"/>
  <c r="K1790" i="4" s="1"/>
  <c r="F1790" i="4"/>
  <c r="J1789" i="4"/>
  <c r="K1789" i="4" s="1"/>
  <c r="F1789" i="4"/>
  <c r="F1788" i="4"/>
  <c r="J1788" i="4" s="1"/>
  <c r="K1788" i="4" s="1"/>
  <c r="J1787" i="4"/>
  <c r="K1787" i="4" s="1"/>
  <c r="F1787" i="4"/>
  <c r="K1786" i="4"/>
  <c r="F1786" i="4"/>
  <c r="J1786" i="4" s="1"/>
  <c r="J1785" i="4"/>
  <c r="K1785" i="4" s="1"/>
  <c r="F1785" i="4"/>
  <c r="K1784" i="4"/>
  <c r="F1784" i="4"/>
  <c r="J1784" i="4" s="1"/>
  <c r="K1783" i="4"/>
  <c r="F1783" i="4"/>
  <c r="J1783" i="4" s="1"/>
  <c r="J1782" i="4"/>
  <c r="K1782" i="4" s="1"/>
  <c r="F1782" i="4"/>
  <c r="F1781" i="4"/>
  <c r="J1781" i="4" s="1"/>
  <c r="K1781" i="4" s="1"/>
  <c r="J1780" i="4"/>
  <c r="K1780" i="4" s="1"/>
  <c r="F1780" i="4"/>
  <c r="K1779" i="4"/>
  <c r="F1779" i="4"/>
  <c r="J1779" i="4" s="1"/>
  <c r="J1778" i="4"/>
  <c r="K1778" i="4" s="1"/>
  <c r="F1778" i="4"/>
  <c r="F1777" i="4"/>
  <c r="J1777" i="4" s="1"/>
  <c r="K1777" i="4" s="1"/>
  <c r="J1776" i="4"/>
  <c r="K1776" i="4" s="1"/>
  <c r="F1776" i="4"/>
  <c r="K1775" i="4"/>
  <c r="F1775" i="4"/>
  <c r="J1775" i="4" s="1"/>
  <c r="J1774" i="4"/>
  <c r="K1774" i="4" s="1"/>
  <c r="F1774" i="4"/>
  <c r="F1773" i="4"/>
  <c r="J1773" i="4" s="1"/>
  <c r="K1773" i="4" s="1"/>
  <c r="J1772" i="4"/>
  <c r="K1772" i="4" s="1"/>
  <c r="F1772" i="4"/>
  <c r="F1771" i="4"/>
  <c r="J1771" i="4" s="1"/>
  <c r="K1771" i="4" s="1"/>
  <c r="J1770" i="4"/>
  <c r="K1770" i="4" s="1"/>
  <c r="F1770" i="4"/>
  <c r="K1769" i="4"/>
  <c r="F1769" i="4"/>
  <c r="J1769" i="4" s="1"/>
  <c r="J1768" i="4"/>
  <c r="K1768" i="4" s="1"/>
  <c r="F1768" i="4"/>
  <c r="F1767" i="4"/>
  <c r="J1767" i="4" s="1"/>
  <c r="K1767" i="4" s="1"/>
  <c r="J1766" i="4"/>
  <c r="K1766" i="4" s="1"/>
  <c r="F1766" i="4"/>
  <c r="F1765" i="4"/>
  <c r="J1765" i="4" s="1"/>
  <c r="K1765" i="4" s="1"/>
  <c r="J1764" i="4"/>
  <c r="K1764" i="4" s="1"/>
  <c r="F1764" i="4"/>
  <c r="K1763" i="4"/>
  <c r="F1763" i="4"/>
  <c r="J1763" i="4" s="1"/>
  <c r="J1762" i="4"/>
  <c r="K1762" i="4" s="1"/>
  <c r="F1762" i="4"/>
  <c r="F1761" i="4"/>
  <c r="J1761" i="4" s="1"/>
  <c r="K1761" i="4" s="1"/>
  <c r="J1760" i="4"/>
  <c r="K1760" i="4" s="1"/>
  <c r="F1760" i="4"/>
  <c r="K1759" i="4"/>
  <c r="F1759" i="4"/>
  <c r="J1759" i="4" s="1"/>
  <c r="J1758" i="4"/>
  <c r="K1758" i="4" s="1"/>
  <c r="F1758" i="4"/>
  <c r="F1757" i="4"/>
  <c r="J1757" i="4" s="1"/>
  <c r="K1757" i="4" s="1"/>
  <c r="J1756" i="4"/>
  <c r="K1756" i="4" s="1"/>
  <c r="F1756" i="4"/>
  <c r="F1755" i="4"/>
  <c r="J1755" i="4" s="1"/>
  <c r="K1755" i="4" s="1"/>
  <c r="J1754" i="4"/>
  <c r="K1754" i="4" s="1"/>
  <c r="F1754" i="4"/>
  <c r="K1753" i="4"/>
  <c r="F1753" i="4"/>
  <c r="J1753" i="4" s="1"/>
  <c r="J1752" i="4"/>
  <c r="K1752" i="4" s="1"/>
  <c r="F1752" i="4"/>
  <c r="F1751" i="4"/>
  <c r="J1751" i="4" s="1"/>
  <c r="K1751" i="4" s="1"/>
  <c r="J1750" i="4"/>
  <c r="K1750" i="4" s="1"/>
  <c r="F1750" i="4"/>
  <c r="F1749" i="4"/>
  <c r="J1749" i="4" s="1"/>
  <c r="K1749" i="4" s="1"/>
  <c r="J1748" i="4"/>
  <c r="K1748" i="4" s="1"/>
  <c r="F1748" i="4"/>
  <c r="F1747" i="4"/>
  <c r="J1747" i="4" s="1"/>
  <c r="K1747" i="4" s="1"/>
  <c r="J1746" i="4"/>
  <c r="K1746" i="4" s="1"/>
  <c r="F1746" i="4"/>
  <c r="K1745" i="4"/>
  <c r="F1745" i="4"/>
  <c r="J1745" i="4" s="1"/>
  <c r="J1744" i="4"/>
  <c r="K1744" i="4" s="1"/>
  <c r="F1744" i="4"/>
  <c r="F1743" i="4"/>
  <c r="J1743" i="4" s="1"/>
  <c r="K1743" i="4" s="1"/>
  <c r="J1742" i="4"/>
  <c r="K1742" i="4" s="1"/>
  <c r="F1742" i="4"/>
  <c r="F1741" i="4"/>
  <c r="J1741" i="4" s="1"/>
  <c r="K1741" i="4" s="1"/>
  <c r="J1740" i="4"/>
  <c r="K1740" i="4" s="1"/>
  <c r="F1740" i="4"/>
  <c r="K1739" i="4"/>
  <c r="F1739" i="4"/>
  <c r="J1739" i="4" s="1"/>
  <c r="J1738" i="4"/>
  <c r="K1738" i="4" s="1"/>
  <c r="F1738" i="4"/>
  <c r="F1737" i="4"/>
  <c r="J1737" i="4" s="1"/>
  <c r="K1737" i="4" s="1"/>
  <c r="J1736" i="4"/>
  <c r="K1736" i="4" s="1"/>
  <c r="F1736" i="4"/>
  <c r="K1735" i="4"/>
  <c r="F1735" i="4"/>
  <c r="J1735" i="4" s="1"/>
  <c r="J1734" i="4"/>
  <c r="K1734" i="4" s="1"/>
  <c r="F1734" i="4"/>
  <c r="F1733" i="4"/>
  <c r="J1733" i="4" s="1"/>
  <c r="K1733" i="4" s="1"/>
  <c r="J1732" i="4"/>
  <c r="K1732" i="4" s="1"/>
  <c r="F1732" i="4"/>
  <c r="F1731" i="4"/>
  <c r="J1731" i="4" s="1"/>
  <c r="K1731" i="4" s="1"/>
  <c r="J1730" i="4"/>
  <c r="K1730" i="4" s="1"/>
  <c r="F1730" i="4"/>
  <c r="K1729" i="4"/>
  <c r="F1729" i="4"/>
  <c r="J1729" i="4" s="1"/>
  <c r="J1728" i="4"/>
  <c r="K1728" i="4" s="1"/>
  <c r="F1728" i="4"/>
  <c r="F1727" i="4"/>
  <c r="J1727" i="4" s="1"/>
  <c r="K1727" i="4" s="1"/>
  <c r="J1726" i="4"/>
  <c r="K1726" i="4" s="1"/>
  <c r="F1726" i="4"/>
  <c r="F1725" i="4"/>
  <c r="J1725" i="4" s="1"/>
  <c r="K1725" i="4" s="1"/>
  <c r="J1724" i="4"/>
  <c r="K1724" i="4" s="1"/>
  <c r="F1724" i="4"/>
  <c r="K1723" i="4"/>
  <c r="F1723" i="4"/>
  <c r="J1723" i="4" s="1"/>
  <c r="J1722" i="4"/>
  <c r="K1722" i="4" s="1"/>
  <c r="F1722" i="4"/>
  <c r="F1721" i="4"/>
  <c r="J1721" i="4" s="1"/>
  <c r="K1721" i="4" s="1"/>
  <c r="J1720" i="4"/>
  <c r="K1720" i="4" s="1"/>
  <c r="F1720" i="4"/>
  <c r="K1719" i="4"/>
  <c r="F1719" i="4"/>
  <c r="J1719" i="4" s="1"/>
  <c r="J1718" i="4"/>
  <c r="K1718" i="4" s="1"/>
  <c r="F1718" i="4"/>
  <c r="F1717" i="4"/>
  <c r="J1717" i="4" s="1"/>
  <c r="K1717" i="4" s="1"/>
  <c r="J1716" i="4"/>
  <c r="K1716" i="4" s="1"/>
  <c r="F1716" i="4"/>
  <c r="K1715" i="4"/>
  <c r="F1715" i="4"/>
  <c r="J1715" i="4" s="1"/>
  <c r="J1714" i="4"/>
  <c r="K1714" i="4" s="1"/>
  <c r="F1714" i="4"/>
  <c r="F1713" i="4"/>
  <c r="J1713" i="4" s="1"/>
  <c r="K1713" i="4" s="1"/>
  <c r="J1712" i="4"/>
  <c r="K1712" i="4" s="1"/>
  <c r="F1712" i="4"/>
  <c r="K1711" i="4"/>
  <c r="F1711" i="4"/>
  <c r="J1711" i="4" s="1"/>
  <c r="J1710" i="4"/>
  <c r="K1710" i="4" s="1"/>
  <c r="F1710" i="4"/>
  <c r="F1709" i="4"/>
  <c r="J1709" i="4" s="1"/>
  <c r="K1709" i="4" s="1"/>
  <c r="J1708" i="4"/>
  <c r="K1708" i="4" s="1"/>
  <c r="F1708" i="4"/>
  <c r="F1707" i="4"/>
  <c r="J1707" i="4" s="1"/>
  <c r="K1707" i="4" s="1"/>
  <c r="J1706" i="4"/>
  <c r="K1706" i="4" s="1"/>
  <c r="F1706" i="4"/>
  <c r="F1705" i="4"/>
  <c r="J1705" i="4" s="1"/>
  <c r="K1705" i="4" s="1"/>
  <c r="J1704" i="4"/>
  <c r="K1704" i="4" s="1"/>
  <c r="F1704" i="4"/>
  <c r="F1703" i="4"/>
  <c r="J1703" i="4" s="1"/>
  <c r="K1703" i="4" s="1"/>
  <c r="J1702" i="4"/>
  <c r="K1702" i="4" s="1"/>
  <c r="F1702" i="4"/>
  <c r="F1701" i="4"/>
  <c r="J1701" i="4" s="1"/>
  <c r="K1701" i="4" s="1"/>
  <c r="J1700" i="4"/>
  <c r="K1700" i="4" s="1"/>
  <c r="F1700" i="4"/>
  <c r="F1699" i="4"/>
  <c r="J1699" i="4" s="1"/>
  <c r="K1699" i="4" s="1"/>
  <c r="J1698" i="4"/>
  <c r="K1698" i="4" s="1"/>
  <c r="F1698" i="4"/>
  <c r="F1697" i="4"/>
  <c r="J1697" i="4" s="1"/>
  <c r="K1697" i="4" s="1"/>
  <c r="J1696" i="4"/>
  <c r="K1696" i="4" s="1"/>
  <c r="F1696" i="4"/>
  <c r="F1695" i="4"/>
  <c r="J1695" i="4" s="1"/>
  <c r="K1695" i="4" s="1"/>
  <c r="J1694" i="4"/>
  <c r="K1694" i="4" s="1"/>
  <c r="F1694" i="4"/>
  <c r="F1693" i="4"/>
  <c r="J1693" i="4" s="1"/>
  <c r="K1693" i="4" s="1"/>
  <c r="J1692" i="4"/>
  <c r="K1692" i="4" s="1"/>
  <c r="F1692" i="4"/>
  <c r="F1691" i="4"/>
  <c r="J1691" i="4" s="1"/>
  <c r="K1691" i="4" s="1"/>
  <c r="J1690" i="4"/>
  <c r="K1690" i="4" s="1"/>
  <c r="F1690" i="4"/>
  <c r="F1689" i="4"/>
  <c r="J1689" i="4" s="1"/>
  <c r="K1689" i="4" s="1"/>
  <c r="J1688" i="4"/>
  <c r="K1688" i="4" s="1"/>
  <c r="F1688" i="4"/>
  <c r="F1687" i="4"/>
  <c r="J1687" i="4" s="1"/>
  <c r="K1687" i="4" s="1"/>
  <c r="J1686" i="4"/>
  <c r="K1686" i="4" s="1"/>
  <c r="F1686" i="4"/>
  <c r="F1685" i="4"/>
  <c r="J1685" i="4" s="1"/>
  <c r="K1685" i="4" s="1"/>
  <c r="J1684" i="4"/>
  <c r="K1684" i="4" s="1"/>
  <c r="F1684" i="4"/>
  <c r="F1683" i="4"/>
  <c r="J1683" i="4" s="1"/>
  <c r="K1683" i="4" s="1"/>
  <c r="J1682" i="4"/>
  <c r="K1682" i="4" s="1"/>
  <c r="F1682" i="4"/>
  <c r="F1681" i="4"/>
  <c r="J1681" i="4" s="1"/>
  <c r="K1681" i="4" s="1"/>
  <c r="J1680" i="4"/>
  <c r="K1680" i="4" s="1"/>
  <c r="F1680" i="4"/>
  <c r="F1679" i="4"/>
  <c r="J1679" i="4" s="1"/>
  <c r="K1679" i="4" s="1"/>
  <c r="J1678" i="4"/>
  <c r="K1678" i="4" s="1"/>
  <c r="F1678" i="4"/>
  <c r="F1677" i="4"/>
  <c r="J1677" i="4" s="1"/>
  <c r="K1677" i="4" s="1"/>
  <c r="J1676" i="4"/>
  <c r="K1676" i="4" s="1"/>
  <c r="F1676" i="4"/>
  <c r="F1675" i="4"/>
  <c r="J1675" i="4" s="1"/>
  <c r="K1675" i="4" s="1"/>
  <c r="J1674" i="4"/>
  <c r="K1674" i="4" s="1"/>
  <c r="F1674" i="4"/>
  <c r="F1673" i="4"/>
  <c r="J1673" i="4" s="1"/>
  <c r="K1673" i="4" s="1"/>
  <c r="J1672" i="4"/>
  <c r="K1672" i="4" s="1"/>
  <c r="F1672" i="4"/>
  <c r="F1671" i="4"/>
  <c r="J1671" i="4" s="1"/>
  <c r="K1671" i="4" s="1"/>
  <c r="J1670" i="4"/>
  <c r="K1670" i="4" s="1"/>
  <c r="F1670" i="4"/>
  <c r="F1669" i="4"/>
  <c r="J1669" i="4" s="1"/>
  <c r="K1669" i="4" s="1"/>
  <c r="J1668" i="4"/>
  <c r="K1668" i="4" s="1"/>
  <c r="F1668" i="4"/>
  <c r="F1667" i="4"/>
  <c r="J1667" i="4" s="1"/>
  <c r="K1667" i="4" s="1"/>
  <c r="J1666" i="4"/>
  <c r="K1666" i="4" s="1"/>
  <c r="F1666" i="4"/>
  <c r="F1665" i="4"/>
  <c r="J1665" i="4" s="1"/>
  <c r="K1665" i="4" s="1"/>
  <c r="J1664" i="4"/>
  <c r="K1664" i="4" s="1"/>
  <c r="F1664" i="4"/>
  <c r="F1663" i="4"/>
  <c r="J1663" i="4" s="1"/>
  <c r="K1663" i="4" s="1"/>
  <c r="J1662" i="4"/>
  <c r="K1662" i="4" s="1"/>
  <c r="F1662" i="4"/>
  <c r="F1661" i="4"/>
  <c r="J1661" i="4" s="1"/>
  <c r="K1661" i="4" s="1"/>
  <c r="J1660" i="4"/>
  <c r="K1660" i="4" s="1"/>
  <c r="F1660" i="4"/>
  <c r="F1659" i="4"/>
  <c r="J1659" i="4" s="1"/>
  <c r="K1659" i="4" s="1"/>
  <c r="J1658" i="4"/>
  <c r="K1658" i="4" s="1"/>
  <c r="F1658" i="4"/>
  <c r="F1657" i="4"/>
  <c r="J1657" i="4" s="1"/>
  <c r="K1657" i="4" s="1"/>
  <c r="J1656" i="4"/>
  <c r="K1656" i="4" s="1"/>
  <c r="F1656" i="4"/>
  <c r="F1655" i="4"/>
  <c r="J1655" i="4" s="1"/>
  <c r="K1655" i="4" s="1"/>
  <c r="J1654" i="4"/>
  <c r="K1654" i="4" s="1"/>
  <c r="F1654" i="4"/>
  <c r="F1653" i="4"/>
  <c r="J1653" i="4" s="1"/>
  <c r="K1653" i="4" s="1"/>
  <c r="J1652" i="4"/>
  <c r="K1652" i="4" s="1"/>
  <c r="F1652" i="4"/>
  <c r="F1651" i="4"/>
  <c r="J1651" i="4" s="1"/>
  <c r="K1651" i="4" s="1"/>
  <c r="J1650" i="4"/>
  <c r="K1650" i="4" s="1"/>
  <c r="F1650" i="4"/>
  <c r="F1649" i="4"/>
  <c r="J1649" i="4" s="1"/>
  <c r="K1649" i="4" s="1"/>
  <c r="J1648" i="4"/>
  <c r="K1648" i="4" s="1"/>
  <c r="F1648" i="4"/>
  <c r="F1647" i="4"/>
  <c r="J1647" i="4" s="1"/>
  <c r="K1647" i="4" s="1"/>
  <c r="J1646" i="4"/>
  <c r="K1646" i="4" s="1"/>
  <c r="F1646" i="4"/>
  <c r="F1645" i="4"/>
  <c r="J1645" i="4" s="1"/>
  <c r="K1645" i="4" s="1"/>
  <c r="J1644" i="4"/>
  <c r="K1644" i="4" s="1"/>
  <c r="F1644" i="4"/>
  <c r="F1643" i="4"/>
  <c r="J1643" i="4" s="1"/>
  <c r="K1643" i="4" s="1"/>
  <c r="J1642" i="4"/>
  <c r="K1642" i="4" s="1"/>
  <c r="F1642" i="4"/>
  <c r="F1641" i="4"/>
  <c r="J1641" i="4" s="1"/>
  <c r="K1641" i="4" s="1"/>
  <c r="J1640" i="4"/>
  <c r="K1640" i="4" s="1"/>
  <c r="F1640" i="4"/>
  <c r="F1639" i="4"/>
  <c r="J1639" i="4" s="1"/>
  <c r="K1639" i="4" s="1"/>
  <c r="J1638" i="4"/>
  <c r="K1638" i="4" s="1"/>
  <c r="F1638" i="4"/>
  <c r="F1637" i="4"/>
  <c r="J1637" i="4" s="1"/>
  <c r="K1637" i="4" s="1"/>
  <c r="J1636" i="4"/>
  <c r="K1636" i="4" s="1"/>
  <c r="F1636" i="4"/>
  <c r="F1635" i="4"/>
  <c r="J1635" i="4" s="1"/>
  <c r="K1635" i="4" s="1"/>
  <c r="J1634" i="4"/>
  <c r="K1634" i="4" s="1"/>
  <c r="F1634" i="4"/>
  <c r="F1633" i="4"/>
  <c r="J1633" i="4" s="1"/>
  <c r="K1633" i="4" s="1"/>
  <c r="J1632" i="4"/>
  <c r="K1632" i="4" s="1"/>
  <c r="F1632" i="4"/>
  <c r="F1631" i="4"/>
  <c r="J1631" i="4" s="1"/>
  <c r="K1631" i="4" s="1"/>
  <c r="J1630" i="4"/>
  <c r="K1630" i="4" s="1"/>
  <c r="F1630" i="4"/>
  <c r="F1629" i="4"/>
  <c r="J1629" i="4" s="1"/>
  <c r="K1629" i="4" s="1"/>
  <c r="J1628" i="4"/>
  <c r="K1628" i="4" s="1"/>
  <c r="F1628" i="4"/>
  <c r="F1627" i="4"/>
  <c r="J1627" i="4" s="1"/>
  <c r="K1627" i="4" s="1"/>
  <c r="J1626" i="4"/>
  <c r="K1626" i="4" s="1"/>
  <c r="F1626" i="4"/>
  <c r="F1625" i="4"/>
  <c r="J1625" i="4" s="1"/>
  <c r="K1625" i="4" s="1"/>
  <c r="J1624" i="4"/>
  <c r="K1624" i="4" s="1"/>
  <c r="F1624" i="4"/>
  <c r="F1623" i="4"/>
  <c r="J1623" i="4" s="1"/>
  <c r="K1623" i="4" s="1"/>
  <c r="J1622" i="4"/>
  <c r="K1622" i="4" s="1"/>
  <c r="F1622" i="4"/>
  <c r="F1621" i="4"/>
  <c r="J1621" i="4" s="1"/>
  <c r="K1621" i="4" s="1"/>
  <c r="J1620" i="4"/>
  <c r="K1620" i="4" s="1"/>
  <c r="F1620" i="4"/>
  <c r="F1619" i="4"/>
  <c r="J1619" i="4" s="1"/>
  <c r="K1619" i="4" s="1"/>
  <c r="J1618" i="4"/>
  <c r="K1618" i="4" s="1"/>
  <c r="F1618" i="4"/>
  <c r="F1617" i="4"/>
  <c r="J1617" i="4" s="1"/>
  <c r="K1617" i="4" s="1"/>
  <c r="J1616" i="4"/>
  <c r="K1616" i="4" s="1"/>
  <c r="F1616" i="4"/>
  <c r="F1615" i="4"/>
  <c r="J1615" i="4" s="1"/>
  <c r="K1615" i="4" s="1"/>
  <c r="J1614" i="4"/>
  <c r="K1614" i="4" s="1"/>
  <c r="F1614" i="4"/>
  <c r="F1613" i="4"/>
  <c r="J1613" i="4" s="1"/>
  <c r="K1613" i="4" s="1"/>
  <c r="J1612" i="4"/>
  <c r="K1612" i="4" s="1"/>
  <c r="F1612" i="4"/>
  <c r="F1611" i="4"/>
  <c r="J1611" i="4" s="1"/>
  <c r="K1611" i="4" s="1"/>
  <c r="J1610" i="4"/>
  <c r="K1610" i="4" s="1"/>
  <c r="F1610" i="4"/>
  <c r="F1609" i="4"/>
  <c r="J1609" i="4" s="1"/>
  <c r="K1609" i="4" s="1"/>
  <c r="J1608" i="4"/>
  <c r="K1608" i="4" s="1"/>
  <c r="F1608" i="4"/>
  <c r="F1607" i="4"/>
  <c r="J1607" i="4" s="1"/>
  <c r="K1607" i="4" s="1"/>
  <c r="J1606" i="4"/>
  <c r="K1606" i="4" s="1"/>
  <c r="F1606" i="4"/>
  <c r="F1605" i="4"/>
  <c r="J1605" i="4" s="1"/>
  <c r="K1605" i="4" s="1"/>
  <c r="J1604" i="4"/>
  <c r="K1604" i="4" s="1"/>
  <c r="F1604" i="4"/>
  <c r="F1603" i="4"/>
  <c r="J1603" i="4" s="1"/>
  <c r="K1603" i="4" s="1"/>
  <c r="J1602" i="4"/>
  <c r="K1602" i="4" s="1"/>
  <c r="F1602" i="4"/>
  <c r="F1601" i="4"/>
  <c r="J1601" i="4" s="1"/>
  <c r="K1601" i="4" s="1"/>
  <c r="J1600" i="4"/>
  <c r="K1600" i="4" s="1"/>
  <c r="F1600" i="4"/>
  <c r="F1599" i="4"/>
  <c r="J1599" i="4" s="1"/>
  <c r="K1599" i="4" s="1"/>
  <c r="J1598" i="4"/>
  <c r="K1598" i="4" s="1"/>
  <c r="F1598" i="4"/>
  <c r="K1597" i="4"/>
  <c r="F1597" i="4"/>
  <c r="J1597" i="4" s="1"/>
  <c r="K1596" i="4"/>
  <c r="J1596" i="4"/>
  <c r="F1596" i="4"/>
  <c r="K1595" i="4"/>
  <c r="F1595" i="4"/>
  <c r="J1595" i="4" s="1"/>
  <c r="F1594" i="4"/>
  <c r="J1594" i="4" s="1"/>
  <c r="K1594" i="4" s="1"/>
  <c r="F1593" i="4"/>
  <c r="J1593" i="4" s="1"/>
  <c r="K1593" i="4" s="1"/>
  <c r="J1592" i="4"/>
  <c r="K1592" i="4" s="1"/>
  <c r="F1592" i="4"/>
  <c r="F1591" i="4"/>
  <c r="J1591" i="4" s="1"/>
  <c r="K1591" i="4" s="1"/>
  <c r="J1590" i="4"/>
  <c r="K1590" i="4" s="1"/>
  <c r="F1590" i="4"/>
  <c r="K1589" i="4"/>
  <c r="F1589" i="4"/>
  <c r="J1589" i="4" s="1"/>
  <c r="J1588" i="4"/>
  <c r="K1588" i="4" s="1"/>
  <c r="F1588" i="4"/>
  <c r="J1587" i="4"/>
  <c r="K1587" i="4" s="1"/>
  <c r="F1587" i="4"/>
  <c r="J1586" i="4"/>
  <c r="K1586" i="4" s="1"/>
  <c r="F1586" i="4"/>
  <c r="F1585" i="4"/>
  <c r="J1585" i="4" s="1"/>
  <c r="K1585" i="4" s="1"/>
  <c r="F1584" i="4"/>
  <c r="J1584" i="4" s="1"/>
  <c r="K1584" i="4" s="1"/>
  <c r="J1583" i="4"/>
  <c r="K1583" i="4" s="1"/>
  <c r="F1583" i="4"/>
  <c r="F1582" i="4"/>
  <c r="J1582" i="4" s="1"/>
  <c r="K1582" i="4" s="1"/>
  <c r="F1581" i="4"/>
  <c r="J1581" i="4" s="1"/>
  <c r="K1581" i="4" s="1"/>
  <c r="J1580" i="4"/>
  <c r="K1580" i="4" s="1"/>
  <c r="F1580" i="4"/>
  <c r="J1579" i="4"/>
  <c r="K1579" i="4" s="1"/>
  <c r="F1579" i="4"/>
  <c r="J1578" i="4"/>
  <c r="K1578" i="4" s="1"/>
  <c r="F1578" i="4"/>
  <c r="F1577" i="4"/>
  <c r="J1577" i="4" s="1"/>
  <c r="K1577" i="4" s="1"/>
  <c r="K1576" i="4"/>
  <c r="F1576" i="4"/>
  <c r="J1576" i="4" s="1"/>
  <c r="F1575" i="4"/>
  <c r="J1575" i="4" s="1"/>
  <c r="K1575" i="4" s="1"/>
  <c r="F1574" i="4"/>
  <c r="J1574" i="4" s="1"/>
  <c r="K1574" i="4" s="1"/>
  <c r="F1573" i="4"/>
  <c r="J1573" i="4" s="1"/>
  <c r="K1573" i="4" s="1"/>
  <c r="J1572" i="4"/>
  <c r="K1572" i="4" s="1"/>
  <c r="F1572" i="4"/>
  <c r="J1571" i="4"/>
  <c r="K1571" i="4" s="1"/>
  <c r="F1571" i="4"/>
  <c r="J1570" i="4"/>
  <c r="K1570" i="4" s="1"/>
  <c r="F1570" i="4"/>
  <c r="F1569" i="4"/>
  <c r="J1569" i="4" s="1"/>
  <c r="K1569" i="4" s="1"/>
  <c r="F1568" i="4"/>
  <c r="J1568" i="4" s="1"/>
  <c r="K1568" i="4" s="1"/>
  <c r="F1567" i="4"/>
  <c r="J1567" i="4" s="1"/>
  <c r="K1567" i="4" s="1"/>
  <c r="F1566" i="4"/>
  <c r="J1566" i="4" s="1"/>
  <c r="K1566" i="4" s="1"/>
  <c r="F1565" i="4"/>
  <c r="J1565" i="4" s="1"/>
  <c r="K1565" i="4" s="1"/>
  <c r="J1564" i="4"/>
  <c r="K1564" i="4" s="1"/>
  <c r="F1564" i="4"/>
  <c r="J1563" i="4"/>
  <c r="K1563" i="4" s="1"/>
  <c r="F1563" i="4"/>
  <c r="J1562" i="4"/>
  <c r="K1562" i="4" s="1"/>
  <c r="F1562" i="4"/>
  <c r="F1561" i="4"/>
  <c r="J1561" i="4" s="1"/>
  <c r="K1561" i="4" s="1"/>
  <c r="F1560" i="4"/>
  <c r="J1560" i="4" s="1"/>
  <c r="K1560" i="4" s="1"/>
  <c r="F1559" i="4"/>
  <c r="J1559" i="4" s="1"/>
  <c r="K1559" i="4" s="1"/>
  <c r="F1558" i="4"/>
  <c r="J1558" i="4" s="1"/>
  <c r="K1558" i="4" s="1"/>
  <c r="F1557" i="4"/>
  <c r="J1557" i="4" s="1"/>
  <c r="K1557" i="4" s="1"/>
  <c r="J1556" i="4"/>
  <c r="K1556" i="4" s="1"/>
  <c r="F1556" i="4"/>
  <c r="J1555" i="4"/>
  <c r="K1555" i="4" s="1"/>
  <c r="F1555" i="4"/>
  <c r="J1554" i="4"/>
  <c r="K1554" i="4" s="1"/>
  <c r="F1554" i="4"/>
  <c r="F1553" i="4"/>
  <c r="J1553" i="4" s="1"/>
  <c r="K1553" i="4" s="1"/>
  <c r="F1552" i="4"/>
  <c r="J1552" i="4" s="1"/>
  <c r="K1552" i="4" s="1"/>
  <c r="F1551" i="4"/>
  <c r="J1551" i="4" s="1"/>
  <c r="K1551" i="4" s="1"/>
  <c r="F1550" i="4"/>
  <c r="J1550" i="4" s="1"/>
  <c r="K1550" i="4" s="1"/>
  <c r="H1549" i="4"/>
  <c r="J1549" i="4" s="1"/>
  <c r="K1549" i="4" s="1"/>
  <c r="F1549" i="4"/>
  <c r="H1548" i="4"/>
  <c r="F1548" i="4"/>
  <c r="J1548" i="4" s="1"/>
  <c r="K1548" i="4" s="1"/>
  <c r="H1547" i="4"/>
  <c r="J1547" i="4" s="1"/>
  <c r="K1547" i="4" s="1"/>
  <c r="F1547" i="4"/>
  <c r="H1546" i="4"/>
  <c r="F1546" i="4"/>
  <c r="J1546" i="4" s="1"/>
  <c r="K1546" i="4" s="1"/>
  <c r="F1545" i="4"/>
  <c r="J1545" i="4" s="1"/>
  <c r="K1545" i="4" s="1"/>
  <c r="J1544" i="4"/>
  <c r="K1544" i="4" s="1"/>
  <c r="F1544" i="4"/>
  <c r="J1543" i="4"/>
  <c r="K1543" i="4" s="1"/>
  <c r="F1543" i="4"/>
  <c r="J1542" i="4"/>
  <c r="K1542" i="4" s="1"/>
  <c r="F1542" i="4"/>
  <c r="H1541" i="4"/>
  <c r="F1541" i="4"/>
  <c r="J1541" i="4" s="1"/>
  <c r="K1541" i="4" s="1"/>
  <c r="H1540" i="4"/>
  <c r="J1540" i="4" s="1"/>
  <c r="K1540" i="4" s="1"/>
  <c r="F1540" i="4"/>
  <c r="H1539" i="4"/>
  <c r="F1539" i="4"/>
  <c r="J1539" i="4" s="1"/>
  <c r="K1539" i="4" s="1"/>
  <c r="F1538" i="4"/>
  <c r="J1538" i="4" s="1"/>
  <c r="K1538" i="4" s="1"/>
  <c r="J1537" i="4"/>
  <c r="K1537" i="4" s="1"/>
  <c r="F1537" i="4"/>
  <c r="J1536" i="4"/>
  <c r="K1536" i="4" s="1"/>
  <c r="F1536" i="4"/>
  <c r="J1535" i="4"/>
  <c r="K1535" i="4" s="1"/>
  <c r="F1535" i="4"/>
  <c r="F1534" i="4"/>
  <c r="J1534" i="4" s="1"/>
  <c r="K1534" i="4" s="1"/>
  <c r="F1533" i="4"/>
  <c r="J1533" i="4" s="1"/>
  <c r="K1533" i="4" s="1"/>
  <c r="F1532" i="4"/>
  <c r="J1532" i="4" s="1"/>
  <c r="K1532" i="4" s="1"/>
  <c r="F1531" i="4"/>
  <c r="J1531" i="4" s="1"/>
  <c r="K1531" i="4" s="1"/>
  <c r="F1530" i="4"/>
  <c r="J1530" i="4" s="1"/>
  <c r="K1530" i="4" s="1"/>
  <c r="J1529" i="4"/>
  <c r="K1529" i="4" s="1"/>
  <c r="F1529" i="4"/>
  <c r="J1528" i="4"/>
  <c r="K1528" i="4" s="1"/>
  <c r="F1528" i="4"/>
  <c r="J1527" i="4"/>
  <c r="K1527" i="4" s="1"/>
  <c r="F1527" i="4"/>
  <c r="F1526" i="4"/>
  <c r="J1526" i="4" s="1"/>
  <c r="K1526" i="4" s="1"/>
  <c r="F1525" i="4"/>
  <c r="J1525" i="4" s="1"/>
  <c r="K1525" i="4" s="1"/>
  <c r="F1524" i="4"/>
  <c r="J1524" i="4" s="1"/>
  <c r="K1524" i="4" s="1"/>
  <c r="F1523" i="4"/>
  <c r="J1523" i="4" s="1"/>
  <c r="K1523" i="4" s="1"/>
  <c r="F1522" i="4"/>
  <c r="J1522" i="4" s="1"/>
  <c r="K1522" i="4" s="1"/>
  <c r="J1521" i="4"/>
  <c r="K1521" i="4" s="1"/>
  <c r="F1521" i="4"/>
  <c r="J1520" i="4"/>
  <c r="K1520" i="4" s="1"/>
  <c r="F1520" i="4"/>
  <c r="J1519" i="4"/>
  <c r="K1519" i="4" s="1"/>
  <c r="F1519" i="4"/>
  <c r="F1518" i="4"/>
  <c r="J1518" i="4" s="1"/>
  <c r="K1518" i="4" s="1"/>
  <c r="F1517" i="4"/>
  <c r="J1517" i="4" s="1"/>
  <c r="K1517" i="4" s="1"/>
  <c r="F1516" i="4"/>
  <c r="J1516" i="4" s="1"/>
  <c r="K1516" i="4" s="1"/>
  <c r="F1515" i="4"/>
  <c r="J1515" i="4" s="1"/>
  <c r="K1515" i="4" s="1"/>
  <c r="F1514" i="4"/>
  <c r="J1514" i="4" s="1"/>
  <c r="K1514" i="4" s="1"/>
  <c r="J1513" i="4"/>
  <c r="K1513" i="4" s="1"/>
  <c r="F1513" i="4"/>
  <c r="J1512" i="4"/>
  <c r="K1512" i="4" s="1"/>
  <c r="F1512" i="4"/>
  <c r="J1511" i="4"/>
  <c r="K1511" i="4" s="1"/>
  <c r="F1511" i="4"/>
  <c r="F1510" i="4"/>
  <c r="J1510" i="4" s="1"/>
  <c r="K1510" i="4" s="1"/>
  <c r="F1509" i="4"/>
  <c r="J1509" i="4" s="1"/>
  <c r="K1509" i="4" s="1"/>
  <c r="F1508" i="4"/>
  <c r="J1508" i="4" s="1"/>
  <c r="K1508" i="4" s="1"/>
  <c r="F1507" i="4"/>
  <c r="J1507" i="4" s="1"/>
  <c r="K1507" i="4" s="1"/>
  <c r="F1506" i="4"/>
  <c r="J1506" i="4" s="1"/>
  <c r="K1506" i="4" s="1"/>
  <c r="J1505" i="4"/>
  <c r="K1505" i="4" s="1"/>
  <c r="F1505" i="4"/>
  <c r="K1504" i="4"/>
  <c r="J1504" i="4"/>
  <c r="F1504" i="4"/>
  <c r="J1503" i="4"/>
  <c r="K1503" i="4" s="1"/>
  <c r="F1503" i="4"/>
  <c r="F1502" i="4"/>
  <c r="J1502" i="4" s="1"/>
  <c r="K1502" i="4" s="1"/>
  <c r="F1501" i="4"/>
  <c r="J1501" i="4" s="1"/>
  <c r="K1501" i="4" s="1"/>
  <c r="F1500" i="4"/>
  <c r="J1500" i="4" s="1"/>
  <c r="K1500" i="4" s="1"/>
  <c r="F1499" i="4"/>
  <c r="J1499" i="4" s="1"/>
  <c r="K1499" i="4" s="1"/>
  <c r="F1498" i="4"/>
  <c r="J1498" i="4" s="1"/>
  <c r="K1498" i="4" s="1"/>
  <c r="J1497" i="4"/>
  <c r="K1497" i="4" s="1"/>
  <c r="F1497" i="4"/>
  <c r="K1496" i="4"/>
  <c r="J1496" i="4"/>
  <c r="F1496" i="4"/>
  <c r="J1495" i="4"/>
  <c r="K1495" i="4" s="1"/>
  <c r="F1495" i="4"/>
  <c r="F1494" i="4"/>
  <c r="J1494" i="4" s="1"/>
  <c r="K1494" i="4" s="1"/>
  <c r="F1493" i="4"/>
  <c r="J1493" i="4" s="1"/>
  <c r="K1493" i="4" s="1"/>
  <c r="F1492" i="4"/>
  <c r="J1492" i="4" s="1"/>
  <c r="K1492" i="4" s="1"/>
  <c r="J1491" i="4"/>
  <c r="K1491" i="4" s="1"/>
  <c r="F1490" i="4"/>
  <c r="F1489" i="4"/>
  <c r="F1488" i="4"/>
  <c r="F1487" i="4"/>
  <c r="F1486" i="4"/>
  <c r="F1485" i="4"/>
  <c r="F1484" i="4"/>
  <c r="F1483" i="4"/>
  <c r="F1482" i="4"/>
  <c r="F1481" i="4"/>
  <c r="F1480" i="4"/>
  <c r="F1479" i="4"/>
  <c r="F1478" i="4"/>
  <c r="F1477" i="4"/>
  <c r="F1476" i="4"/>
  <c r="F1475" i="4"/>
  <c r="F1474" i="4"/>
  <c r="F1473" i="4"/>
  <c r="F1472" i="4"/>
  <c r="F1471" i="4"/>
  <c r="F1470" i="4"/>
  <c r="F1469" i="4"/>
  <c r="J1468" i="4"/>
  <c r="K1468" i="4" s="1"/>
  <c r="F1468" i="4"/>
  <c r="F1467" i="4"/>
  <c r="J1467" i="4" s="1"/>
  <c r="K1467" i="4" s="1"/>
  <c r="J1466" i="4"/>
  <c r="K1466" i="4" s="1"/>
  <c r="F1466" i="4"/>
  <c r="J1465" i="4"/>
  <c r="K1465" i="4" s="1"/>
  <c r="F1465" i="4"/>
  <c r="J1464" i="4"/>
  <c r="K1464" i="4" s="1"/>
  <c r="F1464" i="4"/>
  <c r="K1463" i="4"/>
  <c r="F1463" i="4"/>
  <c r="J1463" i="4" s="1"/>
  <c r="F1462" i="4"/>
  <c r="J1462" i="4" s="1"/>
  <c r="K1462" i="4" s="1"/>
  <c r="F1461" i="4"/>
  <c r="J1461" i="4" s="1"/>
  <c r="K1461" i="4" s="1"/>
  <c r="J1460" i="4"/>
  <c r="K1460" i="4" s="1"/>
  <c r="F1460" i="4"/>
  <c r="F1459" i="4"/>
  <c r="J1459" i="4" s="1"/>
  <c r="K1459" i="4" s="1"/>
  <c r="J1458" i="4"/>
  <c r="K1458" i="4" s="1"/>
  <c r="F1458" i="4"/>
  <c r="J1457" i="4"/>
  <c r="K1457" i="4" s="1"/>
  <c r="F1457" i="4"/>
  <c r="J1456" i="4"/>
  <c r="K1456" i="4" s="1"/>
  <c r="F1456" i="4"/>
  <c r="K1455" i="4"/>
  <c r="F1455" i="4"/>
  <c r="J1455" i="4" s="1"/>
  <c r="F1454" i="4"/>
  <c r="J1454" i="4" s="1"/>
  <c r="K1454" i="4" s="1"/>
  <c r="F1453" i="4"/>
  <c r="J1453" i="4" s="1"/>
  <c r="K1453" i="4" s="1"/>
  <c r="J1452" i="4"/>
  <c r="K1452" i="4" s="1"/>
  <c r="F1452" i="4"/>
  <c r="J1451" i="4"/>
  <c r="K1451" i="4" s="1"/>
  <c r="F1451" i="4"/>
  <c r="J1450" i="4"/>
  <c r="K1450" i="4" s="1"/>
  <c r="F1450" i="4"/>
  <c r="J1449" i="4"/>
  <c r="K1449" i="4" s="1"/>
  <c r="F1449" i="4"/>
  <c r="J1448" i="4"/>
  <c r="K1448" i="4" s="1"/>
  <c r="F1448" i="4"/>
  <c r="F1447" i="4"/>
  <c r="J1447" i="4" s="1"/>
  <c r="K1447" i="4" s="1"/>
  <c r="F1446" i="4"/>
  <c r="J1446" i="4" s="1"/>
  <c r="K1446" i="4" s="1"/>
  <c r="K1445" i="4"/>
  <c r="F1445" i="4"/>
  <c r="J1445" i="4" s="1"/>
  <c r="J1444" i="4"/>
  <c r="K1444" i="4" s="1"/>
  <c r="F1444" i="4"/>
  <c r="F1443" i="4"/>
  <c r="J1443" i="4" s="1"/>
  <c r="K1443" i="4" s="1"/>
  <c r="J1442" i="4"/>
  <c r="K1442" i="4" s="1"/>
  <c r="F1442" i="4"/>
  <c r="K1441" i="4"/>
  <c r="J1441" i="4"/>
  <c r="F1441" i="4"/>
  <c r="J1440" i="4"/>
  <c r="K1440" i="4" s="1"/>
  <c r="F1440" i="4"/>
  <c r="F1439" i="4"/>
  <c r="J1439" i="4" s="1"/>
  <c r="K1439" i="4" s="1"/>
  <c r="K1438" i="4"/>
  <c r="F1438" i="4"/>
  <c r="J1438" i="4" s="1"/>
  <c r="K1437" i="4"/>
  <c r="F1437" i="4"/>
  <c r="J1437" i="4" s="1"/>
  <c r="F1436" i="4"/>
  <c r="J1436" i="4" s="1"/>
  <c r="K1436" i="4" s="1"/>
  <c r="F1435" i="4"/>
  <c r="J1435" i="4" s="1"/>
  <c r="K1435" i="4" s="1"/>
  <c r="J1434" i="4"/>
  <c r="K1434" i="4" s="1"/>
  <c r="F1434" i="4"/>
  <c r="K1433" i="4"/>
  <c r="J1433" i="4"/>
  <c r="F1433" i="4"/>
  <c r="J1432" i="4"/>
  <c r="K1432" i="4" s="1"/>
  <c r="F1432" i="4"/>
  <c r="K1431" i="4"/>
  <c r="F1431" i="4"/>
  <c r="J1431" i="4" s="1"/>
  <c r="K1430" i="4"/>
  <c r="F1430" i="4"/>
  <c r="J1430" i="4" s="1"/>
  <c r="F1429" i="4"/>
  <c r="J1429" i="4" s="1"/>
  <c r="K1429" i="4" s="1"/>
  <c r="F1428" i="4"/>
  <c r="J1428" i="4" s="1"/>
  <c r="K1428" i="4" s="1"/>
  <c r="F1427" i="4"/>
  <c r="J1427" i="4" s="1"/>
  <c r="K1427" i="4" s="1"/>
  <c r="J1426" i="4"/>
  <c r="K1426" i="4" s="1"/>
  <c r="F1426" i="4"/>
  <c r="J1425" i="4"/>
  <c r="K1425" i="4" s="1"/>
  <c r="F1425" i="4"/>
  <c r="J1424" i="4"/>
  <c r="K1424" i="4" s="1"/>
  <c r="F1424" i="4"/>
  <c r="F1423" i="4"/>
  <c r="J1423" i="4" s="1"/>
  <c r="K1423" i="4" s="1"/>
  <c r="F1422" i="4"/>
  <c r="J1422" i="4" s="1"/>
  <c r="K1422" i="4" s="1"/>
  <c r="F1421" i="4"/>
  <c r="J1421" i="4" s="1"/>
  <c r="K1421" i="4" s="1"/>
  <c r="F1420" i="4"/>
  <c r="J1420" i="4" s="1"/>
  <c r="K1420" i="4" s="1"/>
  <c r="F1419" i="4"/>
  <c r="J1419" i="4" s="1"/>
  <c r="K1419" i="4" s="1"/>
  <c r="J1418" i="4"/>
  <c r="K1418" i="4" s="1"/>
  <c r="F1418" i="4"/>
  <c r="K1417" i="4"/>
  <c r="J1417" i="4"/>
  <c r="F1417" i="4"/>
  <c r="F1416" i="4"/>
  <c r="J1416" i="4" s="1"/>
  <c r="K1416" i="4" s="1"/>
  <c r="K1415" i="4"/>
  <c r="F1415" i="4"/>
  <c r="J1415" i="4" s="1"/>
  <c r="K1414" i="4"/>
  <c r="F1414" i="4"/>
  <c r="J1414" i="4" s="1"/>
  <c r="F1413" i="4"/>
  <c r="J1413" i="4" s="1"/>
  <c r="K1413" i="4" s="1"/>
  <c r="F1412" i="4"/>
  <c r="J1412" i="4" s="1"/>
  <c r="K1412" i="4" s="1"/>
  <c r="F1411" i="4"/>
  <c r="J1411" i="4" s="1"/>
  <c r="K1411" i="4" s="1"/>
  <c r="J1410" i="4"/>
  <c r="K1410" i="4" s="1"/>
  <c r="F1410" i="4"/>
  <c r="J1409" i="4"/>
  <c r="K1409" i="4" s="1"/>
  <c r="F1409" i="4"/>
  <c r="J1408" i="4"/>
  <c r="K1408" i="4" s="1"/>
  <c r="F1408" i="4"/>
  <c r="F1407" i="4"/>
  <c r="J1407" i="4" s="1"/>
  <c r="K1407" i="4" s="1"/>
  <c r="F1406" i="4"/>
  <c r="J1406" i="4" s="1"/>
  <c r="K1406" i="4" s="1"/>
  <c r="F1405" i="4"/>
  <c r="J1405" i="4" s="1"/>
  <c r="K1405" i="4" s="1"/>
  <c r="F1404" i="4"/>
  <c r="J1404" i="4" s="1"/>
  <c r="K1404" i="4" s="1"/>
  <c r="F1403" i="4"/>
  <c r="J1403" i="4" s="1"/>
  <c r="K1403" i="4" s="1"/>
  <c r="J1402" i="4"/>
  <c r="K1402" i="4" s="1"/>
  <c r="F1402" i="4"/>
  <c r="K1401" i="4"/>
  <c r="J1401" i="4"/>
  <c r="F1401" i="4"/>
  <c r="F1400" i="4"/>
  <c r="J1400" i="4" s="1"/>
  <c r="K1400" i="4" s="1"/>
  <c r="K1399" i="4"/>
  <c r="F1399" i="4"/>
  <c r="J1399" i="4" s="1"/>
  <c r="K1398" i="4"/>
  <c r="F1398" i="4"/>
  <c r="J1398" i="4" s="1"/>
  <c r="F1397" i="4"/>
  <c r="J1397" i="4" s="1"/>
  <c r="K1397" i="4" s="1"/>
  <c r="F1396" i="4"/>
  <c r="J1396" i="4" s="1"/>
  <c r="K1396" i="4" s="1"/>
  <c r="F1395" i="4"/>
  <c r="J1395" i="4" s="1"/>
  <c r="K1395" i="4" s="1"/>
  <c r="J1394" i="4"/>
  <c r="K1394" i="4" s="1"/>
  <c r="F1394" i="4"/>
  <c r="J1393" i="4"/>
  <c r="K1393" i="4" s="1"/>
  <c r="F1393" i="4"/>
  <c r="J1392" i="4"/>
  <c r="K1392" i="4" s="1"/>
  <c r="F1392" i="4"/>
  <c r="F1391" i="4"/>
  <c r="J1391" i="4" s="1"/>
  <c r="K1391" i="4" s="1"/>
  <c r="F1390" i="4"/>
  <c r="J1390" i="4" s="1"/>
  <c r="K1390" i="4" s="1"/>
  <c r="K1389" i="4"/>
  <c r="F1389" i="4"/>
  <c r="J1389" i="4" s="1"/>
  <c r="F1388" i="4"/>
  <c r="J1388" i="4" s="1"/>
  <c r="K1388" i="4" s="1"/>
  <c r="F1387" i="4"/>
  <c r="J1387" i="4" s="1"/>
  <c r="K1387" i="4" s="1"/>
  <c r="J1386" i="4"/>
  <c r="K1386" i="4" s="1"/>
  <c r="F1386" i="4"/>
  <c r="K1385" i="4"/>
  <c r="J1385" i="4"/>
  <c r="F1385" i="4"/>
  <c r="F1384" i="4"/>
  <c r="J1384" i="4" s="1"/>
  <c r="K1384" i="4" s="1"/>
  <c r="K1383" i="4"/>
  <c r="F1383" i="4"/>
  <c r="J1383" i="4" s="1"/>
  <c r="K1382" i="4"/>
  <c r="F1382" i="4"/>
  <c r="J1382" i="4" s="1"/>
  <c r="F1381" i="4"/>
  <c r="J1381" i="4" s="1"/>
  <c r="K1381" i="4" s="1"/>
  <c r="F1380" i="4"/>
  <c r="J1380" i="4" s="1"/>
  <c r="K1380" i="4" s="1"/>
  <c r="F1379" i="4"/>
  <c r="J1379" i="4" s="1"/>
  <c r="K1379" i="4" s="1"/>
  <c r="J1378" i="4"/>
  <c r="K1378" i="4" s="1"/>
  <c r="F1378" i="4"/>
  <c r="J1377" i="4"/>
  <c r="K1377" i="4" s="1"/>
  <c r="F1377" i="4"/>
  <c r="J1376" i="4"/>
  <c r="K1376" i="4" s="1"/>
  <c r="F1376" i="4"/>
  <c r="F1375" i="4"/>
  <c r="J1375" i="4" s="1"/>
  <c r="K1375" i="4" s="1"/>
  <c r="F1374" i="4"/>
  <c r="J1374" i="4" s="1"/>
  <c r="K1374" i="4" s="1"/>
  <c r="F1373" i="4"/>
  <c r="J1373" i="4" s="1"/>
  <c r="K1373" i="4" s="1"/>
  <c r="F1372" i="4"/>
  <c r="J1372" i="4" s="1"/>
  <c r="K1372" i="4" s="1"/>
  <c r="F1371" i="4"/>
  <c r="J1371" i="4" s="1"/>
  <c r="K1371" i="4" s="1"/>
  <c r="J1370" i="4"/>
  <c r="K1370" i="4" s="1"/>
  <c r="F1370" i="4"/>
  <c r="K1369" i="4"/>
  <c r="J1369" i="4"/>
  <c r="F1369" i="4"/>
  <c r="F1368" i="4"/>
  <c r="J1368" i="4" s="1"/>
  <c r="K1368" i="4" s="1"/>
  <c r="K1367" i="4"/>
  <c r="F1367" i="4"/>
  <c r="J1367" i="4" s="1"/>
  <c r="K1366" i="4"/>
  <c r="F1366" i="4"/>
  <c r="J1366" i="4" s="1"/>
  <c r="F1365" i="4"/>
  <c r="J1365" i="4" s="1"/>
  <c r="K1365" i="4" s="1"/>
  <c r="F1364" i="4"/>
  <c r="J1364" i="4" s="1"/>
  <c r="K1364" i="4" s="1"/>
  <c r="F1363" i="4"/>
  <c r="J1363" i="4" s="1"/>
  <c r="K1363" i="4" s="1"/>
  <c r="J1362" i="4"/>
  <c r="K1362" i="4" s="1"/>
  <c r="F1362" i="4"/>
  <c r="J1361" i="4"/>
  <c r="K1361" i="4" s="1"/>
  <c r="F1361" i="4"/>
  <c r="J1360" i="4"/>
  <c r="K1360" i="4" s="1"/>
  <c r="F1360" i="4"/>
  <c r="F1359" i="4"/>
  <c r="J1359" i="4" s="1"/>
  <c r="K1359" i="4" s="1"/>
  <c r="F1358" i="4"/>
  <c r="J1358" i="4" s="1"/>
  <c r="K1358" i="4" s="1"/>
  <c r="K1357" i="4"/>
  <c r="F1357" i="4"/>
  <c r="J1357" i="4" s="1"/>
  <c r="F1356" i="4"/>
  <c r="J1356" i="4" s="1"/>
  <c r="K1356" i="4" s="1"/>
  <c r="F1355" i="4"/>
  <c r="J1355" i="4" s="1"/>
  <c r="K1355" i="4" s="1"/>
  <c r="J1354" i="4"/>
  <c r="K1354" i="4" s="1"/>
  <c r="F1354" i="4"/>
  <c r="K1353" i="4"/>
  <c r="J1353" i="4"/>
  <c r="F1353" i="4"/>
  <c r="F1352" i="4"/>
  <c r="J1352" i="4" s="1"/>
  <c r="K1352" i="4" s="1"/>
  <c r="K1351" i="4"/>
  <c r="F1351" i="4"/>
  <c r="J1351" i="4" s="1"/>
  <c r="K1350" i="4"/>
  <c r="F1350" i="4"/>
  <c r="J1350" i="4" s="1"/>
  <c r="F1349" i="4"/>
  <c r="J1349" i="4" s="1"/>
  <c r="K1349" i="4" s="1"/>
  <c r="F1348" i="4"/>
  <c r="J1348" i="4" s="1"/>
  <c r="K1348" i="4" s="1"/>
  <c r="F1347" i="4"/>
  <c r="J1347" i="4" s="1"/>
  <c r="K1347" i="4" s="1"/>
  <c r="J1346" i="4"/>
  <c r="K1346" i="4" s="1"/>
  <c r="F1346" i="4"/>
  <c r="J1345" i="4"/>
  <c r="K1345" i="4" s="1"/>
  <c r="F1345" i="4"/>
  <c r="J1344" i="4"/>
  <c r="K1344" i="4" s="1"/>
  <c r="F1344" i="4"/>
  <c r="F1343" i="4"/>
  <c r="J1343" i="4" s="1"/>
  <c r="K1343" i="4" s="1"/>
  <c r="F1342" i="4"/>
  <c r="J1342" i="4" s="1"/>
  <c r="K1342" i="4" s="1"/>
  <c r="F1341" i="4"/>
  <c r="J1341" i="4" s="1"/>
  <c r="K1341" i="4" s="1"/>
  <c r="F1340" i="4"/>
  <c r="J1340" i="4" s="1"/>
  <c r="K1340" i="4" s="1"/>
  <c r="F1339" i="4"/>
  <c r="J1339" i="4" s="1"/>
  <c r="K1339" i="4" s="1"/>
  <c r="J1338" i="4"/>
  <c r="K1338" i="4" s="1"/>
  <c r="F1338" i="4"/>
  <c r="K1337" i="4"/>
  <c r="J1337" i="4"/>
  <c r="F1337" i="4"/>
  <c r="F1336" i="4"/>
  <c r="J1336" i="4" s="1"/>
  <c r="K1336" i="4" s="1"/>
  <c r="K1335" i="4"/>
  <c r="F1335" i="4"/>
  <c r="J1335" i="4" s="1"/>
  <c r="F1334" i="4"/>
  <c r="J1334" i="4" s="1"/>
  <c r="K1334" i="4" s="1"/>
  <c r="F1333" i="4"/>
  <c r="J1333" i="4" s="1"/>
  <c r="K1333" i="4" s="1"/>
  <c r="J1332" i="4"/>
  <c r="K1332" i="4" s="1"/>
  <c r="F1332" i="4"/>
  <c r="F1331" i="4"/>
  <c r="J1331" i="4" s="1"/>
  <c r="K1331" i="4" s="1"/>
  <c r="J1330" i="4"/>
  <c r="K1330" i="4" s="1"/>
  <c r="F1330" i="4"/>
  <c r="F1329" i="4"/>
  <c r="J1329" i="4" s="1"/>
  <c r="K1329" i="4" s="1"/>
  <c r="F1328" i="4"/>
  <c r="J1328" i="4" s="1"/>
  <c r="K1328" i="4" s="1"/>
  <c r="K1327" i="4"/>
  <c r="F1327" i="4"/>
  <c r="J1327" i="4" s="1"/>
  <c r="F1326" i="4"/>
  <c r="J1326" i="4" s="1"/>
  <c r="K1326" i="4" s="1"/>
  <c r="F1325" i="4"/>
  <c r="J1325" i="4" s="1"/>
  <c r="K1325" i="4" s="1"/>
  <c r="J1324" i="4"/>
  <c r="K1324" i="4" s="1"/>
  <c r="F1324" i="4"/>
  <c r="F1323" i="4"/>
  <c r="J1323" i="4" s="1"/>
  <c r="K1323" i="4" s="1"/>
  <c r="J1322" i="4"/>
  <c r="K1322" i="4" s="1"/>
  <c r="F1322" i="4"/>
  <c r="F1321" i="4"/>
  <c r="J1321" i="4" s="1"/>
  <c r="K1321" i="4" s="1"/>
  <c r="F1320" i="4"/>
  <c r="J1320" i="4" s="1"/>
  <c r="K1320" i="4" s="1"/>
  <c r="F1319" i="4"/>
  <c r="J1319" i="4" s="1"/>
  <c r="K1319" i="4" s="1"/>
  <c r="F1318" i="4"/>
  <c r="J1318" i="4" s="1"/>
  <c r="K1318" i="4" s="1"/>
  <c r="F1317" i="4"/>
  <c r="J1317" i="4" s="1"/>
  <c r="K1317" i="4" s="1"/>
  <c r="J1316" i="4"/>
  <c r="K1316" i="4" s="1"/>
  <c r="F1316" i="4"/>
  <c r="F1315" i="4"/>
  <c r="J1315" i="4" s="1"/>
  <c r="K1315" i="4" s="1"/>
  <c r="J1314" i="4"/>
  <c r="K1314" i="4" s="1"/>
  <c r="F1314" i="4"/>
  <c r="F1313" i="4"/>
  <c r="J1313" i="4" s="1"/>
  <c r="K1313" i="4" s="1"/>
  <c r="F1312" i="4"/>
  <c r="J1312" i="4" s="1"/>
  <c r="K1312" i="4" s="1"/>
  <c r="F1311" i="4"/>
  <c r="J1311" i="4" s="1"/>
  <c r="K1311" i="4" s="1"/>
  <c r="F1310" i="4"/>
  <c r="J1310" i="4" s="1"/>
  <c r="K1310" i="4" s="1"/>
  <c r="F1309" i="4"/>
  <c r="J1309" i="4" s="1"/>
  <c r="K1309" i="4" s="1"/>
  <c r="J1308" i="4"/>
  <c r="K1308" i="4" s="1"/>
  <c r="F1308" i="4"/>
  <c r="F1307" i="4"/>
  <c r="J1307" i="4" s="1"/>
  <c r="K1307" i="4" s="1"/>
  <c r="J1306" i="4"/>
  <c r="K1306" i="4" s="1"/>
  <c r="F1306" i="4"/>
  <c r="F1305" i="4"/>
  <c r="J1305" i="4" s="1"/>
  <c r="K1305" i="4" s="1"/>
  <c r="F1304" i="4"/>
  <c r="J1304" i="4" s="1"/>
  <c r="K1304" i="4" s="1"/>
  <c r="F1303" i="4"/>
  <c r="J1303" i="4" s="1"/>
  <c r="K1303" i="4" s="1"/>
  <c r="F1302" i="4"/>
  <c r="J1302" i="4" s="1"/>
  <c r="K1302" i="4" s="1"/>
  <c r="F1301" i="4"/>
  <c r="J1301" i="4" s="1"/>
  <c r="K1301" i="4" s="1"/>
  <c r="J1300" i="4"/>
  <c r="K1300" i="4" s="1"/>
  <c r="F1300" i="4"/>
  <c r="F1299" i="4"/>
  <c r="J1299" i="4" s="1"/>
  <c r="K1299" i="4" s="1"/>
  <c r="J1298" i="4"/>
  <c r="K1298" i="4" s="1"/>
  <c r="F1298" i="4"/>
  <c r="F1297" i="4"/>
  <c r="J1297" i="4" s="1"/>
  <c r="K1297" i="4" s="1"/>
  <c r="F1296" i="4"/>
  <c r="J1296" i="4" s="1"/>
  <c r="K1296" i="4" s="1"/>
  <c r="F1295" i="4"/>
  <c r="J1295" i="4" s="1"/>
  <c r="K1295" i="4" s="1"/>
  <c r="F1294" i="4"/>
  <c r="J1294" i="4" s="1"/>
  <c r="K1294" i="4" s="1"/>
  <c r="F1293" i="4"/>
  <c r="J1293" i="4" s="1"/>
  <c r="K1293" i="4" s="1"/>
  <c r="J1292" i="4"/>
  <c r="K1292" i="4" s="1"/>
  <c r="F1292" i="4"/>
  <c r="F1291" i="4"/>
  <c r="J1291" i="4" s="1"/>
  <c r="K1291" i="4" s="1"/>
  <c r="J1290" i="4"/>
  <c r="K1290" i="4" s="1"/>
  <c r="F1290" i="4"/>
  <c r="F1289" i="4"/>
  <c r="J1289" i="4" s="1"/>
  <c r="K1289" i="4" s="1"/>
  <c r="F1288" i="4"/>
  <c r="J1288" i="4" s="1"/>
  <c r="K1288" i="4" s="1"/>
  <c r="F1287" i="4"/>
  <c r="J1287" i="4" s="1"/>
  <c r="K1287" i="4" s="1"/>
  <c r="F1286" i="4"/>
  <c r="J1286" i="4" s="1"/>
  <c r="K1286" i="4" s="1"/>
  <c r="F1285" i="4"/>
  <c r="J1285" i="4" s="1"/>
  <c r="K1285" i="4" s="1"/>
  <c r="J1284" i="4"/>
  <c r="K1284" i="4" s="1"/>
  <c r="F1284" i="4"/>
  <c r="F1283" i="4"/>
  <c r="J1283" i="4" s="1"/>
  <c r="K1283" i="4" s="1"/>
  <c r="J1282" i="4"/>
  <c r="K1282" i="4" s="1"/>
  <c r="F1282" i="4"/>
  <c r="F1281" i="4"/>
  <c r="J1281" i="4" s="1"/>
  <c r="K1281" i="4" s="1"/>
  <c r="F1280" i="4"/>
  <c r="J1280" i="4" s="1"/>
  <c r="K1280" i="4" s="1"/>
  <c r="K1279" i="4"/>
  <c r="F1279" i="4"/>
  <c r="J1279" i="4" s="1"/>
  <c r="F1278" i="4"/>
  <c r="J1278" i="4" s="1"/>
  <c r="K1278" i="4" s="1"/>
  <c r="F1277" i="4"/>
  <c r="J1277" i="4" s="1"/>
  <c r="K1277" i="4" s="1"/>
  <c r="J1276" i="4"/>
  <c r="K1276" i="4" s="1"/>
  <c r="F1276" i="4"/>
  <c r="F1275" i="4"/>
  <c r="J1275" i="4" s="1"/>
  <c r="K1275" i="4" s="1"/>
  <c r="J1274" i="4"/>
  <c r="K1274" i="4" s="1"/>
  <c r="F1274" i="4"/>
  <c r="F1273" i="4"/>
  <c r="J1273" i="4" s="1"/>
  <c r="K1273" i="4" s="1"/>
  <c r="F1272" i="4"/>
  <c r="J1272" i="4" s="1"/>
  <c r="K1272" i="4" s="1"/>
  <c r="K1271" i="4"/>
  <c r="F1271" i="4"/>
  <c r="J1271" i="4" s="1"/>
  <c r="F1270" i="4"/>
  <c r="J1270" i="4" s="1"/>
  <c r="K1270" i="4" s="1"/>
  <c r="F1269" i="4"/>
  <c r="J1269" i="4" s="1"/>
  <c r="K1269" i="4" s="1"/>
  <c r="J1268" i="4"/>
  <c r="K1268" i="4" s="1"/>
  <c r="F1268" i="4"/>
  <c r="F1267" i="4"/>
  <c r="J1267" i="4" s="1"/>
  <c r="K1267" i="4" s="1"/>
  <c r="J1266" i="4"/>
  <c r="K1266" i="4" s="1"/>
  <c r="F1266" i="4"/>
  <c r="F1265" i="4"/>
  <c r="J1265" i="4" s="1"/>
  <c r="K1265" i="4" s="1"/>
  <c r="F1264" i="4"/>
  <c r="J1264" i="4" s="1"/>
  <c r="K1264" i="4" s="1"/>
  <c r="K1263" i="4"/>
  <c r="F1263" i="4"/>
  <c r="J1263" i="4" s="1"/>
  <c r="F1262" i="4"/>
  <c r="J1262" i="4" s="1"/>
  <c r="K1262" i="4" s="1"/>
  <c r="F1261" i="4"/>
  <c r="J1261" i="4" s="1"/>
  <c r="K1261" i="4" s="1"/>
  <c r="J1260" i="4"/>
  <c r="K1260" i="4" s="1"/>
  <c r="F1260" i="4"/>
  <c r="F1259" i="4"/>
  <c r="J1259" i="4" s="1"/>
  <c r="K1259" i="4" s="1"/>
  <c r="J1258" i="4"/>
  <c r="K1258" i="4" s="1"/>
  <c r="F1258" i="4"/>
  <c r="F1257" i="4"/>
  <c r="J1257" i="4" s="1"/>
  <c r="K1257" i="4" s="1"/>
  <c r="F1256" i="4"/>
  <c r="J1256" i="4" s="1"/>
  <c r="K1256" i="4" s="1"/>
  <c r="F1255" i="4"/>
  <c r="J1255" i="4" s="1"/>
  <c r="K1255" i="4" s="1"/>
  <c r="F1254" i="4"/>
  <c r="J1254" i="4" s="1"/>
  <c r="K1254" i="4" s="1"/>
  <c r="F1253" i="4"/>
  <c r="J1253" i="4" s="1"/>
  <c r="K1253" i="4" s="1"/>
  <c r="J1252" i="4"/>
  <c r="K1252" i="4" s="1"/>
  <c r="F1252" i="4"/>
  <c r="F1251" i="4"/>
  <c r="J1251" i="4" s="1"/>
  <c r="K1251" i="4" s="1"/>
  <c r="J1250" i="4"/>
  <c r="K1250" i="4" s="1"/>
  <c r="F1250" i="4"/>
  <c r="F1249" i="4"/>
  <c r="J1249" i="4" s="1"/>
  <c r="K1249" i="4" s="1"/>
  <c r="F1248" i="4"/>
  <c r="J1248" i="4" s="1"/>
  <c r="K1248" i="4" s="1"/>
  <c r="F1247" i="4"/>
  <c r="J1247" i="4" s="1"/>
  <c r="K1247" i="4" s="1"/>
  <c r="F1246" i="4"/>
  <c r="J1246" i="4" s="1"/>
  <c r="K1246" i="4" s="1"/>
  <c r="F1245" i="4"/>
  <c r="J1245" i="4" s="1"/>
  <c r="K1245" i="4" s="1"/>
  <c r="J1244" i="4"/>
  <c r="K1244" i="4" s="1"/>
  <c r="F1244" i="4"/>
  <c r="F1243" i="4"/>
  <c r="J1243" i="4" s="1"/>
  <c r="K1243" i="4" s="1"/>
  <c r="J1242" i="4"/>
  <c r="K1242" i="4" s="1"/>
  <c r="F1242" i="4"/>
  <c r="F1241" i="4"/>
  <c r="J1241" i="4" s="1"/>
  <c r="K1241" i="4" s="1"/>
  <c r="F1240" i="4"/>
  <c r="J1240" i="4" s="1"/>
  <c r="K1240" i="4" s="1"/>
  <c r="F1239" i="4"/>
  <c r="J1239" i="4" s="1"/>
  <c r="K1239" i="4" s="1"/>
  <c r="F1238" i="4"/>
  <c r="J1238" i="4" s="1"/>
  <c r="K1238" i="4" s="1"/>
  <c r="F1237" i="4"/>
  <c r="J1237" i="4" s="1"/>
  <c r="K1237" i="4" s="1"/>
  <c r="J1236" i="4"/>
  <c r="K1236" i="4" s="1"/>
  <c r="F1236" i="4"/>
  <c r="F1235" i="4"/>
  <c r="J1235" i="4" s="1"/>
  <c r="K1235" i="4" s="1"/>
  <c r="J1234" i="4"/>
  <c r="K1234" i="4" s="1"/>
  <c r="F1234" i="4"/>
  <c r="F1233" i="4"/>
  <c r="J1233" i="4" s="1"/>
  <c r="K1233" i="4" s="1"/>
  <c r="F1232" i="4"/>
  <c r="J1232" i="4" s="1"/>
  <c r="K1232" i="4" s="1"/>
  <c r="F1231" i="4"/>
  <c r="J1231" i="4" s="1"/>
  <c r="K1231" i="4" s="1"/>
  <c r="F1230" i="4"/>
  <c r="J1230" i="4" s="1"/>
  <c r="K1230" i="4" s="1"/>
  <c r="F1229" i="4"/>
  <c r="J1229" i="4" s="1"/>
  <c r="K1229" i="4" s="1"/>
  <c r="J1228" i="4"/>
  <c r="K1228" i="4" s="1"/>
  <c r="F1228" i="4"/>
  <c r="F1227" i="4"/>
  <c r="J1227" i="4" s="1"/>
  <c r="K1227" i="4" s="1"/>
  <c r="J1226" i="4"/>
  <c r="K1226" i="4" s="1"/>
  <c r="F1226" i="4"/>
  <c r="F1225" i="4"/>
  <c r="J1225" i="4" s="1"/>
  <c r="K1225" i="4" s="1"/>
  <c r="F1224" i="4"/>
  <c r="J1224" i="4" s="1"/>
  <c r="K1224" i="4" s="1"/>
  <c r="F1223" i="4"/>
  <c r="J1223" i="4" s="1"/>
  <c r="K1223" i="4" s="1"/>
  <c r="F1222" i="4"/>
  <c r="J1222" i="4" s="1"/>
  <c r="K1222" i="4" s="1"/>
  <c r="F1221" i="4"/>
  <c r="J1221" i="4" s="1"/>
  <c r="K1221" i="4" s="1"/>
  <c r="J1220" i="4"/>
  <c r="K1220" i="4" s="1"/>
  <c r="F1220" i="4"/>
  <c r="F1219" i="4"/>
  <c r="J1219" i="4" s="1"/>
  <c r="K1219" i="4" s="1"/>
  <c r="J1218" i="4"/>
  <c r="K1218" i="4" s="1"/>
  <c r="F1218" i="4"/>
  <c r="F1217" i="4"/>
  <c r="J1217" i="4" s="1"/>
  <c r="K1217" i="4" s="1"/>
  <c r="F1216" i="4"/>
  <c r="J1216" i="4" s="1"/>
  <c r="K1216" i="4" s="1"/>
  <c r="K1215" i="4"/>
  <c r="F1215" i="4"/>
  <c r="J1215" i="4" s="1"/>
  <c r="F1214" i="4"/>
  <c r="J1214" i="4" s="1"/>
  <c r="K1214" i="4" s="1"/>
  <c r="F1213" i="4"/>
  <c r="J1213" i="4" s="1"/>
  <c r="K1213" i="4" s="1"/>
  <c r="J1212" i="4"/>
  <c r="K1212" i="4" s="1"/>
  <c r="F1212" i="4"/>
  <c r="F1211" i="4"/>
  <c r="J1211" i="4" s="1"/>
  <c r="K1211" i="4" s="1"/>
  <c r="J1210" i="4"/>
  <c r="K1210" i="4" s="1"/>
  <c r="F1210" i="4"/>
  <c r="F1209" i="4"/>
  <c r="J1209" i="4" s="1"/>
  <c r="K1209" i="4" s="1"/>
  <c r="F1208" i="4"/>
  <c r="J1208" i="4" s="1"/>
  <c r="K1208" i="4" s="1"/>
  <c r="K1207" i="4"/>
  <c r="F1207" i="4"/>
  <c r="J1207" i="4" s="1"/>
  <c r="F1206" i="4"/>
  <c r="J1206" i="4" s="1"/>
  <c r="K1206" i="4" s="1"/>
  <c r="F1205" i="4"/>
  <c r="J1205" i="4" s="1"/>
  <c r="K1205" i="4" s="1"/>
  <c r="J1204" i="4"/>
  <c r="K1204" i="4" s="1"/>
  <c r="F1204" i="4"/>
  <c r="F1203" i="4"/>
  <c r="J1203" i="4" s="1"/>
  <c r="K1203" i="4" s="1"/>
  <c r="J1202" i="4"/>
  <c r="K1202" i="4" s="1"/>
  <c r="F1202" i="4"/>
  <c r="F1201" i="4"/>
  <c r="J1201" i="4" s="1"/>
  <c r="K1201" i="4" s="1"/>
  <c r="F1200" i="4"/>
  <c r="J1200" i="4" s="1"/>
  <c r="K1200" i="4" s="1"/>
  <c r="K1199" i="4"/>
  <c r="F1199" i="4"/>
  <c r="J1199" i="4" s="1"/>
  <c r="F1198" i="4"/>
  <c r="J1198" i="4" s="1"/>
  <c r="K1198" i="4" s="1"/>
  <c r="F1197" i="4"/>
  <c r="J1197" i="4" s="1"/>
  <c r="K1197" i="4" s="1"/>
  <c r="J1196" i="4"/>
  <c r="K1196" i="4" s="1"/>
  <c r="F1196" i="4"/>
  <c r="F1195" i="4"/>
  <c r="J1195" i="4" s="1"/>
  <c r="K1195" i="4" s="1"/>
  <c r="J1194" i="4"/>
  <c r="K1194" i="4" s="1"/>
  <c r="F1194" i="4"/>
  <c r="F1193" i="4"/>
  <c r="J1193" i="4" s="1"/>
  <c r="K1193" i="4" s="1"/>
  <c r="F1192" i="4"/>
  <c r="J1192" i="4" s="1"/>
  <c r="K1192" i="4" s="1"/>
  <c r="F1191" i="4"/>
  <c r="J1191" i="4" s="1"/>
  <c r="K1191" i="4" s="1"/>
  <c r="F1190" i="4"/>
  <c r="J1190" i="4" s="1"/>
  <c r="K1190" i="4" s="1"/>
  <c r="F1189" i="4"/>
  <c r="J1189" i="4" s="1"/>
  <c r="K1189" i="4" s="1"/>
  <c r="J1188" i="4"/>
  <c r="K1188" i="4" s="1"/>
  <c r="F1188" i="4"/>
  <c r="F1187" i="4"/>
  <c r="J1187" i="4" s="1"/>
  <c r="K1187" i="4" s="1"/>
  <c r="J1186" i="4"/>
  <c r="K1186" i="4" s="1"/>
  <c r="F1186" i="4"/>
  <c r="F1185" i="4"/>
  <c r="J1185" i="4" s="1"/>
  <c r="K1185" i="4" s="1"/>
  <c r="F1184" i="4"/>
  <c r="J1184" i="4" s="1"/>
  <c r="K1184" i="4" s="1"/>
  <c r="F1183" i="4"/>
  <c r="J1183" i="4" s="1"/>
  <c r="K1183" i="4" s="1"/>
  <c r="F1182" i="4"/>
  <c r="J1182" i="4" s="1"/>
  <c r="K1182" i="4" s="1"/>
  <c r="F1181" i="4"/>
  <c r="J1181" i="4" s="1"/>
  <c r="K1181" i="4" s="1"/>
  <c r="J1180" i="4"/>
  <c r="K1180" i="4" s="1"/>
  <c r="F1180" i="4"/>
  <c r="F1179" i="4"/>
  <c r="J1179" i="4" s="1"/>
  <c r="K1179" i="4" s="1"/>
  <c r="J1178" i="4"/>
  <c r="K1178" i="4" s="1"/>
  <c r="F1178" i="4"/>
  <c r="F1177" i="4"/>
  <c r="J1177" i="4" s="1"/>
  <c r="K1177" i="4" s="1"/>
  <c r="F1176" i="4"/>
  <c r="J1176" i="4" s="1"/>
  <c r="K1176" i="4" s="1"/>
  <c r="F1175" i="4"/>
  <c r="J1175" i="4" s="1"/>
  <c r="K1175" i="4" s="1"/>
  <c r="F1174" i="4"/>
  <c r="J1174" i="4" s="1"/>
  <c r="K1174" i="4" s="1"/>
  <c r="F1173" i="4"/>
  <c r="J1173" i="4" s="1"/>
  <c r="K1173" i="4" s="1"/>
  <c r="J1172" i="4"/>
  <c r="K1172" i="4" s="1"/>
  <c r="F1172" i="4"/>
  <c r="J1171" i="4"/>
  <c r="K1171" i="4" s="1"/>
  <c r="F1170" i="4"/>
  <c r="J1170" i="4" s="1"/>
  <c r="K1170" i="4" s="1"/>
  <c r="J1169" i="4"/>
  <c r="K1169" i="4" s="1"/>
  <c r="F1169" i="4"/>
  <c r="F1168" i="4"/>
  <c r="J1168" i="4" s="1"/>
  <c r="K1168" i="4" s="1"/>
  <c r="J1167" i="4"/>
  <c r="K1167" i="4" s="1"/>
  <c r="F1167" i="4"/>
  <c r="F1166" i="4"/>
  <c r="J1166" i="4" s="1"/>
  <c r="K1166" i="4" s="1"/>
  <c r="F1165" i="4"/>
  <c r="J1165" i="4" s="1"/>
  <c r="K1165" i="4" s="1"/>
  <c r="K1164" i="4"/>
  <c r="F1164" i="4"/>
  <c r="J1164" i="4" s="1"/>
  <c r="F1163" i="4"/>
  <c r="J1163" i="4" s="1"/>
  <c r="K1163" i="4" s="1"/>
  <c r="F1162" i="4"/>
  <c r="J1162" i="4" s="1"/>
  <c r="K1162" i="4" s="1"/>
  <c r="J1161" i="4"/>
  <c r="K1161" i="4" s="1"/>
  <c r="F1161" i="4"/>
  <c r="F1160" i="4"/>
  <c r="J1160" i="4" s="1"/>
  <c r="K1160" i="4" s="1"/>
  <c r="J1159" i="4"/>
  <c r="K1159" i="4" s="1"/>
  <c r="F1159" i="4"/>
  <c r="F1158" i="4"/>
  <c r="J1158" i="4" s="1"/>
  <c r="K1158" i="4" s="1"/>
  <c r="F1157" i="4"/>
  <c r="J1157" i="4" s="1"/>
  <c r="K1157" i="4" s="1"/>
  <c r="F1156" i="4"/>
  <c r="J1156" i="4" s="1"/>
  <c r="K1156" i="4" s="1"/>
  <c r="F1155" i="4"/>
  <c r="J1155" i="4" s="1"/>
  <c r="K1155" i="4" s="1"/>
  <c r="F1154" i="4"/>
  <c r="J1154" i="4" s="1"/>
  <c r="K1154" i="4" s="1"/>
  <c r="J1153" i="4"/>
  <c r="K1153" i="4" s="1"/>
  <c r="F1153" i="4"/>
  <c r="F1152" i="4"/>
  <c r="J1152" i="4" s="1"/>
  <c r="K1152" i="4" s="1"/>
  <c r="J1151" i="4"/>
  <c r="K1151" i="4" s="1"/>
  <c r="F1151" i="4"/>
  <c r="F1150" i="4"/>
  <c r="J1150" i="4" s="1"/>
  <c r="K1150" i="4" s="1"/>
  <c r="F1149" i="4"/>
  <c r="J1149" i="4" s="1"/>
  <c r="K1149" i="4" s="1"/>
  <c r="F1148" i="4"/>
  <c r="J1148" i="4" s="1"/>
  <c r="K1148" i="4" s="1"/>
  <c r="F1147" i="4"/>
  <c r="J1147" i="4" s="1"/>
  <c r="K1147" i="4" s="1"/>
  <c r="F1146" i="4"/>
  <c r="J1146" i="4" s="1"/>
  <c r="K1146" i="4" s="1"/>
  <c r="J1145" i="4"/>
  <c r="K1145" i="4" s="1"/>
  <c r="F1145" i="4"/>
  <c r="F1144" i="4"/>
  <c r="J1144" i="4" s="1"/>
  <c r="K1144" i="4" s="1"/>
  <c r="J1143" i="4"/>
  <c r="K1143" i="4" s="1"/>
  <c r="F1143" i="4"/>
  <c r="F1142" i="4"/>
  <c r="J1142" i="4" s="1"/>
  <c r="K1142" i="4" s="1"/>
  <c r="F1141" i="4"/>
  <c r="J1141" i="4" s="1"/>
  <c r="K1141" i="4" s="1"/>
  <c r="F1140" i="4"/>
  <c r="J1140" i="4" s="1"/>
  <c r="K1140" i="4" s="1"/>
  <c r="F1139" i="4"/>
  <c r="J1139" i="4" s="1"/>
  <c r="K1139" i="4" s="1"/>
  <c r="F1138" i="4"/>
  <c r="J1138" i="4" s="1"/>
  <c r="K1138" i="4" s="1"/>
  <c r="J1137" i="4"/>
  <c r="K1137" i="4" s="1"/>
  <c r="F1137" i="4"/>
  <c r="F1136" i="4"/>
  <c r="J1136" i="4" s="1"/>
  <c r="K1136" i="4" s="1"/>
  <c r="J1135" i="4"/>
  <c r="K1135" i="4" s="1"/>
  <c r="F1135" i="4"/>
  <c r="F1134" i="4"/>
  <c r="J1134" i="4" s="1"/>
  <c r="K1134" i="4" s="1"/>
  <c r="F1133" i="4"/>
  <c r="J1133" i="4" s="1"/>
  <c r="K1133" i="4" s="1"/>
  <c r="F1132" i="4"/>
  <c r="J1132" i="4" s="1"/>
  <c r="K1132" i="4" s="1"/>
  <c r="F1131" i="4"/>
  <c r="J1131" i="4" s="1"/>
  <c r="K1131" i="4" s="1"/>
  <c r="F1130" i="4"/>
  <c r="J1130" i="4" s="1"/>
  <c r="K1130" i="4" s="1"/>
  <c r="J1129" i="4"/>
  <c r="K1129" i="4" s="1"/>
  <c r="F1129" i="4"/>
  <c r="F1128" i="4"/>
  <c r="J1128" i="4" s="1"/>
  <c r="K1128" i="4" s="1"/>
  <c r="J1127" i="4"/>
  <c r="K1127" i="4" s="1"/>
  <c r="F1127" i="4"/>
  <c r="F1126" i="4"/>
  <c r="J1126" i="4" s="1"/>
  <c r="K1126" i="4" s="1"/>
  <c r="F1125" i="4"/>
  <c r="J1125" i="4" s="1"/>
  <c r="K1125" i="4" s="1"/>
  <c r="F1124" i="4"/>
  <c r="J1124" i="4" s="1"/>
  <c r="K1124" i="4" s="1"/>
  <c r="F1123" i="4"/>
  <c r="J1123" i="4" s="1"/>
  <c r="K1123" i="4" s="1"/>
  <c r="F1122" i="4"/>
  <c r="J1122" i="4" s="1"/>
  <c r="K1122" i="4" s="1"/>
  <c r="J1121" i="4"/>
  <c r="K1121" i="4" s="1"/>
  <c r="F1121" i="4"/>
  <c r="F1120" i="4"/>
  <c r="J1120" i="4" s="1"/>
  <c r="K1120" i="4" s="1"/>
  <c r="J1119" i="4"/>
  <c r="K1119" i="4" s="1"/>
  <c r="F1119" i="4"/>
  <c r="F1118" i="4"/>
  <c r="J1118" i="4" s="1"/>
  <c r="K1118" i="4" s="1"/>
  <c r="F1117" i="4"/>
  <c r="J1117" i="4" s="1"/>
  <c r="K1117" i="4" s="1"/>
  <c r="K1116" i="4"/>
  <c r="F1116" i="4"/>
  <c r="J1116" i="4" s="1"/>
  <c r="F1115" i="4"/>
  <c r="J1115" i="4" s="1"/>
  <c r="K1115" i="4" s="1"/>
  <c r="F1114" i="4"/>
  <c r="J1114" i="4" s="1"/>
  <c r="K1114" i="4" s="1"/>
  <c r="J1113" i="4"/>
  <c r="K1113" i="4" s="1"/>
  <c r="F1113" i="4"/>
  <c r="F1112" i="4"/>
  <c r="J1112" i="4" s="1"/>
  <c r="K1112" i="4" s="1"/>
  <c r="J1111" i="4"/>
  <c r="K1111" i="4" s="1"/>
  <c r="F1111" i="4"/>
  <c r="F1110" i="4"/>
  <c r="J1110" i="4" s="1"/>
  <c r="K1110" i="4" s="1"/>
  <c r="F1109" i="4"/>
  <c r="J1109" i="4" s="1"/>
  <c r="K1109" i="4" s="1"/>
  <c r="K1108" i="4"/>
  <c r="F1108" i="4"/>
  <c r="J1108" i="4" s="1"/>
  <c r="F1107" i="4"/>
  <c r="J1107" i="4" s="1"/>
  <c r="K1107" i="4" s="1"/>
  <c r="F1106" i="4"/>
  <c r="J1106" i="4" s="1"/>
  <c r="K1106" i="4" s="1"/>
  <c r="J1105" i="4"/>
  <c r="K1105" i="4" s="1"/>
  <c r="F1105" i="4"/>
  <c r="F1104" i="4"/>
  <c r="J1104" i="4" s="1"/>
  <c r="K1104" i="4" s="1"/>
  <c r="J1103" i="4"/>
  <c r="K1103" i="4" s="1"/>
  <c r="F1103" i="4"/>
  <c r="F1102" i="4"/>
  <c r="J1102" i="4" s="1"/>
  <c r="K1102" i="4" s="1"/>
  <c r="F1101" i="4"/>
  <c r="J1101" i="4" s="1"/>
  <c r="K1101" i="4" s="1"/>
  <c r="K1100" i="4"/>
  <c r="F1100" i="4"/>
  <c r="J1100" i="4" s="1"/>
  <c r="F1099" i="4"/>
  <c r="J1099" i="4" s="1"/>
  <c r="K1099" i="4" s="1"/>
  <c r="F1098" i="4"/>
  <c r="J1098" i="4" s="1"/>
  <c r="K1098" i="4" s="1"/>
  <c r="J1097" i="4"/>
  <c r="K1097" i="4" s="1"/>
  <c r="F1097" i="4"/>
  <c r="F1096" i="4"/>
  <c r="J1096" i="4" s="1"/>
  <c r="K1096" i="4" s="1"/>
  <c r="J1095" i="4"/>
  <c r="K1095" i="4" s="1"/>
  <c r="F1095" i="4"/>
  <c r="F1094" i="4"/>
  <c r="J1094" i="4" s="1"/>
  <c r="K1094" i="4" s="1"/>
  <c r="F1093" i="4"/>
  <c r="J1093" i="4" s="1"/>
  <c r="K1093" i="4" s="1"/>
  <c r="F1092" i="4"/>
  <c r="J1092" i="4" s="1"/>
  <c r="K1092" i="4" s="1"/>
  <c r="F1091" i="4"/>
  <c r="J1091" i="4" s="1"/>
  <c r="K1091" i="4" s="1"/>
  <c r="F1090" i="4"/>
  <c r="J1090" i="4" s="1"/>
  <c r="K1090" i="4" s="1"/>
  <c r="J1089" i="4"/>
  <c r="K1089" i="4" s="1"/>
  <c r="F1089" i="4"/>
  <c r="F1088" i="4"/>
  <c r="J1088" i="4" s="1"/>
  <c r="K1088" i="4" s="1"/>
  <c r="J1087" i="4"/>
  <c r="K1087" i="4" s="1"/>
  <c r="F1087" i="4"/>
  <c r="F1086" i="4"/>
  <c r="J1086" i="4" s="1"/>
  <c r="K1086" i="4" s="1"/>
  <c r="F1085" i="4"/>
  <c r="J1085" i="4" s="1"/>
  <c r="K1085" i="4" s="1"/>
  <c r="F1084" i="4"/>
  <c r="J1084" i="4" s="1"/>
  <c r="K1084" i="4" s="1"/>
  <c r="F1083" i="4"/>
  <c r="J1083" i="4" s="1"/>
  <c r="K1083" i="4" s="1"/>
  <c r="F1082" i="4"/>
  <c r="J1082" i="4" s="1"/>
  <c r="K1082" i="4" s="1"/>
  <c r="J1081" i="4"/>
  <c r="K1081" i="4" s="1"/>
  <c r="F1081" i="4"/>
  <c r="F1080" i="4"/>
  <c r="J1080" i="4" s="1"/>
  <c r="K1080" i="4" s="1"/>
  <c r="J1079" i="4"/>
  <c r="K1079" i="4" s="1"/>
  <c r="F1079" i="4"/>
  <c r="F1078" i="4"/>
  <c r="J1078" i="4" s="1"/>
  <c r="K1078" i="4" s="1"/>
  <c r="F1077" i="4"/>
  <c r="J1077" i="4" s="1"/>
  <c r="K1077" i="4" s="1"/>
  <c r="F1076" i="4"/>
  <c r="J1076" i="4" s="1"/>
  <c r="K1076" i="4" s="1"/>
  <c r="F1075" i="4"/>
  <c r="J1075" i="4" s="1"/>
  <c r="K1075" i="4" s="1"/>
  <c r="F1074" i="4"/>
  <c r="J1074" i="4" s="1"/>
  <c r="K1074" i="4" s="1"/>
  <c r="J1073" i="4"/>
  <c r="K1073" i="4" s="1"/>
  <c r="F1073" i="4"/>
  <c r="F1072" i="4"/>
  <c r="J1072" i="4" s="1"/>
  <c r="K1072" i="4" s="1"/>
  <c r="J1071" i="4"/>
  <c r="K1071" i="4" s="1"/>
  <c r="F1071" i="4"/>
  <c r="K1070" i="4"/>
  <c r="F1070" i="4"/>
  <c r="J1070" i="4" s="1"/>
  <c r="F1069" i="4"/>
  <c r="J1069" i="4" s="1"/>
  <c r="K1069" i="4" s="1"/>
  <c r="K1068" i="4"/>
  <c r="F1068" i="4"/>
  <c r="J1068" i="4" s="1"/>
  <c r="F1067" i="4"/>
  <c r="J1067" i="4" s="1"/>
  <c r="K1067" i="4" s="1"/>
  <c r="F1066" i="4"/>
  <c r="J1066" i="4" s="1"/>
  <c r="K1066" i="4" s="1"/>
  <c r="J1065" i="4"/>
  <c r="K1065" i="4" s="1"/>
  <c r="F1065" i="4"/>
  <c r="F1064" i="4"/>
  <c r="J1064" i="4" s="1"/>
  <c r="K1064" i="4" s="1"/>
  <c r="J1063" i="4"/>
  <c r="K1063" i="4" s="1"/>
  <c r="F1063" i="4"/>
  <c r="F1062" i="4"/>
  <c r="J1062" i="4" s="1"/>
  <c r="K1062" i="4" s="1"/>
  <c r="F1061" i="4"/>
  <c r="J1061" i="4" s="1"/>
  <c r="K1061" i="4" s="1"/>
  <c r="F1060" i="4"/>
  <c r="J1060" i="4" s="1"/>
  <c r="K1060" i="4" s="1"/>
  <c r="F1059" i="4"/>
  <c r="J1059" i="4" s="1"/>
  <c r="K1059" i="4" s="1"/>
  <c r="F1058" i="4"/>
  <c r="J1058" i="4" s="1"/>
  <c r="K1058" i="4" s="1"/>
  <c r="J1057" i="4"/>
  <c r="K1057" i="4" s="1"/>
  <c r="F1057" i="4"/>
  <c r="F1056" i="4"/>
  <c r="J1056" i="4" s="1"/>
  <c r="K1056" i="4" s="1"/>
  <c r="J1055" i="4"/>
  <c r="K1055" i="4" s="1"/>
  <c r="F1055" i="4"/>
  <c r="K1054" i="4"/>
  <c r="F1054" i="4"/>
  <c r="J1054" i="4" s="1"/>
  <c r="F1053" i="4"/>
  <c r="J1053" i="4" s="1"/>
  <c r="K1053" i="4" s="1"/>
  <c r="K1052" i="4"/>
  <c r="F1052" i="4"/>
  <c r="J1052" i="4" s="1"/>
  <c r="F1051" i="4"/>
  <c r="J1051" i="4" s="1"/>
  <c r="K1051" i="4" s="1"/>
  <c r="F1050" i="4"/>
  <c r="J1050" i="4" s="1"/>
  <c r="K1050" i="4" s="1"/>
  <c r="J1049" i="4"/>
  <c r="K1049" i="4" s="1"/>
  <c r="F1049" i="4"/>
  <c r="F1048" i="4"/>
  <c r="J1048" i="4" s="1"/>
  <c r="K1048" i="4" s="1"/>
  <c r="J1047" i="4"/>
  <c r="K1047" i="4" s="1"/>
  <c r="F1047" i="4"/>
  <c r="F1046" i="4"/>
  <c r="J1046" i="4" s="1"/>
  <c r="K1046" i="4" s="1"/>
  <c r="F1045" i="4"/>
  <c r="J1045" i="4" s="1"/>
  <c r="K1045" i="4" s="1"/>
  <c r="F1044" i="4"/>
  <c r="J1044" i="4" s="1"/>
  <c r="K1044" i="4" s="1"/>
  <c r="F1043" i="4"/>
  <c r="J1043" i="4" s="1"/>
  <c r="K1043" i="4" s="1"/>
  <c r="F1042" i="4"/>
  <c r="J1042" i="4" s="1"/>
  <c r="K1042" i="4" s="1"/>
  <c r="J1041" i="4"/>
  <c r="K1041" i="4" s="1"/>
  <c r="F1041" i="4"/>
  <c r="F1040" i="4"/>
  <c r="J1040" i="4" s="1"/>
  <c r="K1040" i="4" s="1"/>
  <c r="J1039" i="4"/>
  <c r="K1039" i="4" s="1"/>
  <c r="F1039" i="4"/>
  <c r="F1038" i="4"/>
  <c r="J1038" i="4" s="1"/>
  <c r="K1038" i="4" s="1"/>
  <c r="F1037" i="4"/>
  <c r="J1037" i="4" s="1"/>
  <c r="K1037" i="4" s="1"/>
  <c r="F1036" i="4"/>
  <c r="J1036" i="4" s="1"/>
  <c r="K1036" i="4" s="1"/>
  <c r="F1035" i="4"/>
  <c r="J1035" i="4" s="1"/>
  <c r="K1035" i="4" s="1"/>
  <c r="J1034" i="4"/>
  <c r="K1034" i="4" s="1"/>
  <c r="F1034" i="4"/>
  <c r="J1033" i="4"/>
  <c r="K1033" i="4" s="1"/>
  <c r="F1033" i="4"/>
  <c r="F1032" i="4"/>
  <c r="J1032" i="4" s="1"/>
  <c r="K1032" i="4" s="1"/>
  <c r="J1031" i="4"/>
  <c r="K1031" i="4" s="1"/>
  <c r="F1031" i="4"/>
  <c r="K1030" i="4"/>
  <c r="F1030" i="4"/>
  <c r="J1030" i="4" s="1"/>
  <c r="F1029" i="4"/>
  <c r="J1029" i="4" s="1"/>
  <c r="K1029" i="4" s="1"/>
  <c r="K1028" i="4"/>
  <c r="F1028" i="4"/>
  <c r="J1028" i="4" s="1"/>
  <c r="F1027" i="4"/>
  <c r="J1027" i="4" s="1"/>
  <c r="K1027" i="4" s="1"/>
  <c r="J1026" i="4"/>
  <c r="K1026" i="4" s="1"/>
  <c r="F1026" i="4"/>
  <c r="J1025" i="4"/>
  <c r="K1025" i="4" s="1"/>
  <c r="F1025" i="4"/>
  <c r="F1024" i="4"/>
  <c r="J1024" i="4" s="1"/>
  <c r="K1024" i="4" s="1"/>
  <c r="K1023" i="4"/>
  <c r="J1023" i="4"/>
  <c r="F1023" i="4"/>
  <c r="K1022" i="4"/>
  <c r="F1022" i="4"/>
  <c r="J1022" i="4" s="1"/>
  <c r="F1021" i="4"/>
  <c r="J1021" i="4" s="1"/>
  <c r="K1021" i="4" s="1"/>
  <c r="F1020" i="4"/>
  <c r="J1020" i="4" s="1"/>
  <c r="K1020" i="4" s="1"/>
  <c r="F1019" i="4"/>
  <c r="J1019" i="4" s="1"/>
  <c r="K1019" i="4" s="1"/>
  <c r="F1018" i="4"/>
  <c r="J1018" i="4" s="1"/>
  <c r="K1018" i="4" s="1"/>
  <c r="J1017" i="4"/>
  <c r="K1017" i="4" s="1"/>
  <c r="F1017" i="4"/>
  <c r="F1016" i="4"/>
  <c r="J1016" i="4" s="1"/>
  <c r="K1016" i="4" s="1"/>
  <c r="J1015" i="4"/>
  <c r="K1015" i="4" s="1"/>
  <c r="F1015" i="4"/>
  <c r="F1014" i="4"/>
  <c r="J1014" i="4" s="1"/>
  <c r="K1014" i="4" s="1"/>
  <c r="F1013" i="4"/>
  <c r="J1013" i="4" s="1"/>
  <c r="K1013" i="4" s="1"/>
  <c r="F1012" i="4"/>
  <c r="J1012" i="4" s="1"/>
  <c r="K1012" i="4" s="1"/>
  <c r="F1011" i="4"/>
  <c r="J1011" i="4" s="1"/>
  <c r="K1011" i="4" s="1"/>
  <c r="F1010" i="4"/>
  <c r="J1010" i="4" s="1"/>
  <c r="K1010" i="4" s="1"/>
  <c r="J1009" i="4"/>
  <c r="K1009" i="4" s="1"/>
  <c r="F1009" i="4"/>
  <c r="F1008" i="4"/>
  <c r="J1008" i="4" s="1"/>
  <c r="K1008" i="4" s="1"/>
  <c r="J1007" i="4"/>
  <c r="K1007" i="4" s="1"/>
  <c r="F1007" i="4"/>
  <c r="F1006" i="4"/>
  <c r="J1006" i="4" s="1"/>
  <c r="K1006" i="4" s="1"/>
  <c r="F1005" i="4"/>
  <c r="J1005" i="4" s="1"/>
  <c r="K1005" i="4" s="1"/>
  <c r="F1004" i="4"/>
  <c r="J1004" i="4" s="1"/>
  <c r="K1004" i="4" s="1"/>
  <c r="F1003" i="4"/>
  <c r="J1003" i="4" s="1"/>
  <c r="K1003" i="4" s="1"/>
  <c r="J1002" i="4"/>
  <c r="K1002" i="4" s="1"/>
  <c r="F1002" i="4"/>
  <c r="J1001" i="4"/>
  <c r="K1001" i="4" s="1"/>
  <c r="F1001" i="4"/>
  <c r="F1000" i="4"/>
  <c r="J1000" i="4" s="1"/>
  <c r="K1000" i="4" s="1"/>
  <c r="J999" i="4"/>
  <c r="K999" i="4" s="1"/>
  <c r="F999" i="4"/>
  <c r="K998" i="4"/>
  <c r="F998" i="4"/>
  <c r="J998" i="4" s="1"/>
  <c r="F997" i="4"/>
  <c r="J997" i="4" s="1"/>
  <c r="K997" i="4" s="1"/>
  <c r="K996" i="4"/>
  <c r="F996" i="4"/>
  <c r="J996" i="4" s="1"/>
  <c r="F995" i="4"/>
  <c r="J995" i="4" s="1"/>
  <c r="K995" i="4" s="1"/>
  <c r="J994" i="4"/>
  <c r="K994" i="4" s="1"/>
  <c r="F994" i="4"/>
  <c r="J993" i="4"/>
  <c r="K993" i="4" s="1"/>
  <c r="F993" i="4"/>
  <c r="F992" i="4"/>
  <c r="J992" i="4" s="1"/>
  <c r="K992" i="4" s="1"/>
  <c r="K991" i="4"/>
  <c r="J991" i="4"/>
  <c r="F991" i="4"/>
  <c r="K990" i="4"/>
  <c r="F990" i="4"/>
  <c r="J990" i="4" s="1"/>
  <c r="F989" i="4"/>
  <c r="J989" i="4" s="1"/>
  <c r="K989" i="4" s="1"/>
  <c r="F988" i="4"/>
  <c r="J988" i="4" s="1"/>
  <c r="K988" i="4" s="1"/>
  <c r="F987" i="4"/>
  <c r="J987" i="4" s="1"/>
  <c r="K987" i="4" s="1"/>
  <c r="F986" i="4"/>
  <c r="J986" i="4" s="1"/>
  <c r="K986" i="4" s="1"/>
  <c r="J985" i="4"/>
  <c r="K985" i="4" s="1"/>
  <c r="F985" i="4"/>
  <c r="F984" i="4"/>
  <c r="J984" i="4" s="1"/>
  <c r="K984" i="4" s="1"/>
  <c r="J983" i="4"/>
  <c r="K983" i="4" s="1"/>
  <c r="F983" i="4"/>
  <c r="F982" i="4"/>
  <c r="J982" i="4" s="1"/>
  <c r="K982" i="4" s="1"/>
  <c r="F981" i="4"/>
  <c r="J981" i="4" s="1"/>
  <c r="K981" i="4" s="1"/>
  <c r="F980" i="4"/>
  <c r="J980" i="4" s="1"/>
  <c r="K980" i="4" s="1"/>
  <c r="F979" i="4"/>
  <c r="J979" i="4" s="1"/>
  <c r="K979" i="4" s="1"/>
  <c r="J978" i="4"/>
  <c r="K978" i="4" s="1"/>
  <c r="F978" i="4"/>
  <c r="J977" i="4"/>
  <c r="K977" i="4" s="1"/>
  <c r="F977" i="4"/>
  <c r="F976" i="4"/>
  <c r="J976" i="4" s="1"/>
  <c r="K976" i="4" s="1"/>
  <c r="J975" i="4"/>
  <c r="K975" i="4" s="1"/>
  <c r="F975" i="4"/>
  <c r="K974" i="4"/>
  <c r="F974" i="4"/>
  <c r="J974" i="4" s="1"/>
  <c r="F973" i="4"/>
  <c r="J973" i="4" s="1"/>
  <c r="K973" i="4" s="1"/>
  <c r="F972" i="4"/>
  <c r="J972" i="4" s="1"/>
  <c r="K972" i="4" s="1"/>
  <c r="F971" i="4"/>
  <c r="J971" i="4" s="1"/>
  <c r="K971" i="4" s="1"/>
  <c r="J970" i="4"/>
  <c r="K970" i="4" s="1"/>
  <c r="F970" i="4"/>
  <c r="J969" i="4"/>
  <c r="K969" i="4" s="1"/>
  <c r="F969" i="4"/>
  <c r="F968" i="4"/>
  <c r="J968" i="4" s="1"/>
  <c r="K968" i="4" s="1"/>
  <c r="J967" i="4"/>
  <c r="K967" i="4" s="1"/>
  <c r="F967" i="4"/>
  <c r="K966" i="4"/>
  <c r="F966" i="4"/>
  <c r="J966" i="4" s="1"/>
  <c r="J965" i="4"/>
  <c r="K965" i="4" s="1"/>
  <c r="F965" i="4"/>
  <c r="F964" i="4"/>
  <c r="J964" i="4" s="1"/>
  <c r="K964" i="4" s="1"/>
  <c r="F963" i="4"/>
  <c r="J963" i="4" s="1"/>
  <c r="K963" i="4" s="1"/>
  <c r="J962" i="4"/>
  <c r="K962" i="4" s="1"/>
  <c r="F962" i="4"/>
  <c r="J961" i="4"/>
  <c r="K961" i="4" s="1"/>
  <c r="F961" i="4"/>
  <c r="F960" i="4"/>
  <c r="J960" i="4" s="1"/>
  <c r="K960" i="4" s="1"/>
  <c r="J959" i="4"/>
  <c r="K959" i="4" s="1"/>
  <c r="F959" i="4"/>
  <c r="K958" i="4"/>
  <c r="F958" i="4"/>
  <c r="J958" i="4" s="1"/>
  <c r="J957" i="4"/>
  <c r="K957" i="4" s="1"/>
  <c r="F957" i="4"/>
  <c r="F956" i="4"/>
  <c r="J956" i="4" s="1"/>
  <c r="K956" i="4" s="1"/>
  <c r="F955" i="4"/>
  <c r="J955" i="4" s="1"/>
  <c r="K955" i="4" s="1"/>
  <c r="J954" i="4"/>
  <c r="K954" i="4" s="1"/>
  <c r="F954" i="4"/>
  <c r="J953" i="4"/>
  <c r="K953" i="4" s="1"/>
  <c r="F953" i="4"/>
  <c r="F952" i="4"/>
  <c r="J952" i="4" s="1"/>
  <c r="K952" i="4" s="1"/>
  <c r="J951" i="4"/>
  <c r="K951" i="4" s="1"/>
  <c r="F951" i="4"/>
  <c r="K950" i="4"/>
  <c r="F950" i="4"/>
  <c r="J950" i="4" s="1"/>
  <c r="J949" i="4"/>
  <c r="K949" i="4" s="1"/>
  <c r="F949" i="4"/>
  <c r="F948" i="4"/>
  <c r="J948" i="4" s="1"/>
  <c r="K948" i="4" s="1"/>
  <c r="F947" i="4"/>
  <c r="J947" i="4" s="1"/>
  <c r="K947" i="4" s="1"/>
  <c r="J946" i="4"/>
  <c r="K946" i="4" s="1"/>
  <c r="F946" i="4"/>
  <c r="J945" i="4"/>
  <c r="K945" i="4" s="1"/>
  <c r="F945" i="4"/>
  <c r="F944" i="4"/>
  <c r="J944" i="4" s="1"/>
  <c r="K944" i="4" s="1"/>
  <c r="J943" i="4"/>
  <c r="K943" i="4" s="1"/>
  <c r="F943" i="4"/>
  <c r="K942" i="4"/>
  <c r="F942" i="4"/>
  <c r="J942" i="4" s="1"/>
  <c r="J941" i="4"/>
  <c r="K941" i="4" s="1"/>
  <c r="F941" i="4"/>
  <c r="F940" i="4"/>
  <c r="J940" i="4" s="1"/>
  <c r="K940" i="4" s="1"/>
  <c r="F939" i="4"/>
  <c r="J939" i="4" s="1"/>
  <c r="K939" i="4" s="1"/>
  <c r="J938" i="4"/>
  <c r="K938" i="4" s="1"/>
  <c r="F938" i="4"/>
  <c r="J937" i="4"/>
  <c r="K937" i="4" s="1"/>
  <c r="F937" i="4"/>
  <c r="F936" i="4"/>
  <c r="J936" i="4" s="1"/>
  <c r="K936" i="4" s="1"/>
  <c r="J935" i="4"/>
  <c r="K935" i="4" s="1"/>
  <c r="F935" i="4"/>
  <c r="K934" i="4"/>
  <c r="F934" i="4"/>
  <c r="J934" i="4" s="1"/>
  <c r="J933" i="4"/>
  <c r="K933" i="4" s="1"/>
  <c r="F933" i="4"/>
  <c r="F932" i="4"/>
  <c r="J932" i="4" s="1"/>
  <c r="K932" i="4" s="1"/>
  <c r="F931" i="4"/>
  <c r="J931" i="4" s="1"/>
  <c r="K931" i="4" s="1"/>
  <c r="J930" i="4"/>
  <c r="K930" i="4" s="1"/>
  <c r="F930" i="4"/>
  <c r="J929" i="4"/>
  <c r="K929" i="4" s="1"/>
  <c r="F929" i="4"/>
  <c r="F928" i="4"/>
  <c r="J928" i="4" s="1"/>
  <c r="K928" i="4" s="1"/>
  <c r="J927" i="4"/>
  <c r="K927" i="4" s="1"/>
  <c r="F927" i="4"/>
  <c r="K926" i="4"/>
  <c r="F926" i="4"/>
  <c r="J926" i="4" s="1"/>
  <c r="J925" i="4"/>
  <c r="K925" i="4" s="1"/>
  <c r="F925" i="4"/>
  <c r="F924" i="4"/>
  <c r="J924" i="4" s="1"/>
  <c r="K924" i="4" s="1"/>
  <c r="F923" i="4"/>
  <c r="J923" i="4" s="1"/>
  <c r="K923" i="4" s="1"/>
  <c r="J922" i="4"/>
  <c r="K922" i="4" s="1"/>
  <c r="F922" i="4"/>
  <c r="J921" i="4"/>
  <c r="K921" i="4" s="1"/>
  <c r="F921" i="4"/>
  <c r="F920" i="4"/>
  <c r="J920" i="4" s="1"/>
  <c r="K920" i="4" s="1"/>
  <c r="J919" i="4"/>
  <c r="K919" i="4" s="1"/>
  <c r="F919" i="4"/>
  <c r="K918" i="4"/>
  <c r="F918" i="4"/>
  <c r="J918" i="4" s="1"/>
  <c r="J917" i="4"/>
  <c r="K917" i="4" s="1"/>
  <c r="F917" i="4"/>
  <c r="F916" i="4"/>
  <c r="J916" i="4" s="1"/>
  <c r="K916" i="4" s="1"/>
  <c r="F915" i="4"/>
  <c r="J915" i="4" s="1"/>
  <c r="K915" i="4" s="1"/>
  <c r="J914" i="4"/>
  <c r="K914" i="4" s="1"/>
  <c r="F914" i="4"/>
  <c r="J913" i="4"/>
  <c r="K913" i="4" s="1"/>
  <c r="F913" i="4"/>
  <c r="F912" i="4"/>
  <c r="J912" i="4" s="1"/>
  <c r="K912" i="4" s="1"/>
  <c r="J911" i="4"/>
  <c r="K911" i="4" s="1"/>
  <c r="F911" i="4"/>
  <c r="K910" i="4"/>
  <c r="F910" i="4"/>
  <c r="J910" i="4" s="1"/>
  <c r="J909" i="4"/>
  <c r="K909" i="4" s="1"/>
  <c r="F909" i="4"/>
  <c r="F908" i="4"/>
  <c r="J908" i="4" s="1"/>
  <c r="K908" i="4" s="1"/>
  <c r="F907" i="4"/>
  <c r="J907" i="4" s="1"/>
  <c r="K907" i="4" s="1"/>
  <c r="J906" i="4"/>
  <c r="K906" i="4" s="1"/>
  <c r="F906" i="4"/>
  <c r="J905" i="4"/>
  <c r="K905" i="4" s="1"/>
  <c r="F905" i="4"/>
  <c r="F904" i="4"/>
  <c r="J904" i="4" s="1"/>
  <c r="K904" i="4" s="1"/>
  <c r="K903" i="4"/>
  <c r="J903" i="4"/>
  <c r="F903" i="4"/>
  <c r="F902" i="4"/>
  <c r="J902" i="4" s="1"/>
  <c r="K902" i="4" s="1"/>
  <c r="F901" i="4"/>
  <c r="J901" i="4" s="1"/>
  <c r="K901" i="4" s="1"/>
  <c r="K900" i="4"/>
  <c r="F900" i="4"/>
  <c r="J900" i="4" s="1"/>
  <c r="F899" i="4"/>
  <c r="J899" i="4" s="1"/>
  <c r="K899" i="4" s="1"/>
  <c r="J898" i="4"/>
  <c r="K898" i="4" s="1"/>
  <c r="F898" i="4"/>
  <c r="J897" i="4"/>
  <c r="K897" i="4" s="1"/>
  <c r="F897" i="4"/>
  <c r="J896" i="4"/>
  <c r="K896" i="4" s="1"/>
  <c r="F896" i="4"/>
  <c r="K895" i="4"/>
  <c r="J895" i="4"/>
  <c r="F895" i="4"/>
  <c r="K894" i="4"/>
  <c r="F894" i="4"/>
  <c r="J894" i="4" s="1"/>
  <c r="J893" i="4"/>
  <c r="K893" i="4" s="1"/>
  <c r="F893" i="4"/>
  <c r="K892" i="4"/>
  <c r="F892" i="4"/>
  <c r="J892" i="4" s="1"/>
  <c r="F891" i="4"/>
  <c r="J891" i="4" s="1"/>
  <c r="K891" i="4" s="1"/>
  <c r="F890" i="4"/>
  <c r="J890" i="4" s="1"/>
  <c r="K890" i="4" s="1"/>
  <c r="J889" i="4"/>
  <c r="K889" i="4" s="1"/>
  <c r="F889" i="4"/>
  <c r="J888" i="4"/>
  <c r="K888" i="4" s="1"/>
  <c r="F888" i="4"/>
  <c r="K887" i="4"/>
  <c r="J887" i="4"/>
  <c r="F887" i="4"/>
  <c r="F886" i="4"/>
  <c r="J886" i="4" s="1"/>
  <c r="K886" i="4" s="1"/>
  <c r="J885" i="4"/>
  <c r="K885" i="4" s="1"/>
  <c r="F885" i="4"/>
  <c r="K884" i="4"/>
  <c r="F884" i="4"/>
  <c r="J884" i="4" s="1"/>
  <c r="F883" i="4"/>
  <c r="J883" i="4" s="1"/>
  <c r="K883" i="4" s="1"/>
  <c r="J882" i="4"/>
  <c r="K882" i="4" s="1"/>
  <c r="F882" i="4"/>
  <c r="J881" i="4"/>
  <c r="K881" i="4" s="1"/>
  <c r="F881" i="4"/>
  <c r="J880" i="4"/>
  <c r="K880" i="4" s="1"/>
  <c r="F880" i="4"/>
  <c r="J879" i="4"/>
  <c r="K879" i="4" s="1"/>
  <c r="F879" i="4"/>
  <c r="F878" i="4"/>
  <c r="J878" i="4" s="1"/>
  <c r="K878" i="4" s="1"/>
  <c r="J877" i="4"/>
  <c r="K877" i="4" s="1"/>
  <c r="F877" i="4"/>
  <c r="F876" i="4"/>
  <c r="J876" i="4" s="1"/>
  <c r="K876" i="4" s="1"/>
  <c r="F875" i="4"/>
  <c r="J875" i="4" s="1"/>
  <c r="K875" i="4" s="1"/>
  <c r="J874" i="4"/>
  <c r="K874" i="4" s="1"/>
  <c r="F874" i="4"/>
  <c r="J873" i="4"/>
  <c r="K873" i="4" s="1"/>
  <c r="F873" i="4"/>
  <c r="F872" i="4"/>
  <c r="J872" i="4" s="1"/>
  <c r="K872" i="4" s="1"/>
  <c r="K871" i="4"/>
  <c r="J871" i="4"/>
  <c r="F871" i="4"/>
  <c r="F870" i="4"/>
  <c r="J870" i="4" s="1"/>
  <c r="K870" i="4" s="1"/>
  <c r="F869" i="4"/>
  <c r="J869" i="4" s="1"/>
  <c r="K869" i="4" s="1"/>
  <c r="K868" i="4"/>
  <c r="F868" i="4"/>
  <c r="J868" i="4" s="1"/>
  <c r="F867" i="4"/>
  <c r="J867" i="4" s="1"/>
  <c r="K867" i="4" s="1"/>
  <c r="J866" i="4"/>
  <c r="K866" i="4" s="1"/>
  <c r="F866" i="4"/>
  <c r="J865" i="4"/>
  <c r="K865" i="4" s="1"/>
  <c r="F865" i="4"/>
  <c r="J864" i="4"/>
  <c r="K864" i="4" s="1"/>
  <c r="F864" i="4"/>
  <c r="K863" i="4"/>
  <c r="J863" i="4"/>
  <c r="F863" i="4"/>
  <c r="K862" i="4"/>
  <c r="F862" i="4"/>
  <c r="J862" i="4" s="1"/>
  <c r="J861" i="4"/>
  <c r="K861" i="4" s="1"/>
  <c r="F861" i="4"/>
  <c r="K860" i="4"/>
  <c r="F860" i="4"/>
  <c r="J860" i="4" s="1"/>
  <c r="F859" i="4"/>
  <c r="J859" i="4" s="1"/>
  <c r="K859" i="4" s="1"/>
  <c r="F858" i="4"/>
  <c r="J858" i="4" s="1"/>
  <c r="K858" i="4" s="1"/>
  <c r="J857" i="4"/>
  <c r="K857" i="4" s="1"/>
  <c r="F857" i="4"/>
  <c r="J856" i="4"/>
  <c r="K856" i="4" s="1"/>
  <c r="F856" i="4"/>
  <c r="K855" i="4"/>
  <c r="J855" i="4"/>
  <c r="F855" i="4"/>
  <c r="F854" i="4"/>
  <c r="J854" i="4" s="1"/>
  <c r="K854" i="4" s="1"/>
  <c r="J853" i="4"/>
  <c r="K853" i="4" s="1"/>
  <c r="F853" i="4"/>
  <c r="K852" i="4"/>
  <c r="F852" i="4"/>
  <c r="J852" i="4" s="1"/>
  <c r="F851" i="4"/>
  <c r="J851" i="4" s="1"/>
  <c r="K851" i="4" s="1"/>
  <c r="J850" i="4"/>
  <c r="K850" i="4" s="1"/>
  <c r="F850" i="4"/>
  <c r="J849" i="4"/>
  <c r="K849" i="4" s="1"/>
  <c r="F849" i="4"/>
  <c r="J848" i="4"/>
  <c r="K848" i="4" s="1"/>
  <c r="F848" i="4"/>
  <c r="J847" i="4"/>
  <c r="K847" i="4" s="1"/>
  <c r="F847" i="4"/>
  <c r="F846" i="4"/>
  <c r="J846" i="4" s="1"/>
  <c r="K846" i="4" s="1"/>
  <c r="J845" i="4"/>
  <c r="K845" i="4" s="1"/>
  <c r="F845" i="4"/>
  <c r="F844" i="4"/>
  <c r="J844" i="4" s="1"/>
  <c r="K844" i="4" s="1"/>
  <c r="J843" i="4"/>
  <c r="K843" i="4" s="1"/>
  <c r="F843" i="4"/>
  <c r="F842" i="4"/>
  <c r="J842" i="4" s="1"/>
  <c r="K842" i="4" s="1"/>
  <c r="J841" i="4"/>
  <c r="K841" i="4" s="1"/>
  <c r="F841" i="4"/>
  <c r="J840" i="4"/>
  <c r="K840" i="4" s="1"/>
  <c r="F840" i="4"/>
  <c r="K839" i="4"/>
  <c r="J839" i="4"/>
  <c r="F839" i="4"/>
  <c r="K838" i="4"/>
  <c r="F838" i="4"/>
  <c r="J838" i="4" s="1"/>
  <c r="J837" i="4"/>
  <c r="K837" i="4" s="1"/>
  <c r="J836" i="4"/>
  <c r="K836" i="4" s="1"/>
  <c r="F836" i="4"/>
  <c r="K835" i="4"/>
  <c r="F835" i="4"/>
  <c r="J835" i="4" s="1"/>
  <c r="F834" i="4"/>
  <c r="J834" i="4" s="1"/>
  <c r="K834" i="4" s="1"/>
  <c r="F833" i="4"/>
  <c r="J833" i="4" s="1"/>
  <c r="K833" i="4" s="1"/>
  <c r="F832" i="4"/>
  <c r="J832" i="4" s="1"/>
  <c r="K832" i="4" s="1"/>
  <c r="F831" i="4"/>
  <c r="J831" i="4" s="1"/>
  <c r="K831" i="4" s="1"/>
  <c r="J830" i="4"/>
  <c r="K830" i="4" s="1"/>
  <c r="F830" i="4"/>
  <c r="F829" i="4"/>
  <c r="J829" i="4" s="1"/>
  <c r="K829" i="4" s="1"/>
  <c r="K828" i="4"/>
  <c r="J828" i="4"/>
  <c r="F828" i="4"/>
  <c r="K827" i="4"/>
  <c r="F827" i="4"/>
  <c r="J827" i="4" s="1"/>
  <c r="K826" i="4"/>
  <c r="F826" i="4"/>
  <c r="J826" i="4" s="1"/>
  <c r="K825" i="4"/>
  <c r="F825" i="4"/>
  <c r="J825" i="4" s="1"/>
  <c r="F824" i="4"/>
  <c r="J824" i="4" s="1"/>
  <c r="K824" i="4" s="1"/>
  <c r="J823" i="4"/>
  <c r="K823" i="4" s="1"/>
  <c r="F823" i="4"/>
  <c r="J822" i="4"/>
  <c r="K822" i="4" s="1"/>
  <c r="F822" i="4"/>
  <c r="F821" i="4"/>
  <c r="J821" i="4" s="1"/>
  <c r="K821" i="4" s="1"/>
  <c r="J820" i="4"/>
  <c r="K820" i="4" s="1"/>
  <c r="F820" i="4"/>
  <c r="K819" i="4"/>
  <c r="F819" i="4"/>
  <c r="J819" i="4" s="1"/>
  <c r="F818" i="4"/>
  <c r="J818" i="4" s="1"/>
  <c r="K818" i="4" s="1"/>
  <c r="F817" i="4"/>
  <c r="J817" i="4" s="1"/>
  <c r="K817" i="4" s="1"/>
  <c r="F816" i="4"/>
  <c r="J816" i="4" s="1"/>
  <c r="K816" i="4" s="1"/>
  <c r="F815" i="4"/>
  <c r="J815" i="4" s="1"/>
  <c r="K815" i="4" s="1"/>
  <c r="J814" i="4"/>
  <c r="K814" i="4" s="1"/>
  <c r="F814" i="4"/>
  <c r="F813" i="4"/>
  <c r="J813" i="4" s="1"/>
  <c r="K813" i="4" s="1"/>
  <c r="K812" i="4"/>
  <c r="J812" i="4"/>
  <c r="F812" i="4"/>
  <c r="K811" i="4"/>
  <c r="F811" i="4"/>
  <c r="J811" i="4" s="1"/>
  <c r="F810" i="4"/>
  <c r="J810" i="4" s="1"/>
  <c r="K810" i="4" s="1"/>
  <c r="K809" i="4"/>
  <c r="F809" i="4"/>
  <c r="J809" i="4" s="1"/>
  <c r="F808" i="4"/>
  <c r="J808" i="4" s="1"/>
  <c r="K808" i="4" s="1"/>
  <c r="J807" i="4"/>
  <c r="K807" i="4" s="1"/>
  <c r="F807" i="4"/>
  <c r="J806" i="4"/>
  <c r="K806" i="4" s="1"/>
  <c r="F806" i="4"/>
  <c r="F805" i="4"/>
  <c r="J805" i="4" s="1"/>
  <c r="K805" i="4" s="1"/>
  <c r="J804" i="4"/>
  <c r="K804" i="4" s="1"/>
  <c r="F804" i="4"/>
  <c r="K803" i="4"/>
  <c r="F803" i="4"/>
  <c r="J803" i="4" s="1"/>
  <c r="F802" i="4"/>
  <c r="J802" i="4" s="1"/>
  <c r="K802" i="4" s="1"/>
  <c r="F801" i="4"/>
  <c r="J801" i="4" s="1"/>
  <c r="K801" i="4" s="1"/>
  <c r="F800" i="4"/>
  <c r="J800" i="4" s="1"/>
  <c r="K800" i="4" s="1"/>
  <c r="F799" i="4"/>
  <c r="J799" i="4" s="1"/>
  <c r="K799" i="4" s="1"/>
  <c r="J798" i="4"/>
  <c r="K798" i="4" s="1"/>
  <c r="F798" i="4"/>
  <c r="F797" i="4"/>
  <c r="J797" i="4" s="1"/>
  <c r="K797" i="4" s="1"/>
  <c r="K796" i="4"/>
  <c r="J796" i="4"/>
  <c r="F796" i="4"/>
  <c r="K795" i="4"/>
  <c r="F795" i="4"/>
  <c r="J795" i="4" s="1"/>
  <c r="F794" i="4"/>
  <c r="J794" i="4" s="1"/>
  <c r="K794" i="4" s="1"/>
  <c r="K793" i="4"/>
  <c r="F793" i="4"/>
  <c r="J793" i="4" s="1"/>
  <c r="F792" i="4"/>
  <c r="J792" i="4" s="1"/>
  <c r="K792" i="4" s="1"/>
  <c r="J791" i="4"/>
  <c r="K791" i="4" s="1"/>
  <c r="F791" i="4"/>
  <c r="J790" i="4"/>
  <c r="K790" i="4" s="1"/>
  <c r="F790" i="4"/>
  <c r="F789" i="4"/>
  <c r="J789" i="4" s="1"/>
  <c r="K789" i="4" s="1"/>
  <c r="J788" i="4"/>
  <c r="K788" i="4" s="1"/>
  <c r="F788" i="4"/>
  <c r="K787" i="4"/>
  <c r="F787" i="4"/>
  <c r="J787" i="4" s="1"/>
  <c r="F786" i="4"/>
  <c r="J786" i="4" s="1"/>
  <c r="K786" i="4" s="1"/>
  <c r="F785" i="4"/>
  <c r="J785" i="4" s="1"/>
  <c r="K785" i="4" s="1"/>
  <c r="F784" i="4"/>
  <c r="J784" i="4" s="1"/>
  <c r="K784" i="4" s="1"/>
  <c r="F783" i="4"/>
  <c r="J783" i="4" s="1"/>
  <c r="K783" i="4" s="1"/>
  <c r="J782" i="4"/>
  <c r="K782" i="4" s="1"/>
  <c r="F782" i="4"/>
  <c r="K781" i="4"/>
  <c r="F781" i="4"/>
  <c r="J781" i="4" s="1"/>
  <c r="K780" i="4"/>
  <c r="J780" i="4"/>
  <c r="F780" i="4"/>
  <c r="K779" i="4"/>
  <c r="F779" i="4"/>
  <c r="J779" i="4" s="1"/>
  <c r="F778" i="4"/>
  <c r="J778" i="4" s="1"/>
  <c r="K778" i="4" s="1"/>
  <c r="K777" i="4"/>
  <c r="F777" i="4"/>
  <c r="J777" i="4" s="1"/>
  <c r="F776" i="4"/>
  <c r="J776" i="4" s="1"/>
  <c r="K776" i="4" s="1"/>
  <c r="J775" i="4"/>
  <c r="K775" i="4" s="1"/>
  <c r="F775" i="4"/>
  <c r="J774" i="4"/>
  <c r="K774" i="4" s="1"/>
  <c r="F774" i="4"/>
  <c r="F773" i="4"/>
  <c r="J773" i="4" s="1"/>
  <c r="K773" i="4" s="1"/>
  <c r="J772" i="4"/>
  <c r="K772" i="4" s="1"/>
  <c r="F772" i="4"/>
  <c r="K771" i="4"/>
  <c r="J771" i="4"/>
  <c r="F771" i="4"/>
  <c r="J770" i="4"/>
  <c r="K770" i="4" s="1"/>
  <c r="F770" i="4"/>
  <c r="K769" i="4"/>
  <c r="F769" i="4"/>
  <c r="J769" i="4" s="1"/>
  <c r="J768" i="4"/>
  <c r="K768" i="4" s="1"/>
  <c r="F768" i="4"/>
  <c r="J767" i="4"/>
  <c r="K767" i="4" s="1"/>
  <c r="F767" i="4"/>
  <c r="J766" i="4"/>
  <c r="K766" i="4" s="1"/>
  <c r="F766" i="4"/>
  <c r="J765" i="4"/>
  <c r="K765" i="4" s="1"/>
  <c r="F765" i="4"/>
  <c r="J764" i="4"/>
  <c r="K764" i="4" s="1"/>
  <c r="F764" i="4"/>
  <c r="F763" i="4"/>
  <c r="J763" i="4" s="1"/>
  <c r="K763" i="4" s="1"/>
  <c r="F762" i="4"/>
  <c r="J762" i="4" s="1"/>
  <c r="K762" i="4" s="1"/>
  <c r="K761" i="4"/>
  <c r="F761" i="4"/>
  <c r="J761" i="4" s="1"/>
  <c r="F760" i="4"/>
  <c r="J760" i="4" s="1"/>
  <c r="K760" i="4" s="1"/>
  <c r="F759" i="4"/>
  <c r="J759" i="4" s="1"/>
  <c r="K759" i="4" s="1"/>
  <c r="F758" i="4"/>
  <c r="J758" i="4" s="1"/>
  <c r="K758" i="4" s="1"/>
  <c r="F757" i="4"/>
  <c r="J757" i="4" s="1"/>
  <c r="K757" i="4" s="1"/>
  <c r="F756" i="4"/>
  <c r="J756" i="4" s="1"/>
  <c r="K756" i="4" s="1"/>
  <c r="J755" i="4"/>
  <c r="K755" i="4" s="1"/>
  <c r="F755" i="4"/>
  <c r="J754" i="4"/>
  <c r="K754" i="4" s="1"/>
  <c r="F754" i="4"/>
  <c r="J753" i="4"/>
  <c r="K753" i="4" s="1"/>
  <c r="F753" i="4"/>
  <c r="F752" i="4"/>
  <c r="J752" i="4" s="1"/>
  <c r="K752" i="4" s="1"/>
  <c r="F751" i="4"/>
  <c r="J751" i="4" s="1"/>
  <c r="K751" i="4" s="1"/>
  <c r="F750" i="4"/>
  <c r="J750" i="4" s="1"/>
  <c r="K750" i="4" s="1"/>
  <c r="F749" i="4"/>
  <c r="J749" i="4" s="1"/>
  <c r="K749" i="4" s="1"/>
  <c r="F748" i="4"/>
  <c r="J748" i="4" s="1"/>
  <c r="K748" i="4" s="1"/>
  <c r="J747" i="4"/>
  <c r="K747" i="4" s="1"/>
  <c r="F747" i="4"/>
  <c r="J746" i="4"/>
  <c r="K746" i="4" s="1"/>
  <c r="F746" i="4"/>
  <c r="J745" i="4"/>
  <c r="K745" i="4" s="1"/>
  <c r="F745" i="4"/>
  <c r="F744" i="4"/>
  <c r="J744" i="4" s="1"/>
  <c r="K744" i="4" s="1"/>
  <c r="F743" i="4"/>
  <c r="J743" i="4" s="1"/>
  <c r="K743" i="4" s="1"/>
  <c r="F742" i="4"/>
  <c r="J742" i="4" s="1"/>
  <c r="K742" i="4" s="1"/>
  <c r="F741" i="4"/>
  <c r="J741" i="4" s="1"/>
  <c r="K741" i="4" s="1"/>
  <c r="F740" i="4"/>
  <c r="J740" i="4" s="1"/>
  <c r="K740" i="4" s="1"/>
  <c r="J739" i="4"/>
  <c r="K739" i="4" s="1"/>
  <c r="F739" i="4"/>
  <c r="J738" i="4"/>
  <c r="K738" i="4" s="1"/>
  <c r="F738" i="4"/>
  <c r="J737" i="4"/>
  <c r="K737" i="4" s="1"/>
  <c r="F737" i="4"/>
  <c r="F736" i="4"/>
  <c r="J736" i="4" s="1"/>
  <c r="K736" i="4" s="1"/>
  <c r="F735" i="4"/>
  <c r="J735" i="4" s="1"/>
  <c r="K735" i="4" s="1"/>
  <c r="F734" i="4"/>
  <c r="J734" i="4" s="1"/>
  <c r="K734" i="4" s="1"/>
  <c r="F733" i="4"/>
  <c r="J733" i="4" s="1"/>
  <c r="K733" i="4" s="1"/>
  <c r="F732" i="4"/>
  <c r="J732" i="4" s="1"/>
  <c r="K732" i="4" s="1"/>
  <c r="J731" i="4"/>
  <c r="K731" i="4" s="1"/>
  <c r="F731" i="4"/>
  <c r="J730" i="4"/>
  <c r="K730" i="4" s="1"/>
  <c r="F730" i="4"/>
  <c r="J729" i="4"/>
  <c r="K729" i="4" s="1"/>
  <c r="F729" i="4"/>
  <c r="F728" i="4"/>
  <c r="J728" i="4" s="1"/>
  <c r="K728" i="4" s="1"/>
  <c r="F727" i="4"/>
  <c r="J727" i="4" s="1"/>
  <c r="K727" i="4" s="1"/>
  <c r="F726" i="4"/>
  <c r="J726" i="4" s="1"/>
  <c r="K726" i="4" s="1"/>
  <c r="F725" i="4"/>
  <c r="J725" i="4" s="1"/>
  <c r="K725" i="4" s="1"/>
  <c r="F724" i="4"/>
  <c r="J724" i="4" s="1"/>
  <c r="K724" i="4" s="1"/>
  <c r="J723" i="4"/>
  <c r="K723" i="4" s="1"/>
  <c r="F723" i="4"/>
  <c r="J722" i="4"/>
  <c r="K722" i="4" s="1"/>
  <c r="F722" i="4"/>
  <c r="J721" i="4"/>
  <c r="K721" i="4" s="1"/>
  <c r="F721" i="4"/>
  <c r="F720" i="4"/>
  <c r="J720" i="4" s="1"/>
  <c r="K720" i="4" s="1"/>
  <c r="F719" i="4"/>
  <c r="J719" i="4" s="1"/>
  <c r="K719" i="4" s="1"/>
  <c r="F718" i="4"/>
  <c r="J718" i="4" s="1"/>
  <c r="K718" i="4" s="1"/>
  <c r="F717" i="4"/>
  <c r="J717" i="4" s="1"/>
  <c r="K717" i="4" s="1"/>
  <c r="F716" i="4"/>
  <c r="J716" i="4" s="1"/>
  <c r="K716" i="4" s="1"/>
  <c r="J715" i="4"/>
  <c r="K715" i="4" s="1"/>
  <c r="F715" i="4"/>
  <c r="J714" i="4"/>
  <c r="K714" i="4" s="1"/>
  <c r="F714" i="4"/>
  <c r="J713" i="4"/>
  <c r="K713" i="4" s="1"/>
  <c r="F713" i="4"/>
  <c r="F712" i="4"/>
  <c r="J712" i="4" s="1"/>
  <c r="K712" i="4" s="1"/>
  <c r="F711" i="4"/>
  <c r="J711" i="4" s="1"/>
  <c r="K711" i="4" s="1"/>
  <c r="F710" i="4"/>
  <c r="J710" i="4" s="1"/>
  <c r="K710" i="4" s="1"/>
  <c r="F709" i="4"/>
  <c r="J709" i="4" s="1"/>
  <c r="K709" i="4" s="1"/>
  <c r="F708" i="4"/>
  <c r="J708" i="4" s="1"/>
  <c r="K708" i="4" s="1"/>
  <c r="J707" i="4"/>
  <c r="K707" i="4" s="1"/>
  <c r="F707" i="4"/>
  <c r="J706" i="4"/>
  <c r="K706" i="4" s="1"/>
  <c r="F706" i="4"/>
  <c r="J705" i="4"/>
  <c r="K705" i="4" s="1"/>
  <c r="F705" i="4"/>
  <c r="F704" i="4"/>
  <c r="J704" i="4" s="1"/>
  <c r="K704" i="4" s="1"/>
  <c r="F703" i="4"/>
  <c r="J703" i="4" s="1"/>
  <c r="K703" i="4" s="1"/>
  <c r="F702" i="4"/>
  <c r="J702" i="4" s="1"/>
  <c r="K702" i="4" s="1"/>
  <c r="F701" i="4"/>
  <c r="J701" i="4" s="1"/>
  <c r="K701" i="4" s="1"/>
  <c r="F700" i="4"/>
  <c r="J700" i="4" s="1"/>
  <c r="K700" i="4" s="1"/>
  <c r="J699" i="4"/>
  <c r="K699" i="4" s="1"/>
  <c r="F699" i="4"/>
  <c r="J698" i="4"/>
  <c r="K698" i="4" s="1"/>
  <c r="F698" i="4"/>
  <c r="J697" i="4"/>
  <c r="K697" i="4" s="1"/>
  <c r="F697" i="4"/>
  <c r="F696" i="4"/>
  <c r="J696" i="4" s="1"/>
  <c r="K696" i="4" s="1"/>
  <c r="F695" i="4"/>
  <c r="J695" i="4" s="1"/>
  <c r="K695" i="4" s="1"/>
  <c r="F694" i="4"/>
  <c r="J694" i="4" s="1"/>
  <c r="K694" i="4" s="1"/>
  <c r="F693" i="4"/>
  <c r="J693" i="4" s="1"/>
  <c r="K693" i="4" s="1"/>
  <c r="F692" i="4"/>
  <c r="J692" i="4" s="1"/>
  <c r="K692" i="4" s="1"/>
  <c r="J691" i="4"/>
  <c r="K691" i="4" s="1"/>
  <c r="F691" i="4"/>
  <c r="J690" i="4"/>
  <c r="K690" i="4" s="1"/>
  <c r="F690" i="4"/>
  <c r="J689" i="4"/>
  <c r="K689" i="4" s="1"/>
  <c r="F689" i="4"/>
  <c r="F688" i="4"/>
  <c r="J688" i="4" s="1"/>
  <c r="K688" i="4" s="1"/>
  <c r="F687" i="4"/>
  <c r="J687" i="4" s="1"/>
  <c r="K687" i="4" s="1"/>
  <c r="F686" i="4"/>
  <c r="J686" i="4" s="1"/>
  <c r="K686" i="4" s="1"/>
  <c r="F685" i="4"/>
  <c r="J685" i="4" s="1"/>
  <c r="K685" i="4" s="1"/>
  <c r="F684" i="4"/>
  <c r="J684" i="4" s="1"/>
  <c r="K684" i="4" s="1"/>
  <c r="J683" i="4"/>
  <c r="K683" i="4" s="1"/>
  <c r="F683" i="4"/>
  <c r="J682" i="4"/>
  <c r="K682" i="4" s="1"/>
  <c r="F682" i="4"/>
  <c r="J681" i="4"/>
  <c r="K681" i="4" s="1"/>
  <c r="F681" i="4"/>
  <c r="F680" i="4"/>
  <c r="J680" i="4" s="1"/>
  <c r="K680" i="4" s="1"/>
  <c r="F679" i="4"/>
  <c r="J679" i="4" s="1"/>
  <c r="K679" i="4" s="1"/>
  <c r="F678" i="4"/>
  <c r="J678" i="4" s="1"/>
  <c r="K678" i="4" s="1"/>
  <c r="F677" i="4"/>
  <c r="J677" i="4" s="1"/>
  <c r="K677" i="4" s="1"/>
  <c r="F676" i="4"/>
  <c r="J676" i="4" s="1"/>
  <c r="K676" i="4" s="1"/>
  <c r="J675" i="4"/>
  <c r="K675" i="4" s="1"/>
  <c r="F675" i="4"/>
  <c r="J674" i="4"/>
  <c r="K674" i="4" s="1"/>
  <c r="F674" i="4"/>
  <c r="J673" i="4"/>
  <c r="K673" i="4" s="1"/>
  <c r="F673" i="4"/>
  <c r="F672" i="4"/>
  <c r="J672" i="4" s="1"/>
  <c r="K672" i="4" s="1"/>
  <c r="F671" i="4"/>
  <c r="J671" i="4" s="1"/>
  <c r="K671" i="4" s="1"/>
  <c r="F670" i="4"/>
  <c r="J670" i="4" s="1"/>
  <c r="K670" i="4" s="1"/>
  <c r="F669" i="4"/>
  <c r="J669" i="4" s="1"/>
  <c r="K669" i="4" s="1"/>
  <c r="F668" i="4"/>
  <c r="J668" i="4" s="1"/>
  <c r="K668" i="4" s="1"/>
  <c r="J667" i="4"/>
  <c r="K667" i="4" s="1"/>
  <c r="F667" i="4"/>
  <c r="J666" i="4"/>
  <c r="K666" i="4" s="1"/>
  <c r="F666" i="4"/>
  <c r="J665" i="4"/>
  <c r="K665" i="4" s="1"/>
  <c r="F665" i="4"/>
  <c r="F664" i="4"/>
  <c r="J664" i="4" s="1"/>
  <c r="K664" i="4" s="1"/>
  <c r="F663" i="4"/>
  <c r="J663" i="4" s="1"/>
  <c r="K663" i="4" s="1"/>
  <c r="F662" i="4"/>
  <c r="J662" i="4" s="1"/>
  <c r="K662" i="4" s="1"/>
  <c r="F661" i="4"/>
  <c r="J661" i="4" s="1"/>
  <c r="K661" i="4" s="1"/>
  <c r="F660" i="4"/>
  <c r="J660" i="4" s="1"/>
  <c r="K660" i="4" s="1"/>
  <c r="J659" i="4"/>
  <c r="K659" i="4" s="1"/>
  <c r="F659" i="4"/>
  <c r="J658" i="4"/>
  <c r="K658" i="4" s="1"/>
  <c r="F658" i="4"/>
  <c r="J657" i="4"/>
  <c r="K657" i="4" s="1"/>
  <c r="F657" i="4"/>
  <c r="F656" i="4"/>
  <c r="J656" i="4" s="1"/>
  <c r="K656" i="4" s="1"/>
  <c r="F655" i="4"/>
  <c r="J655" i="4" s="1"/>
  <c r="K655" i="4" s="1"/>
  <c r="F654" i="4"/>
  <c r="J654" i="4" s="1"/>
  <c r="K654" i="4" s="1"/>
  <c r="F653" i="4"/>
  <c r="J653" i="4" s="1"/>
  <c r="K653" i="4" s="1"/>
  <c r="F652" i="4"/>
  <c r="J652" i="4" s="1"/>
  <c r="K652" i="4" s="1"/>
  <c r="J651" i="4"/>
  <c r="K651" i="4" s="1"/>
  <c r="F651" i="4"/>
  <c r="J650" i="4"/>
  <c r="K650" i="4" s="1"/>
  <c r="F650" i="4"/>
  <c r="J649" i="4"/>
  <c r="K649" i="4" s="1"/>
  <c r="F649" i="4"/>
  <c r="F648" i="4"/>
  <c r="J648" i="4" s="1"/>
  <c r="K648" i="4" s="1"/>
  <c r="F647" i="4"/>
  <c r="J647" i="4" s="1"/>
  <c r="K647" i="4" s="1"/>
  <c r="F646" i="4"/>
  <c r="J646" i="4" s="1"/>
  <c r="K646" i="4" s="1"/>
  <c r="F645" i="4"/>
  <c r="J645" i="4" s="1"/>
  <c r="K645" i="4" s="1"/>
  <c r="F644" i="4"/>
  <c r="J644" i="4" s="1"/>
  <c r="K644" i="4" s="1"/>
  <c r="J643" i="4"/>
  <c r="K643" i="4" s="1"/>
  <c r="F643" i="4"/>
  <c r="J642" i="4"/>
  <c r="K642" i="4" s="1"/>
  <c r="F642" i="4"/>
  <c r="J641" i="4"/>
  <c r="K641" i="4" s="1"/>
  <c r="F641" i="4"/>
  <c r="F640" i="4"/>
  <c r="J640" i="4" s="1"/>
  <c r="K640" i="4" s="1"/>
  <c r="F639" i="4"/>
  <c r="J639" i="4" s="1"/>
  <c r="K639" i="4" s="1"/>
  <c r="F638" i="4"/>
  <c r="J638" i="4" s="1"/>
  <c r="K638" i="4" s="1"/>
  <c r="F637" i="4"/>
  <c r="J637" i="4" s="1"/>
  <c r="K637" i="4" s="1"/>
  <c r="F636" i="4"/>
  <c r="J636" i="4" s="1"/>
  <c r="K636" i="4" s="1"/>
  <c r="J635" i="4"/>
  <c r="K635" i="4" s="1"/>
  <c r="F635" i="4"/>
  <c r="J634" i="4"/>
  <c r="K634" i="4" s="1"/>
  <c r="F634" i="4"/>
  <c r="J633" i="4"/>
  <c r="K633" i="4" s="1"/>
  <c r="F633" i="4"/>
  <c r="F632" i="4"/>
  <c r="J632" i="4" s="1"/>
  <c r="K632" i="4" s="1"/>
  <c r="F631" i="4"/>
  <c r="J631" i="4" s="1"/>
  <c r="K631" i="4" s="1"/>
  <c r="F630" i="4"/>
  <c r="J630" i="4" s="1"/>
  <c r="K630" i="4" s="1"/>
  <c r="F629" i="4"/>
  <c r="J629" i="4" s="1"/>
  <c r="K629" i="4" s="1"/>
  <c r="F628" i="4"/>
  <c r="J628" i="4" s="1"/>
  <c r="K628" i="4" s="1"/>
  <c r="J627" i="4"/>
  <c r="K627" i="4" s="1"/>
  <c r="F627" i="4"/>
  <c r="J626" i="4"/>
  <c r="K626" i="4" s="1"/>
  <c r="F626" i="4"/>
  <c r="J625" i="4"/>
  <c r="K625" i="4" s="1"/>
  <c r="F625" i="4"/>
  <c r="F624" i="4"/>
  <c r="J624" i="4" s="1"/>
  <c r="K624" i="4" s="1"/>
  <c r="F623" i="4"/>
  <c r="J623" i="4" s="1"/>
  <c r="K623" i="4" s="1"/>
  <c r="F622" i="4"/>
  <c r="J622" i="4" s="1"/>
  <c r="K622" i="4" s="1"/>
  <c r="F621" i="4"/>
  <c r="J621" i="4" s="1"/>
  <c r="K621" i="4" s="1"/>
  <c r="F620" i="4"/>
  <c r="J620" i="4" s="1"/>
  <c r="K620" i="4" s="1"/>
  <c r="J619" i="4"/>
  <c r="K619" i="4" s="1"/>
  <c r="F619" i="4"/>
  <c r="J618" i="4"/>
  <c r="K618" i="4" s="1"/>
  <c r="F618" i="4"/>
  <c r="J617" i="4"/>
  <c r="K617" i="4" s="1"/>
  <c r="F617" i="4"/>
  <c r="K616" i="4"/>
  <c r="J616" i="4"/>
  <c r="J615" i="4"/>
  <c r="K615" i="4" s="1"/>
  <c r="F615" i="4"/>
  <c r="J614" i="4"/>
  <c r="K614" i="4" s="1"/>
  <c r="F614" i="4"/>
  <c r="F613" i="4"/>
  <c r="J613" i="4" s="1"/>
  <c r="K613" i="4" s="1"/>
  <c r="F612" i="4"/>
  <c r="J612" i="4" s="1"/>
  <c r="K612" i="4" s="1"/>
  <c r="F611" i="4"/>
  <c r="J611" i="4" s="1"/>
  <c r="K611" i="4" s="1"/>
  <c r="F610" i="4"/>
  <c r="J610" i="4" s="1"/>
  <c r="K610" i="4" s="1"/>
  <c r="F609" i="4"/>
  <c r="J609" i="4" s="1"/>
  <c r="K609" i="4" s="1"/>
  <c r="J608" i="4"/>
  <c r="K608" i="4" s="1"/>
  <c r="F608" i="4"/>
  <c r="J607" i="4"/>
  <c r="K607" i="4" s="1"/>
  <c r="F607" i="4"/>
  <c r="J606" i="4"/>
  <c r="K606" i="4" s="1"/>
  <c r="F606" i="4"/>
  <c r="K605" i="4"/>
  <c r="F605" i="4"/>
  <c r="J605" i="4" s="1"/>
  <c r="F604" i="4"/>
  <c r="J604" i="4" s="1"/>
  <c r="K604" i="4" s="1"/>
  <c r="F603" i="4"/>
  <c r="J603" i="4" s="1"/>
  <c r="K603" i="4" s="1"/>
  <c r="F602" i="4"/>
  <c r="J602" i="4" s="1"/>
  <c r="K602" i="4" s="1"/>
  <c r="F601" i="4"/>
  <c r="J601" i="4" s="1"/>
  <c r="K601" i="4" s="1"/>
  <c r="J600" i="4"/>
  <c r="K600" i="4" s="1"/>
  <c r="F600" i="4"/>
  <c r="J599" i="4"/>
  <c r="K599" i="4" s="1"/>
  <c r="F599" i="4"/>
  <c r="J598" i="4"/>
  <c r="K598" i="4" s="1"/>
  <c r="F598" i="4"/>
  <c r="F597" i="4"/>
  <c r="J597" i="4" s="1"/>
  <c r="K597" i="4" s="1"/>
  <c r="F596" i="4"/>
  <c r="J596" i="4" s="1"/>
  <c r="K596" i="4" s="1"/>
  <c r="F595" i="4"/>
  <c r="J595" i="4" s="1"/>
  <c r="K595" i="4" s="1"/>
  <c r="F594" i="4"/>
  <c r="J594" i="4" s="1"/>
  <c r="K594" i="4" s="1"/>
  <c r="F593" i="4"/>
  <c r="J593" i="4" s="1"/>
  <c r="K593" i="4" s="1"/>
  <c r="J592" i="4"/>
  <c r="K592" i="4" s="1"/>
  <c r="F592" i="4"/>
  <c r="J591" i="4"/>
  <c r="K591" i="4" s="1"/>
  <c r="F591" i="4"/>
  <c r="J590" i="4"/>
  <c r="K590" i="4" s="1"/>
  <c r="F590" i="4"/>
  <c r="K589" i="4"/>
  <c r="F589" i="4"/>
  <c r="J589" i="4" s="1"/>
  <c r="F588" i="4"/>
  <c r="J588" i="4" s="1"/>
  <c r="K588" i="4" s="1"/>
  <c r="F587" i="4"/>
  <c r="J587" i="4" s="1"/>
  <c r="K587" i="4" s="1"/>
  <c r="F586" i="4"/>
  <c r="J586" i="4" s="1"/>
  <c r="K586" i="4" s="1"/>
  <c r="F585" i="4"/>
  <c r="J585" i="4" s="1"/>
  <c r="K585" i="4" s="1"/>
  <c r="J584" i="4"/>
  <c r="K584" i="4" s="1"/>
  <c r="F584" i="4"/>
  <c r="J583" i="4"/>
  <c r="K583" i="4" s="1"/>
  <c r="F583" i="4"/>
  <c r="J582" i="4"/>
  <c r="K582" i="4" s="1"/>
  <c r="F582" i="4"/>
  <c r="F581" i="4"/>
  <c r="J581" i="4" s="1"/>
  <c r="K581" i="4" s="1"/>
  <c r="F580" i="4"/>
  <c r="J580" i="4" s="1"/>
  <c r="K580" i="4" s="1"/>
  <c r="F579" i="4"/>
  <c r="J579" i="4" s="1"/>
  <c r="K579" i="4" s="1"/>
  <c r="F578" i="4"/>
  <c r="J578" i="4" s="1"/>
  <c r="K578" i="4" s="1"/>
  <c r="F577" i="4"/>
  <c r="J577" i="4" s="1"/>
  <c r="K577" i="4" s="1"/>
  <c r="J576" i="4"/>
  <c r="K576" i="4" s="1"/>
  <c r="F576" i="4"/>
  <c r="J575" i="4"/>
  <c r="K575" i="4" s="1"/>
  <c r="F575" i="4"/>
  <c r="J574" i="4"/>
  <c r="K574" i="4" s="1"/>
  <c r="F574" i="4"/>
  <c r="K573" i="4"/>
  <c r="F573" i="4"/>
  <c r="J573" i="4" s="1"/>
  <c r="F572" i="4"/>
  <c r="J572" i="4" s="1"/>
  <c r="K572" i="4" s="1"/>
  <c r="F571" i="4"/>
  <c r="J571" i="4" s="1"/>
  <c r="K571" i="4" s="1"/>
  <c r="F570" i="4"/>
  <c r="J570" i="4" s="1"/>
  <c r="K570" i="4" s="1"/>
  <c r="F569" i="4"/>
  <c r="J569" i="4" s="1"/>
  <c r="K569" i="4" s="1"/>
  <c r="J568" i="4"/>
  <c r="K568" i="4" s="1"/>
  <c r="F568" i="4"/>
  <c r="J567" i="4"/>
  <c r="K567" i="4" s="1"/>
  <c r="F567" i="4"/>
  <c r="J566" i="4"/>
  <c r="K566" i="4" s="1"/>
  <c r="F566" i="4"/>
  <c r="F565" i="4"/>
  <c r="J565" i="4" s="1"/>
  <c r="K565" i="4" s="1"/>
  <c r="F564" i="4"/>
  <c r="J564" i="4" s="1"/>
  <c r="K564" i="4" s="1"/>
  <c r="F563" i="4"/>
  <c r="J563" i="4" s="1"/>
  <c r="K563" i="4" s="1"/>
  <c r="F562" i="4"/>
  <c r="J562" i="4" s="1"/>
  <c r="K562" i="4" s="1"/>
  <c r="F561" i="4"/>
  <c r="J561" i="4" s="1"/>
  <c r="K561" i="4" s="1"/>
  <c r="J560" i="4"/>
  <c r="K560" i="4" s="1"/>
  <c r="F560" i="4"/>
  <c r="J559" i="4"/>
  <c r="K559" i="4" s="1"/>
  <c r="F559" i="4"/>
  <c r="J558" i="4"/>
  <c r="K558" i="4" s="1"/>
  <c r="F558" i="4"/>
  <c r="K557" i="4"/>
  <c r="F557" i="4"/>
  <c r="J557" i="4" s="1"/>
  <c r="F556" i="4"/>
  <c r="J556" i="4" s="1"/>
  <c r="K556" i="4" s="1"/>
  <c r="F555" i="4"/>
  <c r="J555" i="4" s="1"/>
  <c r="K555" i="4" s="1"/>
  <c r="F554" i="4"/>
  <c r="J554" i="4" s="1"/>
  <c r="K554" i="4" s="1"/>
  <c r="F553" i="4"/>
  <c r="J553" i="4" s="1"/>
  <c r="K553" i="4" s="1"/>
  <c r="J552" i="4"/>
  <c r="K552" i="4" s="1"/>
  <c r="F552" i="4"/>
  <c r="J551" i="4"/>
  <c r="K551" i="4" s="1"/>
  <c r="F551" i="4"/>
  <c r="J550" i="4"/>
  <c r="K550" i="4" s="1"/>
  <c r="F550" i="4"/>
  <c r="K549" i="4"/>
  <c r="F549" i="4"/>
  <c r="J549" i="4" s="1"/>
  <c r="F548" i="4"/>
  <c r="J548" i="4" s="1"/>
  <c r="K548" i="4" s="1"/>
  <c r="F547" i="4"/>
  <c r="J547" i="4" s="1"/>
  <c r="K547" i="4" s="1"/>
  <c r="F546" i="4"/>
  <c r="J546" i="4" s="1"/>
  <c r="K546" i="4" s="1"/>
  <c r="F545" i="4"/>
  <c r="J545" i="4" s="1"/>
  <c r="K545" i="4" s="1"/>
  <c r="J544" i="4"/>
  <c r="K544" i="4" s="1"/>
  <c r="F544" i="4"/>
  <c r="J543" i="4"/>
  <c r="K543" i="4" s="1"/>
  <c r="F543" i="4"/>
  <c r="J542" i="4"/>
  <c r="K542" i="4" s="1"/>
  <c r="F542" i="4"/>
  <c r="F541" i="4"/>
  <c r="J541" i="4" s="1"/>
  <c r="K541" i="4" s="1"/>
  <c r="F540" i="4"/>
  <c r="J540" i="4" s="1"/>
  <c r="K540" i="4" s="1"/>
  <c r="F539" i="4"/>
  <c r="J539" i="4" s="1"/>
  <c r="K539" i="4" s="1"/>
  <c r="F538" i="4"/>
  <c r="J538" i="4" s="1"/>
  <c r="K538" i="4" s="1"/>
  <c r="F537" i="4"/>
  <c r="J537" i="4" s="1"/>
  <c r="K537" i="4" s="1"/>
  <c r="J536" i="4"/>
  <c r="K536" i="4" s="1"/>
  <c r="F536" i="4"/>
  <c r="J535" i="4"/>
  <c r="K535" i="4" s="1"/>
  <c r="F535" i="4"/>
  <c r="J534" i="4"/>
  <c r="K534" i="4" s="1"/>
  <c r="F534" i="4"/>
  <c r="F533" i="4"/>
  <c r="J533" i="4" s="1"/>
  <c r="K533" i="4" s="1"/>
  <c r="K532" i="4"/>
  <c r="F532" i="4"/>
  <c r="J532" i="4" s="1"/>
  <c r="F531" i="4"/>
  <c r="J531" i="4" s="1"/>
  <c r="K531" i="4" s="1"/>
  <c r="F530" i="4"/>
  <c r="J530" i="4" s="1"/>
  <c r="K530" i="4" s="1"/>
  <c r="F529" i="4"/>
  <c r="J529" i="4" s="1"/>
  <c r="K529" i="4" s="1"/>
  <c r="J528" i="4"/>
  <c r="K528" i="4" s="1"/>
  <c r="F528" i="4"/>
  <c r="J527" i="4"/>
  <c r="K527" i="4" s="1"/>
  <c r="F527" i="4"/>
  <c r="J526" i="4"/>
  <c r="K526" i="4" s="1"/>
  <c r="F526" i="4"/>
  <c r="F525" i="4"/>
  <c r="J525" i="4" s="1"/>
  <c r="K525" i="4" s="1"/>
  <c r="F524" i="4"/>
  <c r="J524" i="4" s="1"/>
  <c r="K524" i="4" s="1"/>
  <c r="F523" i="4"/>
  <c r="J523" i="4" s="1"/>
  <c r="K523" i="4" s="1"/>
  <c r="F522" i="4"/>
  <c r="J522" i="4" s="1"/>
  <c r="K522" i="4" s="1"/>
  <c r="F521" i="4"/>
  <c r="J521" i="4" s="1"/>
  <c r="K521" i="4" s="1"/>
  <c r="J520" i="4"/>
  <c r="K520" i="4" s="1"/>
  <c r="F520" i="4"/>
  <c r="J519" i="4"/>
  <c r="K519" i="4" s="1"/>
  <c r="F519" i="4"/>
  <c r="J518" i="4"/>
  <c r="K518" i="4" s="1"/>
  <c r="F518" i="4"/>
  <c r="K517" i="4"/>
  <c r="F517" i="4"/>
  <c r="J517" i="4" s="1"/>
  <c r="K516" i="4"/>
  <c r="F516" i="4"/>
  <c r="J516" i="4" s="1"/>
  <c r="F515" i="4"/>
  <c r="J515" i="4" s="1"/>
  <c r="K515" i="4" s="1"/>
  <c r="F514" i="4"/>
  <c r="J514" i="4" s="1"/>
  <c r="K514" i="4" s="1"/>
  <c r="F513" i="4"/>
  <c r="J513" i="4" s="1"/>
  <c r="K513" i="4" s="1"/>
  <c r="J512" i="4"/>
  <c r="K512" i="4" s="1"/>
  <c r="F512" i="4"/>
  <c r="J511" i="4"/>
  <c r="K511" i="4" s="1"/>
  <c r="F511" i="4"/>
  <c r="J510" i="4"/>
  <c r="K510" i="4" s="1"/>
  <c r="F510" i="4"/>
  <c r="F509" i="4"/>
  <c r="J509" i="4" s="1"/>
  <c r="K509" i="4" s="1"/>
  <c r="K508" i="4"/>
  <c r="F508" i="4"/>
  <c r="J508" i="4" s="1"/>
  <c r="F507" i="4"/>
  <c r="J507" i="4" s="1"/>
  <c r="K507" i="4" s="1"/>
  <c r="J506" i="4"/>
  <c r="K506" i="4" s="1"/>
  <c r="K505" i="4"/>
  <c r="F505" i="4"/>
  <c r="J505" i="4" s="1"/>
  <c r="K504" i="4"/>
  <c r="J504" i="4"/>
  <c r="K503" i="4"/>
  <c r="F503" i="4"/>
  <c r="J503" i="4" s="1"/>
  <c r="K502" i="4"/>
  <c r="F502" i="4"/>
  <c r="J502" i="4" s="1"/>
  <c r="K501" i="4"/>
  <c r="F501" i="4"/>
  <c r="J501" i="4" s="1"/>
  <c r="F500" i="4"/>
  <c r="J500" i="4" s="1"/>
  <c r="K500" i="4" s="1"/>
  <c r="F499" i="4"/>
  <c r="J499" i="4" s="1"/>
  <c r="K499" i="4" s="1"/>
  <c r="J498" i="4"/>
  <c r="K498" i="4" s="1"/>
  <c r="F498" i="4"/>
  <c r="J497" i="4"/>
  <c r="K497" i="4" s="1"/>
  <c r="F497" i="4"/>
  <c r="J496" i="4"/>
  <c r="K496" i="4" s="1"/>
  <c r="F496" i="4"/>
  <c r="F495" i="4"/>
  <c r="J495" i="4" s="1"/>
  <c r="K495" i="4" s="1"/>
  <c r="K494" i="4"/>
  <c r="F494" i="4"/>
  <c r="J494" i="4" s="1"/>
  <c r="K493" i="4"/>
  <c r="F493" i="4"/>
  <c r="J493" i="4" s="1"/>
  <c r="F492" i="4"/>
  <c r="J492" i="4" s="1"/>
  <c r="K492" i="4" s="1"/>
  <c r="F491" i="4"/>
  <c r="J491" i="4" s="1"/>
  <c r="K491" i="4" s="1"/>
  <c r="J490" i="4"/>
  <c r="K490" i="4" s="1"/>
  <c r="F490" i="4"/>
  <c r="J489" i="4"/>
  <c r="K489" i="4" s="1"/>
  <c r="F489" i="4"/>
  <c r="J488" i="4"/>
  <c r="K488" i="4" s="1"/>
  <c r="F488" i="4"/>
  <c r="K487" i="4"/>
  <c r="F487" i="4"/>
  <c r="J487" i="4" s="1"/>
  <c r="F486" i="4"/>
  <c r="J486" i="4" s="1"/>
  <c r="K486" i="4" s="1"/>
  <c r="K485" i="4"/>
  <c r="F485" i="4"/>
  <c r="J485" i="4" s="1"/>
  <c r="F484" i="4"/>
  <c r="J484" i="4" s="1"/>
  <c r="K484" i="4" s="1"/>
  <c r="F483" i="4"/>
  <c r="J483" i="4" s="1"/>
  <c r="K483" i="4" s="1"/>
  <c r="J482" i="4"/>
  <c r="K482" i="4" s="1"/>
  <c r="F482" i="4"/>
  <c r="J481" i="4"/>
  <c r="K481" i="4" s="1"/>
  <c r="F481" i="4"/>
  <c r="J480" i="4"/>
  <c r="K480" i="4" s="1"/>
  <c r="F480" i="4"/>
  <c r="K479" i="4"/>
  <c r="J479" i="4"/>
  <c r="F479" i="4"/>
  <c r="F478" i="4"/>
  <c r="J478" i="4" s="1"/>
  <c r="K478" i="4" s="1"/>
  <c r="K477" i="4"/>
  <c r="F477" i="4"/>
  <c r="J477" i="4" s="1"/>
  <c r="F476" i="4"/>
  <c r="J476" i="4" s="1"/>
  <c r="K476" i="4" s="1"/>
  <c r="F475" i="4"/>
  <c r="J475" i="4" s="1"/>
  <c r="K475" i="4" s="1"/>
  <c r="J474" i="4"/>
  <c r="K474" i="4" s="1"/>
  <c r="F474" i="4"/>
  <c r="J473" i="4"/>
  <c r="K473" i="4" s="1"/>
  <c r="F473" i="4"/>
  <c r="J472" i="4"/>
  <c r="K472" i="4" s="1"/>
  <c r="F472" i="4"/>
  <c r="K471" i="4"/>
  <c r="J471" i="4"/>
  <c r="F471" i="4"/>
  <c r="F470" i="4"/>
  <c r="J470" i="4" s="1"/>
  <c r="K470" i="4" s="1"/>
  <c r="K469" i="4"/>
  <c r="F469" i="4"/>
  <c r="J469" i="4" s="1"/>
  <c r="F468" i="4"/>
  <c r="J468" i="4" s="1"/>
  <c r="K468" i="4" s="1"/>
  <c r="F467" i="4"/>
  <c r="J467" i="4" s="1"/>
  <c r="K467" i="4" s="1"/>
  <c r="J466" i="4"/>
  <c r="K466" i="4" s="1"/>
  <c r="F466" i="4"/>
  <c r="J465" i="4"/>
  <c r="K465" i="4" s="1"/>
  <c r="F465" i="4"/>
  <c r="J464" i="4"/>
  <c r="K464" i="4" s="1"/>
  <c r="F464" i="4"/>
  <c r="K463" i="4"/>
  <c r="J463" i="4"/>
  <c r="F463" i="4"/>
  <c r="F462" i="4"/>
  <c r="J462" i="4" s="1"/>
  <c r="K462" i="4" s="1"/>
  <c r="K461" i="4"/>
  <c r="F461" i="4"/>
  <c r="J461" i="4" s="1"/>
  <c r="F460" i="4"/>
  <c r="J460" i="4" s="1"/>
  <c r="K460" i="4" s="1"/>
  <c r="F459" i="4"/>
  <c r="J459" i="4" s="1"/>
  <c r="K459" i="4" s="1"/>
  <c r="J458" i="4"/>
  <c r="K458" i="4" s="1"/>
  <c r="F458" i="4"/>
  <c r="J457" i="4"/>
  <c r="K457" i="4" s="1"/>
  <c r="F457" i="4"/>
  <c r="J456" i="4"/>
  <c r="K456" i="4" s="1"/>
  <c r="F456" i="4"/>
  <c r="K455" i="4"/>
  <c r="J455" i="4"/>
  <c r="F455" i="4"/>
  <c r="F454" i="4"/>
  <c r="J454" i="4" s="1"/>
  <c r="K454" i="4" s="1"/>
  <c r="K453" i="4"/>
  <c r="F453" i="4"/>
  <c r="J453" i="4" s="1"/>
  <c r="F452" i="4"/>
  <c r="J452" i="4" s="1"/>
  <c r="K452" i="4" s="1"/>
  <c r="F451" i="4"/>
  <c r="J451" i="4" s="1"/>
  <c r="K451" i="4" s="1"/>
  <c r="J450" i="4"/>
  <c r="K450" i="4" s="1"/>
  <c r="F450" i="4"/>
  <c r="J449" i="4"/>
  <c r="K449" i="4" s="1"/>
  <c r="F449" i="4"/>
  <c r="J448" i="4"/>
  <c r="K448" i="4" s="1"/>
  <c r="F448" i="4"/>
  <c r="K447" i="4"/>
  <c r="J447" i="4"/>
  <c r="F447" i="4"/>
  <c r="F446" i="4"/>
  <c r="J446" i="4" s="1"/>
  <c r="K446" i="4" s="1"/>
  <c r="K445" i="4"/>
  <c r="F445" i="4"/>
  <c r="J445" i="4" s="1"/>
  <c r="F444" i="4"/>
  <c r="J444" i="4" s="1"/>
  <c r="K444" i="4" s="1"/>
  <c r="F443" i="4"/>
  <c r="J443" i="4" s="1"/>
  <c r="K443" i="4" s="1"/>
  <c r="J442" i="4"/>
  <c r="K442" i="4" s="1"/>
  <c r="F442" i="4"/>
  <c r="J441" i="4"/>
  <c r="K441" i="4" s="1"/>
  <c r="F441" i="4"/>
  <c r="J440" i="4"/>
  <c r="K440" i="4" s="1"/>
  <c r="F440" i="4"/>
  <c r="K439" i="4"/>
  <c r="J439" i="4"/>
  <c r="J438" i="4"/>
  <c r="K438" i="4" s="1"/>
  <c r="F438" i="4"/>
  <c r="J437" i="4"/>
  <c r="K437" i="4" s="1"/>
  <c r="F437" i="4"/>
  <c r="K436" i="4"/>
  <c r="J436" i="4"/>
  <c r="F436" i="4"/>
  <c r="K435" i="4"/>
  <c r="F435" i="4"/>
  <c r="J435" i="4" s="1"/>
  <c r="F434" i="4"/>
  <c r="J434" i="4" s="1"/>
  <c r="K434" i="4" s="1"/>
  <c r="K433" i="4"/>
  <c r="F433" i="4"/>
  <c r="J433" i="4" s="1"/>
  <c r="F432" i="4"/>
  <c r="J432" i="4" s="1"/>
  <c r="K432" i="4" s="1"/>
  <c r="J431" i="4"/>
  <c r="K431" i="4" s="1"/>
  <c r="F431" i="4"/>
  <c r="J430" i="4"/>
  <c r="K430" i="4" s="1"/>
  <c r="F430" i="4"/>
  <c r="J429" i="4"/>
  <c r="K429" i="4" s="1"/>
  <c r="F429" i="4"/>
  <c r="K428" i="4"/>
  <c r="J428" i="4"/>
  <c r="F428" i="4"/>
  <c r="K427" i="4"/>
  <c r="F427" i="4"/>
  <c r="J427" i="4" s="1"/>
  <c r="F426" i="4"/>
  <c r="J426" i="4" s="1"/>
  <c r="K426" i="4" s="1"/>
  <c r="K425" i="4"/>
  <c r="F425" i="4"/>
  <c r="J425" i="4" s="1"/>
  <c r="F424" i="4"/>
  <c r="J424" i="4" s="1"/>
  <c r="K424" i="4" s="1"/>
  <c r="J423" i="4"/>
  <c r="K423" i="4" s="1"/>
  <c r="F423" i="4"/>
  <c r="J422" i="4"/>
  <c r="K422" i="4" s="1"/>
  <c r="F422" i="4"/>
  <c r="J421" i="4"/>
  <c r="K421" i="4" s="1"/>
  <c r="F421" i="4"/>
  <c r="K420" i="4"/>
  <c r="J420" i="4"/>
  <c r="F420" i="4"/>
  <c r="K419" i="4"/>
  <c r="F419" i="4"/>
  <c r="J419" i="4" s="1"/>
  <c r="F418" i="4"/>
  <c r="J418" i="4" s="1"/>
  <c r="K418" i="4" s="1"/>
  <c r="K417" i="4"/>
  <c r="F417" i="4"/>
  <c r="J417" i="4" s="1"/>
  <c r="F416" i="4"/>
  <c r="J416" i="4" s="1"/>
  <c r="K416" i="4" s="1"/>
  <c r="J415" i="4"/>
  <c r="K415" i="4" s="1"/>
  <c r="F415" i="4"/>
  <c r="J414" i="4"/>
  <c r="K414" i="4" s="1"/>
  <c r="F414" i="4"/>
  <c r="J413" i="4"/>
  <c r="K413" i="4" s="1"/>
  <c r="F413" i="4"/>
  <c r="K412" i="4"/>
  <c r="J412" i="4"/>
  <c r="F412" i="4"/>
  <c r="K411" i="4"/>
  <c r="F411" i="4"/>
  <c r="J411" i="4" s="1"/>
  <c r="F410" i="4"/>
  <c r="J410" i="4" s="1"/>
  <c r="K410" i="4" s="1"/>
  <c r="K409" i="4"/>
  <c r="F409" i="4"/>
  <c r="J409" i="4" s="1"/>
  <c r="F408" i="4"/>
  <c r="J408" i="4" s="1"/>
  <c r="K408" i="4" s="1"/>
  <c r="J407" i="4"/>
  <c r="K407" i="4" s="1"/>
  <c r="F407" i="4"/>
  <c r="J406" i="4"/>
  <c r="K406" i="4" s="1"/>
  <c r="F406" i="4"/>
  <c r="J405" i="4"/>
  <c r="K405" i="4" s="1"/>
  <c r="F405" i="4"/>
  <c r="K404" i="4"/>
  <c r="J404" i="4"/>
  <c r="F404" i="4"/>
  <c r="K403" i="4"/>
  <c r="F403" i="4"/>
  <c r="J403" i="4" s="1"/>
  <c r="F402" i="4"/>
  <c r="J402" i="4" s="1"/>
  <c r="K402" i="4" s="1"/>
  <c r="K401" i="4"/>
  <c r="F401" i="4"/>
  <c r="J401" i="4" s="1"/>
  <c r="F400" i="4"/>
  <c r="J400" i="4" s="1"/>
  <c r="K400" i="4" s="1"/>
  <c r="J399" i="4"/>
  <c r="K399" i="4" s="1"/>
  <c r="F399" i="4"/>
  <c r="J398" i="4"/>
  <c r="K398" i="4" s="1"/>
  <c r="F398" i="4"/>
  <c r="J397" i="4"/>
  <c r="K397" i="4" s="1"/>
  <c r="F397" i="4"/>
  <c r="K396" i="4"/>
  <c r="J396" i="4"/>
  <c r="F396" i="4"/>
  <c r="K395" i="4"/>
  <c r="F395" i="4"/>
  <c r="J395" i="4" s="1"/>
  <c r="F394" i="4"/>
  <c r="J394" i="4" s="1"/>
  <c r="K394" i="4" s="1"/>
  <c r="K393" i="4"/>
  <c r="J393" i="4"/>
  <c r="F393" i="4"/>
  <c r="F392" i="4"/>
  <c r="J392" i="4" s="1"/>
  <c r="K392" i="4" s="1"/>
  <c r="J391" i="4"/>
  <c r="K391" i="4" s="1"/>
  <c r="F390" i="4"/>
  <c r="J390" i="4" s="1"/>
  <c r="K390" i="4" s="1"/>
  <c r="F389" i="4"/>
  <c r="J389" i="4" s="1"/>
  <c r="K389" i="4" s="1"/>
  <c r="J388" i="4"/>
  <c r="K388" i="4" s="1"/>
  <c r="F388" i="4"/>
  <c r="K387" i="4"/>
  <c r="J387" i="4"/>
  <c r="F387" i="4"/>
  <c r="J386" i="4"/>
  <c r="K386" i="4" s="1"/>
  <c r="F386" i="4"/>
  <c r="K385" i="4"/>
  <c r="J385" i="4"/>
  <c r="F385" i="4"/>
  <c r="K384" i="4"/>
  <c r="F384" i="4"/>
  <c r="J384" i="4" s="1"/>
  <c r="K383" i="4"/>
  <c r="F383" i="4"/>
  <c r="J383" i="4" s="1"/>
  <c r="J382" i="4"/>
  <c r="K382" i="4" s="1"/>
  <c r="F382" i="4"/>
  <c r="F381" i="4"/>
  <c r="J381" i="4" s="1"/>
  <c r="K381" i="4" s="1"/>
  <c r="J380" i="4"/>
  <c r="K380" i="4" s="1"/>
  <c r="F380" i="4"/>
  <c r="K379" i="4"/>
  <c r="J379" i="4"/>
  <c r="F379" i="4"/>
  <c r="J378" i="4"/>
  <c r="K378" i="4" s="1"/>
  <c r="F378" i="4"/>
  <c r="J377" i="4"/>
  <c r="K377" i="4" s="1"/>
  <c r="F377" i="4"/>
  <c r="K376" i="4"/>
  <c r="F376" i="4"/>
  <c r="J376" i="4" s="1"/>
  <c r="F375" i="4"/>
  <c r="J375" i="4" s="1"/>
  <c r="K375" i="4" s="1"/>
  <c r="F374" i="4"/>
  <c r="J374" i="4" s="1"/>
  <c r="K374" i="4" s="1"/>
  <c r="F373" i="4"/>
  <c r="J373" i="4" s="1"/>
  <c r="K373" i="4" s="1"/>
  <c r="J372" i="4"/>
  <c r="K372" i="4" s="1"/>
  <c r="F372" i="4"/>
  <c r="J371" i="4"/>
  <c r="K371" i="4" s="1"/>
  <c r="F371" i="4"/>
  <c r="J370" i="4"/>
  <c r="K370" i="4" s="1"/>
  <c r="F370" i="4"/>
  <c r="K369" i="4"/>
  <c r="J369" i="4"/>
  <c r="F369" i="4"/>
  <c r="F368" i="4"/>
  <c r="J368" i="4" s="1"/>
  <c r="K368" i="4" s="1"/>
  <c r="K367" i="4"/>
  <c r="F367" i="4"/>
  <c r="J367" i="4" s="1"/>
  <c r="K366" i="4"/>
  <c r="J366" i="4"/>
  <c r="F366" i="4"/>
  <c r="F365" i="4"/>
  <c r="J365" i="4" s="1"/>
  <c r="K365" i="4" s="1"/>
  <c r="F364" i="4"/>
  <c r="J364" i="4" s="1"/>
  <c r="K364" i="4" s="1"/>
  <c r="K363" i="4"/>
  <c r="J363" i="4"/>
  <c r="F363" i="4"/>
  <c r="J362" i="4"/>
  <c r="K362" i="4" s="1"/>
  <c r="F362" i="4"/>
  <c r="F361" i="4"/>
  <c r="J361" i="4" s="1"/>
  <c r="K361" i="4" s="1"/>
  <c r="K360" i="4"/>
  <c r="F360" i="4"/>
  <c r="J360" i="4" s="1"/>
  <c r="K359" i="4"/>
  <c r="F359" i="4"/>
  <c r="J359" i="4" s="1"/>
  <c r="F358" i="4"/>
  <c r="J358" i="4" s="1"/>
  <c r="K358" i="4" s="1"/>
  <c r="F357" i="4"/>
  <c r="J357" i="4" s="1"/>
  <c r="K357" i="4" s="1"/>
  <c r="J356" i="4"/>
  <c r="K356" i="4" s="1"/>
  <c r="F356" i="4"/>
  <c r="K355" i="4"/>
  <c r="J355" i="4"/>
  <c r="F355" i="4"/>
  <c r="J354" i="4"/>
  <c r="K354" i="4" s="1"/>
  <c r="F354" i="4"/>
  <c r="K353" i="4"/>
  <c r="J353" i="4"/>
  <c r="F353" i="4"/>
  <c r="K352" i="4"/>
  <c r="F352" i="4"/>
  <c r="J352" i="4" s="1"/>
  <c r="K351" i="4"/>
  <c r="F351" i="4"/>
  <c r="J351" i="4" s="1"/>
  <c r="J350" i="4"/>
  <c r="K350" i="4" s="1"/>
  <c r="F350" i="4"/>
  <c r="F349" i="4"/>
  <c r="J349" i="4" s="1"/>
  <c r="K349" i="4" s="1"/>
  <c r="J348" i="4"/>
  <c r="K348" i="4" s="1"/>
  <c r="F348" i="4"/>
  <c r="K347" i="4"/>
  <c r="J347" i="4"/>
  <c r="F347" i="4"/>
  <c r="J346" i="4"/>
  <c r="K346" i="4" s="1"/>
  <c r="F346" i="4"/>
  <c r="J345" i="4"/>
  <c r="K345" i="4" s="1"/>
  <c r="F345" i="4"/>
  <c r="K344" i="4"/>
  <c r="F344" i="4"/>
  <c r="J344" i="4" s="1"/>
  <c r="F343" i="4"/>
  <c r="J343" i="4" s="1"/>
  <c r="K343" i="4" s="1"/>
  <c r="F342" i="4"/>
  <c r="J342" i="4" s="1"/>
  <c r="K342" i="4" s="1"/>
  <c r="F341" i="4"/>
  <c r="J341" i="4" s="1"/>
  <c r="K341" i="4" s="1"/>
  <c r="J340" i="4"/>
  <c r="K340" i="4" s="1"/>
  <c r="F340" i="4"/>
  <c r="J339" i="4"/>
  <c r="K339" i="4" s="1"/>
  <c r="F339" i="4"/>
  <c r="J338" i="4"/>
  <c r="K338" i="4" s="1"/>
  <c r="F338" i="4"/>
  <c r="K337" i="4"/>
  <c r="J337" i="4"/>
  <c r="F337" i="4"/>
  <c r="F336" i="4"/>
  <c r="J336" i="4" s="1"/>
  <c r="K336" i="4" s="1"/>
  <c r="K335" i="4"/>
  <c r="F335" i="4"/>
  <c r="J335" i="4" s="1"/>
  <c r="K334" i="4"/>
  <c r="J334" i="4"/>
  <c r="F334" i="4"/>
  <c r="F333" i="4"/>
  <c r="J333" i="4" s="1"/>
  <c r="K333" i="4" s="1"/>
  <c r="F332" i="4"/>
  <c r="J332" i="4" s="1"/>
  <c r="K332" i="4" s="1"/>
  <c r="K331" i="4"/>
  <c r="J331" i="4"/>
  <c r="F331" i="4"/>
  <c r="J330" i="4"/>
  <c r="K330" i="4" s="1"/>
  <c r="F330" i="4"/>
  <c r="F329" i="4"/>
  <c r="J329" i="4" s="1"/>
  <c r="K329" i="4" s="1"/>
  <c r="K328" i="4"/>
  <c r="F328" i="4"/>
  <c r="J328" i="4" s="1"/>
  <c r="K327" i="4"/>
  <c r="F327" i="4"/>
  <c r="J327" i="4" s="1"/>
  <c r="F326" i="4"/>
  <c r="J326" i="4" s="1"/>
  <c r="K326" i="4" s="1"/>
  <c r="F325" i="4"/>
  <c r="J325" i="4" s="1"/>
  <c r="K325" i="4" s="1"/>
  <c r="J324" i="4"/>
  <c r="K324" i="4" s="1"/>
  <c r="F324" i="4"/>
  <c r="K323" i="4"/>
  <c r="J323" i="4"/>
  <c r="F323" i="4"/>
  <c r="J322" i="4"/>
  <c r="K322" i="4" s="1"/>
  <c r="F322" i="4"/>
  <c r="K321" i="4"/>
  <c r="J321" i="4"/>
  <c r="F321" i="4"/>
  <c r="K320" i="4"/>
  <c r="F320" i="4"/>
  <c r="J320" i="4" s="1"/>
  <c r="K319" i="4"/>
  <c r="F319" i="4"/>
  <c r="J319" i="4" s="1"/>
  <c r="J318" i="4"/>
  <c r="K318" i="4" s="1"/>
  <c r="F318" i="4"/>
  <c r="F317" i="4"/>
  <c r="J317" i="4" s="1"/>
  <c r="K317" i="4" s="1"/>
  <c r="J316" i="4"/>
  <c r="K316" i="4" s="1"/>
  <c r="F316" i="4"/>
  <c r="K315" i="4"/>
  <c r="J315" i="4"/>
  <c r="F315" i="4"/>
  <c r="J314" i="4"/>
  <c r="K314" i="4" s="1"/>
  <c r="F314" i="4"/>
  <c r="J313" i="4"/>
  <c r="K313" i="4" s="1"/>
  <c r="F313" i="4"/>
  <c r="K312" i="4"/>
  <c r="F312" i="4"/>
  <c r="J312" i="4" s="1"/>
  <c r="F311" i="4"/>
  <c r="J311" i="4" s="1"/>
  <c r="K311" i="4" s="1"/>
  <c r="F310" i="4"/>
  <c r="J310" i="4" s="1"/>
  <c r="K310" i="4" s="1"/>
  <c r="F309" i="4"/>
  <c r="J309" i="4" s="1"/>
  <c r="K309" i="4" s="1"/>
  <c r="J308" i="4"/>
  <c r="K308" i="4" s="1"/>
  <c r="F308" i="4"/>
  <c r="J307" i="4"/>
  <c r="K307" i="4" s="1"/>
  <c r="F307" i="4"/>
  <c r="J306" i="4"/>
  <c r="K306" i="4" s="1"/>
  <c r="F306" i="4"/>
  <c r="K305" i="4"/>
  <c r="J305" i="4"/>
  <c r="F305" i="4"/>
  <c r="F304" i="4"/>
  <c r="J304" i="4" s="1"/>
  <c r="K304" i="4" s="1"/>
  <c r="K303" i="4"/>
  <c r="F303" i="4"/>
  <c r="J303" i="4" s="1"/>
  <c r="K302" i="4"/>
  <c r="J302" i="4"/>
  <c r="F302" i="4"/>
  <c r="F301" i="4"/>
  <c r="J301" i="4" s="1"/>
  <c r="K301" i="4" s="1"/>
  <c r="J300" i="4"/>
  <c r="K300" i="4" s="1"/>
  <c r="F300" i="4"/>
  <c r="J299" i="4"/>
  <c r="K299" i="4" s="1"/>
  <c r="F299" i="4"/>
  <c r="K298" i="4"/>
  <c r="J298" i="4"/>
  <c r="F298" i="4"/>
  <c r="K297" i="4"/>
  <c r="J297" i="4"/>
  <c r="F297" i="4"/>
  <c r="K296" i="4"/>
  <c r="F296" i="4"/>
  <c r="J296" i="4" s="1"/>
  <c r="K295" i="4"/>
  <c r="F295" i="4"/>
  <c r="J295" i="4" s="1"/>
  <c r="J294" i="4"/>
  <c r="K294" i="4" s="1"/>
  <c r="F294" i="4"/>
  <c r="F293" i="4"/>
  <c r="J293" i="4" s="1"/>
  <c r="K293" i="4" s="1"/>
  <c r="J292" i="4"/>
  <c r="K292" i="4" s="1"/>
  <c r="F292" i="4"/>
  <c r="J291" i="4"/>
  <c r="K291" i="4" s="1"/>
  <c r="F291" i="4"/>
  <c r="K290" i="4"/>
  <c r="J290" i="4"/>
  <c r="F290" i="4"/>
  <c r="K289" i="4"/>
  <c r="J289" i="4"/>
  <c r="F289" i="4"/>
  <c r="F288" i="4"/>
  <c r="J288" i="4" s="1"/>
  <c r="K288" i="4" s="1"/>
  <c r="F287" i="4"/>
  <c r="J287" i="4" s="1"/>
  <c r="K287" i="4" s="1"/>
  <c r="K286" i="4"/>
  <c r="J286" i="4"/>
  <c r="F286" i="4"/>
  <c r="F285" i="4"/>
  <c r="J285" i="4" s="1"/>
  <c r="K285" i="4" s="1"/>
  <c r="J284" i="4"/>
  <c r="K284" i="4" s="1"/>
  <c r="F284" i="4"/>
  <c r="J283" i="4"/>
  <c r="K283" i="4" s="1"/>
  <c r="F283" i="4"/>
  <c r="K282" i="4"/>
  <c r="J282" i="4"/>
  <c r="F282" i="4"/>
  <c r="K281" i="4"/>
  <c r="J281" i="4"/>
  <c r="F281" i="4"/>
  <c r="K280" i="4"/>
  <c r="F280" i="4"/>
  <c r="J280" i="4" s="1"/>
  <c r="K279" i="4"/>
  <c r="F279" i="4"/>
  <c r="J279" i="4" s="1"/>
  <c r="J278" i="4"/>
  <c r="K278" i="4" s="1"/>
  <c r="F278" i="4"/>
  <c r="F277" i="4"/>
  <c r="J277" i="4" s="1"/>
  <c r="K277" i="4" s="1"/>
  <c r="J276" i="4"/>
  <c r="K276" i="4" s="1"/>
  <c r="F276" i="4"/>
  <c r="J275" i="4"/>
  <c r="K275" i="4" s="1"/>
  <c r="F275" i="4"/>
  <c r="K274" i="4"/>
  <c r="J274" i="4"/>
  <c r="F274" i="4"/>
  <c r="K273" i="4"/>
  <c r="J273" i="4"/>
  <c r="F273" i="4"/>
  <c r="F272" i="4"/>
  <c r="J272" i="4" s="1"/>
  <c r="K272" i="4" s="1"/>
  <c r="F271" i="4"/>
  <c r="J271" i="4" s="1"/>
  <c r="K271" i="4" s="1"/>
  <c r="K270" i="4"/>
  <c r="J270" i="4"/>
  <c r="F270" i="4"/>
  <c r="F269" i="4"/>
  <c r="J269" i="4" s="1"/>
  <c r="K269" i="4" s="1"/>
  <c r="J268" i="4"/>
  <c r="K268" i="4" s="1"/>
  <c r="F268" i="4"/>
  <c r="J267" i="4"/>
  <c r="K267" i="4" s="1"/>
  <c r="F267" i="4"/>
  <c r="K266" i="4"/>
  <c r="J266" i="4"/>
  <c r="F266" i="4"/>
  <c r="F265" i="4"/>
  <c r="J265" i="4" s="1"/>
  <c r="K265" i="4" s="1"/>
  <c r="F264" i="4"/>
  <c r="J264" i="4" s="1"/>
  <c r="K264" i="4" s="1"/>
  <c r="K263" i="4"/>
  <c r="F263" i="4"/>
  <c r="J263" i="4" s="1"/>
  <c r="J262" i="4"/>
  <c r="K262" i="4" s="1"/>
  <c r="F262" i="4"/>
  <c r="F261" i="4"/>
  <c r="J261" i="4" s="1"/>
  <c r="K261" i="4" s="1"/>
  <c r="J260" i="4"/>
  <c r="K260" i="4" s="1"/>
  <c r="F260" i="4"/>
  <c r="J259" i="4"/>
  <c r="K259" i="4" s="1"/>
  <c r="F259" i="4"/>
  <c r="K258" i="4"/>
  <c r="J258" i="4"/>
  <c r="F258" i="4"/>
  <c r="K257" i="4"/>
  <c r="J257" i="4"/>
  <c r="F257" i="4"/>
  <c r="F256" i="4"/>
  <c r="J256" i="4" s="1"/>
  <c r="K256" i="4" s="1"/>
  <c r="F255" i="4"/>
  <c r="J255" i="4" s="1"/>
  <c r="K255" i="4" s="1"/>
  <c r="J254" i="4"/>
  <c r="K254" i="4" s="1"/>
  <c r="F254" i="4"/>
  <c r="F253" i="4"/>
  <c r="J253" i="4" s="1"/>
  <c r="K253" i="4" s="1"/>
  <c r="F252" i="4"/>
  <c r="J252" i="4" s="1"/>
  <c r="K252" i="4" s="1"/>
  <c r="J251" i="4"/>
  <c r="K251" i="4" s="1"/>
  <c r="F251" i="4"/>
  <c r="F250" i="4"/>
  <c r="J250" i="4" s="1"/>
  <c r="K250" i="4" s="1"/>
  <c r="F249" i="4"/>
  <c r="J249" i="4" s="1"/>
  <c r="K249" i="4" s="1"/>
  <c r="K248" i="4"/>
  <c r="J248" i="4"/>
  <c r="F248" i="4"/>
  <c r="J247" i="4"/>
  <c r="K247" i="4" s="1"/>
  <c r="F247" i="4"/>
  <c r="F246" i="4"/>
  <c r="J246" i="4" s="1"/>
  <c r="K246" i="4" s="1"/>
  <c r="F245" i="4"/>
  <c r="J245" i="4" s="1"/>
  <c r="K245" i="4" s="1"/>
  <c r="F244" i="4"/>
  <c r="J244" i="4" s="1"/>
  <c r="K244" i="4" s="1"/>
  <c r="J243" i="4"/>
  <c r="K243" i="4" s="1"/>
  <c r="F243" i="4"/>
  <c r="F242" i="4"/>
  <c r="J242" i="4" s="1"/>
  <c r="K242" i="4" s="1"/>
  <c r="F241" i="4"/>
  <c r="J241" i="4" s="1"/>
  <c r="K241" i="4" s="1"/>
  <c r="K240" i="4"/>
  <c r="J240" i="4"/>
  <c r="F240" i="4"/>
  <c r="J239" i="4"/>
  <c r="K239" i="4" s="1"/>
  <c r="F238" i="4"/>
  <c r="J238" i="4" s="1"/>
  <c r="K238" i="4" s="1"/>
  <c r="K237" i="4"/>
  <c r="J237" i="4"/>
  <c r="F237" i="4"/>
  <c r="J236" i="4"/>
  <c r="K236" i="4" s="1"/>
  <c r="F236" i="4"/>
  <c r="F235" i="4"/>
  <c r="J235" i="4" s="1"/>
  <c r="K235" i="4" s="1"/>
  <c r="K234" i="4"/>
  <c r="J234" i="4"/>
  <c r="J233" i="4"/>
  <c r="K233" i="4" s="1"/>
  <c r="F233" i="4"/>
  <c r="F232" i="4"/>
  <c r="J232" i="4" s="1"/>
  <c r="K232" i="4" s="1"/>
  <c r="F231" i="4"/>
  <c r="J231" i="4" s="1"/>
  <c r="K231" i="4" s="1"/>
  <c r="F230" i="4"/>
  <c r="J230" i="4" s="1"/>
  <c r="K230" i="4" s="1"/>
  <c r="J229" i="4"/>
  <c r="K229" i="4" s="1"/>
  <c r="F229" i="4"/>
  <c r="F228" i="4"/>
  <c r="J228" i="4" s="1"/>
  <c r="K228" i="4" s="1"/>
  <c r="F227" i="4"/>
  <c r="J227" i="4" s="1"/>
  <c r="K227" i="4" s="1"/>
  <c r="K226" i="4"/>
  <c r="J226" i="4"/>
  <c r="F226" i="4"/>
  <c r="J225" i="4"/>
  <c r="K225" i="4" s="1"/>
  <c r="F225" i="4"/>
  <c r="F224" i="4"/>
  <c r="J224" i="4" s="1"/>
  <c r="K224" i="4" s="1"/>
  <c r="F223" i="4"/>
  <c r="J223" i="4" s="1"/>
  <c r="K223" i="4" s="1"/>
  <c r="F222" i="4"/>
  <c r="J222" i="4" s="1"/>
  <c r="K222" i="4" s="1"/>
  <c r="J221" i="4"/>
  <c r="K221" i="4" s="1"/>
  <c r="F221" i="4"/>
  <c r="F220" i="4"/>
  <c r="J220" i="4" s="1"/>
  <c r="K220" i="4" s="1"/>
  <c r="F219" i="4"/>
  <c r="J219" i="4" s="1"/>
  <c r="K219" i="4" s="1"/>
  <c r="K218" i="4"/>
  <c r="J218" i="4"/>
  <c r="F218" i="4"/>
  <c r="J217" i="4"/>
  <c r="K217" i="4" s="1"/>
  <c r="F217" i="4"/>
  <c r="F216" i="4"/>
  <c r="J216" i="4" s="1"/>
  <c r="K216" i="4" s="1"/>
  <c r="F215" i="4"/>
  <c r="J215" i="4" s="1"/>
  <c r="K215" i="4" s="1"/>
  <c r="F214" i="4"/>
  <c r="J214" i="4" s="1"/>
  <c r="K214" i="4" s="1"/>
  <c r="J213" i="4"/>
  <c r="K213" i="4" s="1"/>
  <c r="F213" i="4"/>
  <c r="J212" i="4"/>
  <c r="K212" i="4" s="1"/>
  <c r="K211" i="4"/>
  <c r="J211" i="4"/>
  <c r="F210" i="4"/>
  <c r="J210" i="4" s="1"/>
  <c r="K210" i="4" s="1"/>
  <c r="F209" i="4"/>
  <c r="J209" i="4" s="1"/>
  <c r="K209" i="4" s="1"/>
  <c r="F208" i="4"/>
  <c r="J208" i="4" s="1"/>
  <c r="K208" i="4" s="1"/>
  <c r="J207" i="4"/>
  <c r="K207" i="4" s="1"/>
  <c r="F207" i="4"/>
  <c r="F206" i="4"/>
  <c r="J206" i="4" s="1"/>
  <c r="K206" i="4" s="1"/>
  <c r="F205" i="4"/>
  <c r="J205" i="4" s="1"/>
  <c r="K205" i="4" s="1"/>
  <c r="K204" i="4"/>
  <c r="J204" i="4"/>
  <c r="F204" i="4"/>
  <c r="J203" i="4"/>
  <c r="K203" i="4" s="1"/>
  <c r="F203" i="4"/>
  <c r="F202" i="4"/>
  <c r="J202" i="4" s="1"/>
  <c r="K202" i="4" s="1"/>
  <c r="F201" i="4"/>
  <c r="J201" i="4" s="1"/>
  <c r="K201" i="4" s="1"/>
  <c r="F200" i="4"/>
  <c r="J200" i="4" s="1"/>
  <c r="K200" i="4" s="1"/>
  <c r="J199" i="4"/>
  <c r="K199" i="4" s="1"/>
  <c r="F199" i="4"/>
  <c r="F198" i="4"/>
  <c r="J198" i="4" s="1"/>
  <c r="K198" i="4" s="1"/>
  <c r="F197" i="4"/>
  <c r="J197" i="4" s="1"/>
  <c r="K197" i="4" s="1"/>
  <c r="K196" i="4"/>
  <c r="J196" i="4"/>
  <c r="F196" i="4"/>
  <c r="J195" i="4"/>
  <c r="K195" i="4" s="1"/>
  <c r="F195" i="4"/>
  <c r="F194" i="4"/>
  <c r="J194" i="4" s="1"/>
  <c r="K194" i="4" s="1"/>
  <c r="F193" i="4"/>
  <c r="J193" i="4" s="1"/>
  <c r="K193" i="4" s="1"/>
  <c r="F192" i="4"/>
  <c r="J192" i="4" s="1"/>
  <c r="K192" i="4" s="1"/>
  <c r="J191" i="4"/>
  <c r="K191" i="4" s="1"/>
  <c r="F191" i="4"/>
  <c r="F190" i="4"/>
  <c r="J190" i="4" s="1"/>
  <c r="K190" i="4" s="1"/>
  <c r="F189" i="4"/>
  <c r="J189" i="4" s="1"/>
  <c r="K189" i="4" s="1"/>
  <c r="K188" i="4"/>
  <c r="J188" i="4"/>
  <c r="F188" i="4"/>
  <c r="J187" i="4"/>
  <c r="K187" i="4" s="1"/>
  <c r="F187" i="4"/>
  <c r="F186" i="4"/>
  <c r="J186" i="4" s="1"/>
  <c r="K186" i="4" s="1"/>
  <c r="F185" i="4"/>
  <c r="J185" i="4" s="1"/>
  <c r="K185" i="4" s="1"/>
  <c r="F184" i="4"/>
  <c r="J184" i="4" s="1"/>
  <c r="K184" i="4" s="1"/>
  <c r="J183" i="4"/>
  <c r="K183" i="4" s="1"/>
  <c r="F183" i="4"/>
  <c r="F182" i="4"/>
  <c r="J182" i="4" s="1"/>
  <c r="K182" i="4" s="1"/>
  <c r="F181" i="4"/>
  <c r="J181" i="4" s="1"/>
  <c r="K181" i="4" s="1"/>
  <c r="K180" i="4"/>
  <c r="J180" i="4"/>
  <c r="F180" i="4"/>
  <c r="J179" i="4"/>
  <c r="K179" i="4" s="1"/>
  <c r="F179" i="4"/>
  <c r="F178" i="4"/>
  <c r="J178" i="4" s="1"/>
  <c r="K178" i="4" s="1"/>
  <c r="F177" i="4"/>
  <c r="J177" i="4" s="1"/>
  <c r="K177" i="4" s="1"/>
  <c r="F176" i="4"/>
  <c r="J176" i="4" s="1"/>
  <c r="K176" i="4" s="1"/>
  <c r="J175" i="4"/>
  <c r="K175" i="4" s="1"/>
  <c r="F175" i="4"/>
  <c r="F174" i="4"/>
  <c r="J174" i="4" s="1"/>
  <c r="K174" i="4" s="1"/>
  <c r="F173" i="4"/>
  <c r="J173" i="4" s="1"/>
  <c r="K173" i="4" s="1"/>
  <c r="K172" i="4"/>
  <c r="J172" i="4"/>
  <c r="F172" i="4"/>
  <c r="J171" i="4"/>
  <c r="K171" i="4" s="1"/>
  <c r="F171" i="4"/>
  <c r="F170" i="4"/>
  <c r="J170" i="4" s="1"/>
  <c r="K170" i="4" s="1"/>
  <c r="F169" i="4"/>
  <c r="J169" i="4" s="1"/>
  <c r="K169" i="4" s="1"/>
  <c r="F168" i="4"/>
  <c r="J168" i="4" s="1"/>
  <c r="K168" i="4" s="1"/>
  <c r="J167" i="4"/>
  <c r="K167" i="4" s="1"/>
  <c r="F167" i="4"/>
  <c r="F166" i="4"/>
  <c r="J166" i="4" s="1"/>
  <c r="K166" i="4" s="1"/>
  <c r="F165" i="4"/>
  <c r="J165" i="4" s="1"/>
  <c r="K165" i="4" s="1"/>
  <c r="K164" i="4"/>
  <c r="J164" i="4"/>
  <c r="F164" i="4"/>
  <c r="J163" i="4"/>
  <c r="K163" i="4" s="1"/>
  <c r="F163" i="4"/>
  <c r="J162" i="4"/>
  <c r="K162" i="4" s="1"/>
  <c r="K161" i="4"/>
  <c r="J161" i="4"/>
  <c r="F161" i="4"/>
  <c r="J160" i="4"/>
  <c r="K160" i="4" s="1"/>
  <c r="F160" i="4"/>
  <c r="F159" i="4"/>
  <c r="J159" i="4" s="1"/>
  <c r="K159" i="4" s="1"/>
  <c r="F158" i="4"/>
  <c r="J158" i="4" s="1"/>
  <c r="K158" i="4" s="1"/>
  <c r="K157" i="4"/>
  <c r="J157" i="4"/>
  <c r="F157" i="4"/>
  <c r="J156" i="4"/>
  <c r="K156" i="4" s="1"/>
  <c r="F156" i="4"/>
  <c r="F155" i="4"/>
  <c r="J155" i="4" s="1"/>
  <c r="K155" i="4" s="1"/>
  <c r="F154" i="4"/>
  <c r="J154" i="4" s="1"/>
  <c r="K154" i="4" s="1"/>
  <c r="K153" i="4"/>
  <c r="J153" i="4"/>
  <c r="F153" i="4"/>
  <c r="J152" i="4"/>
  <c r="K152" i="4" s="1"/>
  <c r="F152" i="4"/>
  <c r="F151" i="4"/>
  <c r="J151" i="4" s="1"/>
  <c r="K151" i="4" s="1"/>
  <c r="F150" i="4"/>
  <c r="J150" i="4" s="1"/>
  <c r="K150" i="4" s="1"/>
  <c r="K149" i="4"/>
  <c r="J149" i="4"/>
  <c r="F149" i="4"/>
  <c r="J148" i="4"/>
  <c r="K148" i="4" s="1"/>
  <c r="F148" i="4"/>
  <c r="F147" i="4"/>
  <c r="J147" i="4" s="1"/>
  <c r="K147" i="4" s="1"/>
  <c r="F146" i="4"/>
  <c r="J146" i="4" s="1"/>
  <c r="K146" i="4" s="1"/>
  <c r="K145" i="4"/>
  <c r="J145" i="4"/>
  <c r="F145" i="4"/>
  <c r="J144" i="4"/>
  <c r="K144" i="4" s="1"/>
  <c r="F144" i="4"/>
  <c r="F143" i="4"/>
  <c r="J143" i="4" s="1"/>
  <c r="K143" i="4" s="1"/>
  <c r="F142" i="4"/>
  <c r="J142" i="4" s="1"/>
  <c r="K142" i="4" s="1"/>
  <c r="K141" i="4"/>
  <c r="J141" i="4"/>
  <c r="F141" i="4"/>
  <c r="J140" i="4"/>
  <c r="K140" i="4" s="1"/>
  <c r="F140" i="4"/>
  <c r="F139" i="4"/>
  <c r="J139" i="4" s="1"/>
  <c r="K139" i="4" s="1"/>
  <c r="K138" i="4"/>
  <c r="J138" i="4"/>
  <c r="J137" i="4"/>
  <c r="K137" i="4" s="1"/>
  <c r="F137" i="4"/>
  <c r="F136" i="4"/>
  <c r="J136" i="4" s="1"/>
  <c r="K136" i="4" s="1"/>
  <c r="F135" i="4"/>
  <c r="J135" i="4" s="1"/>
  <c r="K135" i="4" s="1"/>
  <c r="K134" i="4"/>
  <c r="J134" i="4"/>
  <c r="F134" i="4"/>
  <c r="J133" i="4"/>
  <c r="K133" i="4" s="1"/>
  <c r="F133" i="4"/>
  <c r="F132" i="4"/>
  <c r="J132" i="4" s="1"/>
  <c r="K132" i="4" s="1"/>
  <c r="F131" i="4"/>
  <c r="J131" i="4" s="1"/>
  <c r="K131" i="4" s="1"/>
  <c r="K130" i="4"/>
  <c r="J130" i="4"/>
  <c r="F130" i="4"/>
  <c r="J129" i="4"/>
  <c r="K129" i="4" s="1"/>
  <c r="F129" i="4"/>
  <c r="F128" i="4"/>
  <c r="J128" i="4" s="1"/>
  <c r="K128" i="4" s="1"/>
  <c r="F127" i="4"/>
  <c r="J127" i="4" s="1"/>
  <c r="K127" i="4" s="1"/>
  <c r="K126" i="4"/>
  <c r="J126" i="4"/>
  <c r="F126" i="4"/>
  <c r="J125" i="4"/>
  <c r="K125" i="4" s="1"/>
  <c r="F125" i="4"/>
  <c r="F124" i="4"/>
  <c r="J124" i="4" s="1"/>
  <c r="K124" i="4" s="1"/>
  <c r="F123" i="4"/>
  <c r="J123" i="4" s="1"/>
  <c r="K123" i="4" s="1"/>
  <c r="K122" i="4"/>
  <c r="J122" i="4"/>
  <c r="F122" i="4"/>
  <c r="J121" i="4"/>
  <c r="K121" i="4" s="1"/>
  <c r="F121" i="4"/>
  <c r="F120" i="4"/>
  <c r="J120" i="4" s="1"/>
  <c r="K120" i="4" s="1"/>
  <c r="F119" i="4"/>
  <c r="J119" i="4" s="1"/>
  <c r="K119" i="4" s="1"/>
  <c r="K118" i="4"/>
  <c r="J118" i="4"/>
  <c r="F118" i="4"/>
  <c r="J117" i="4"/>
  <c r="K117" i="4" s="1"/>
  <c r="F117" i="4"/>
  <c r="F116" i="4"/>
  <c r="J116" i="4" s="1"/>
  <c r="K116" i="4" s="1"/>
  <c r="F115" i="4"/>
  <c r="J115" i="4" s="1"/>
  <c r="K115" i="4" s="1"/>
  <c r="K114" i="4"/>
  <c r="J114" i="4"/>
  <c r="F114" i="4"/>
  <c r="J113" i="4"/>
  <c r="K113" i="4" s="1"/>
  <c r="F113" i="4"/>
  <c r="F112" i="4"/>
  <c r="J112" i="4" s="1"/>
  <c r="K112" i="4" s="1"/>
  <c r="F111" i="4"/>
  <c r="J111" i="4" s="1"/>
  <c r="K111" i="4" s="1"/>
  <c r="K110" i="4"/>
  <c r="J110" i="4"/>
  <c r="F110" i="4"/>
  <c r="J109" i="4"/>
  <c r="K109" i="4" s="1"/>
  <c r="F109" i="4"/>
  <c r="F108" i="4"/>
  <c r="J108" i="4" s="1"/>
  <c r="K108" i="4" s="1"/>
  <c r="F107" i="4"/>
  <c r="J107" i="4" s="1"/>
  <c r="K107" i="4" s="1"/>
  <c r="K106" i="4"/>
  <c r="J106" i="4"/>
  <c r="F106" i="4"/>
  <c r="J105" i="4"/>
  <c r="K105" i="4" s="1"/>
  <c r="F105" i="4"/>
  <c r="F104" i="4"/>
  <c r="J104" i="4" s="1"/>
  <c r="K104" i="4" s="1"/>
  <c r="K103" i="4"/>
  <c r="J103" i="4"/>
  <c r="J102" i="4"/>
  <c r="K102" i="4" s="1"/>
  <c r="F102" i="4"/>
  <c r="F101" i="4"/>
  <c r="J101" i="4" s="1"/>
  <c r="K101" i="4" s="1"/>
  <c r="F100" i="4"/>
  <c r="J100" i="4" s="1"/>
  <c r="K100" i="4" s="1"/>
  <c r="K99" i="4"/>
  <c r="J99" i="4"/>
  <c r="F99" i="4"/>
  <c r="J98" i="4"/>
  <c r="K98" i="4" s="1"/>
  <c r="F98" i="4"/>
  <c r="F97" i="4"/>
  <c r="J97" i="4" s="1"/>
  <c r="K97" i="4" s="1"/>
  <c r="F96" i="4"/>
  <c r="J96" i="4" s="1"/>
  <c r="K96" i="4" s="1"/>
  <c r="K95" i="4"/>
  <c r="J95" i="4"/>
  <c r="F94" i="4"/>
  <c r="J94" i="4" s="1"/>
  <c r="K94" i="4" s="1"/>
  <c r="F93" i="4"/>
  <c r="J93" i="4" s="1"/>
  <c r="K93" i="4" s="1"/>
  <c r="K92" i="4"/>
  <c r="J92" i="4"/>
  <c r="F92" i="4"/>
  <c r="J91" i="4"/>
  <c r="K91" i="4" s="1"/>
  <c r="F91" i="4"/>
  <c r="F90" i="4"/>
  <c r="J90" i="4" s="1"/>
  <c r="K90" i="4" s="1"/>
  <c r="F89" i="4"/>
  <c r="J89" i="4" s="1"/>
  <c r="K89" i="4" s="1"/>
  <c r="K88" i="4"/>
  <c r="J88" i="4"/>
  <c r="F88" i="4"/>
  <c r="J87" i="4"/>
  <c r="K87" i="4" s="1"/>
  <c r="F87" i="4"/>
  <c r="F86" i="4"/>
  <c r="J86" i="4" s="1"/>
  <c r="K86" i="4" s="1"/>
  <c r="F85" i="4"/>
  <c r="J85" i="4" s="1"/>
  <c r="K85" i="4" s="1"/>
  <c r="K84" i="4"/>
  <c r="J84" i="4"/>
  <c r="F84" i="4"/>
  <c r="J83" i="4"/>
  <c r="K83" i="4" s="1"/>
  <c r="F83" i="4"/>
  <c r="F82" i="4"/>
  <c r="J82" i="4" s="1"/>
  <c r="K82" i="4" s="1"/>
  <c r="F81" i="4"/>
  <c r="J81" i="4" s="1"/>
  <c r="K81" i="4" s="1"/>
  <c r="K80" i="4"/>
  <c r="J80" i="4"/>
  <c r="F80" i="4"/>
  <c r="J79" i="4"/>
  <c r="K79" i="4" s="1"/>
  <c r="F79" i="4"/>
  <c r="F78" i="4"/>
  <c r="J78" i="4" s="1"/>
  <c r="K78" i="4" s="1"/>
  <c r="F77" i="4"/>
  <c r="J77" i="4" s="1"/>
  <c r="K77" i="4" s="1"/>
  <c r="K76" i="4"/>
  <c r="J76" i="4"/>
  <c r="F76" i="4"/>
  <c r="J75" i="4"/>
  <c r="K75" i="4" s="1"/>
  <c r="F75" i="4"/>
  <c r="F74" i="4"/>
  <c r="J74" i="4" s="1"/>
  <c r="K74" i="4" s="1"/>
  <c r="F73" i="4"/>
  <c r="J73" i="4" s="1"/>
  <c r="K73" i="4" s="1"/>
  <c r="K72" i="4"/>
  <c r="J72" i="4"/>
  <c r="F72" i="4"/>
  <c r="J71" i="4"/>
  <c r="K71" i="4" s="1"/>
  <c r="F71" i="4"/>
  <c r="F70" i="4"/>
  <c r="J70" i="4" s="1"/>
  <c r="K70" i="4" s="1"/>
  <c r="F69" i="4"/>
  <c r="J69" i="4" s="1"/>
  <c r="K69" i="4" s="1"/>
  <c r="K68" i="4"/>
  <c r="J68" i="4"/>
  <c r="F68" i="4"/>
  <c r="J67" i="4"/>
  <c r="K67" i="4" s="1"/>
  <c r="F67" i="4"/>
  <c r="F66" i="4"/>
  <c r="J66" i="4" s="1"/>
  <c r="K66" i="4" s="1"/>
  <c r="F65" i="4"/>
  <c r="J65" i="4" s="1"/>
  <c r="K65" i="4" s="1"/>
  <c r="K64" i="4"/>
  <c r="J64" i="4"/>
  <c r="F64" i="4"/>
  <c r="J63" i="4"/>
  <c r="K63" i="4" s="1"/>
  <c r="F63" i="4"/>
  <c r="F62" i="4"/>
  <c r="J62" i="4" s="1"/>
  <c r="K62" i="4" s="1"/>
  <c r="F61" i="4"/>
  <c r="J61" i="4" s="1"/>
  <c r="K61" i="4" s="1"/>
  <c r="K60" i="4"/>
  <c r="J60" i="4"/>
  <c r="F60" i="4"/>
  <c r="J59" i="4"/>
  <c r="K59" i="4" s="1"/>
  <c r="F59" i="4"/>
  <c r="F58" i="4"/>
  <c r="J58" i="4" s="1"/>
  <c r="K58" i="4" s="1"/>
  <c r="F57" i="4"/>
  <c r="J57" i="4" s="1"/>
  <c r="K57" i="4" s="1"/>
  <c r="K56" i="4"/>
  <c r="J56" i="4"/>
  <c r="F56" i="4"/>
  <c r="J55" i="4"/>
  <c r="K55" i="4" s="1"/>
  <c r="F55" i="4"/>
  <c r="F54" i="4"/>
  <c r="J54" i="4" s="1"/>
  <c r="K54" i="4" s="1"/>
  <c r="F53" i="4"/>
  <c r="J53" i="4" s="1"/>
  <c r="K53" i="4" s="1"/>
  <c r="K52" i="4"/>
  <c r="J52" i="4"/>
  <c r="F52" i="4"/>
  <c r="J51" i="4"/>
  <c r="K51" i="4" s="1"/>
  <c r="F51" i="4"/>
  <c r="F50" i="4"/>
  <c r="J50" i="4" s="1"/>
  <c r="K50" i="4" s="1"/>
  <c r="F49" i="4"/>
  <c r="J49" i="4" s="1"/>
  <c r="K49" i="4" s="1"/>
  <c r="K48" i="4"/>
  <c r="J48" i="4"/>
  <c r="F48" i="4"/>
  <c r="J47" i="4"/>
  <c r="K47" i="4" s="1"/>
  <c r="F47" i="4"/>
  <c r="F46" i="4"/>
  <c r="J46" i="4" s="1"/>
  <c r="K46" i="4" s="1"/>
  <c r="F45" i="4"/>
  <c r="J45" i="4" s="1"/>
  <c r="K45" i="4" s="1"/>
  <c r="K44" i="4"/>
  <c r="J44" i="4"/>
  <c r="F44" i="4"/>
  <c r="J43" i="4"/>
  <c r="K43" i="4" s="1"/>
  <c r="F43" i="4"/>
  <c r="F42" i="4"/>
  <c r="J42" i="4" s="1"/>
  <c r="K42" i="4" s="1"/>
  <c r="K41" i="4"/>
  <c r="J41" i="4"/>
  <c r="J40" i="4"/>
  <c r="K40" i="4" s="1"/>
  <c r="F40" i="4"/>
  <c r="F39" i="4"/>
  <c r="J39" i="4" s="1"/>
  <c r="K39" i="4" s="1"/>
  <c r="F38" i="4"/>
  <c r="J38" i="4" s="1"/>
  <c r="K38" i="4" s="1"/>
  <c r="K37" i="4"/>
  <c r="J37" i="4"/>
  <c r="F37" i="4"/>
  <c r="J36" i="4"/>
  <c r="K36" i="4" s="1"/>
  <c r="F36" i="4"/>
  <c r="F35" i="4"/>
  <c r="J35" i="4" s="1"/>
  <c r="K35" i="4" s="1"/>
  <c r="F34" i="4"/>
  <c r="J34" i="4" s="1"/>
  <c r="K34" i="4" s="1"/>
  <c r="K33" i="4"/>
  <c r="J33" i="4"/>
  <c r="F33" i="4"/>
  <c r="J32" i="4"/>
  <c r="K32" i="4" s="1"/>
  <c r="F32" i="4"/>
  <c r="F31" i="4"/>
  <c r="J31" i="4" s="1"/>
  <c r="K31" i="4" s="1"/>
  <c r="F30" i="4"/>
  <c r="J30" i="4" s="1"/>
  <c r="K30" i="4" s="1"/>
  <c r="K29" i="4"/>
  <c r="J29" i="4"/>
  <c r="F29" i="4"/>
  <c r="J28" i="4"/>
  <c r="K28" i="4" s="1"/>
  <c r="F28" i="4"/>
  <c r="F27" i="4"/>
  <c r="J27" i="4" s="1"/>
  <c r="K27" i="4" s="1"/>
  <c r="F26" i="4"/>
  <c r="J26" i="4" s="1"/>
  <c r="K26" i="4" s="1"/>
  <c r="K25" i="4"/>
  <c r="J25" i="4"/>
  <c r="F25" i="4"/>
  <c r="J24" i="4"/>
  <c r="K24" i="4" s="1"/>
  <c r="F24" i="4"/>
  <c r="F23" i="4"/>
  <c r="J23" i="4" s="1"/>
  <c r="K23" i="4" s="1"/>
  <c r="F22" i="4"/>
  <c r="J22" i="4" s="1"/>
  <c r="K22" i="4" s="1"/>
  <c r="I19" i="4"/>
  <c r="I18" i="4" s="1"/>
  <c r="I16" i="4" s="1"/>
  <c r="I15" i="4" s="1"/>
  <c r="H19" i="4"/>
</calcChain>
</file>

<file path=xl/sharedStrings.xml><?xml version="1.0" encoding="utf-8"?>
<sst xmlns="http://schemas.openxmlformats.org/spreadsheetml/2006/main" count="12330" uniqueCount="2244">
  <si>
    <t>7.pielikums</t>
  </si>
  <si>
    <t xml:space="preserve">Ministru kabineta rīkojuma projekta </t>
  </si>
  <si>
    <t>“Par finanšu līdzekļu piešķiršanu no valsts budžeta programmas</t>
  </si>
  <si>
    <t xml:space="preserve"> “Līdzekļi neparedzētiem gadījumiem”” sākotnējās ietekmes novērtējuma ziņojumam (anotācijai)</t>
  </si>
  <si>
    <t>Valsts policija</t>
  </si>
  <si>
    <t>N</t>
  </si>
  <si>
    <t>S</t>
  </si>
  <si>
    <t>Nr. p.k.</t>
  </si>
  <si>
    <t>Struktūrvienība</t>
  </si>
  <si>
    <t>Amats</t>
  </si>
  <si>
    <t>Mēnešalga (EUR)*</t>
  </si>
  <si>
    <t>Darba laika veids
(S - summētais, 
N - normālais)*</t>
  </si>
  <si>
    <t>Stundas likme, 
(EUR)</t>
  </si>
  <si>
    <t>Pamatojums</t>
  </si>
  <si>
    <t>Atskaites periodā nodienēto  stundu skaits</t>
  </si>
  <si>
    <t>Izmaksai aprēķinātais piemaksas apmērs, 
(EUR)</t>
  </si>
  <si>
    <t>Izdevumi kopā:</t>
  </si>
  <si>
    <t>×</t>
  </si>
  <si>
    <t>EKK 1000</t>
  </si>
  <si>
    <t>EKK 2000</t>
  </si>
  <si>
    <t>DD VSAOI 24.09%</t>
  </si>
  <si>
    <t>kopā</t>
  </si>
  <si>
    <t>Galvenā kriminālpolicijas pārvalde</t>
  </si>
  <si>
    <t xml:space="preserve">Kriminālizlūkošanas vadības pārvaldes </t>
  </si>
  <si>
    <t xml:space="preserve"> 1.nodaļa</t>
  </si>
  <si>
    <t>galvenais inspektors</t>
  </si>
  <si>
    <t>Saistībā ar  COVID risku seku mazināšanu/ Covid-19 jauno ierobežojumu, kas noteikti 2020.gada 6.novembra  Ministru kabineta rīkojuma Nr.655 “Par ārkārtējās situācijas izsludināšanu” 5.1.1  punktā (tā saucamā  mājsēde), kontroles nodrošināšanas nepieciešamību un nodrošinātu no plkst.22:00 līdz plkst.05:00  Valsts policijas noteikto uzdevumu nepārtrauktu izpildi, piedalījās  sabiedriskās kārtības nodrošināšanas pasākumos 
 (piedaloties norīkojumos) 30.12.2020. plkst.22.00.-24.00.; 31.12. plkst.00.00.-05.00.</t>
  </si>
  <si>
    <t>Saistībā ar  COVID risku seku mazināšanu/ Covid-19 jauno ierobežojumu, kas noteikti 2020.gada 6.novembra  Ministru kabineta rīkojuma Nr.655 “Par ārkārtējās situācijas izsludināšanu” 5.1.1  punktā (tā saucamā  mājsēde), kontroles nodrošināšanas nepieciešamību un nodrošinātu no plkst.22:00 līdz plkst.05:00  Valsts policijas noteikto uzdevumu nepārtrauktu izpildi, piedalījās  sabiedriskās kārtības nodrošināšanas pasākumos 
 (piedaloties norīkojumos) 31.12. plkst. 22.00.-24.00.</t>
  </si>
  <si>
    <t>vecākais inspektors</t>
  </si>
  <si>
    <t>2.nodaļa</t>
  </si>
  <si>
    <t>s</t>
  </si>
  <si>
    <t xml:space="preserve"> 3.nodaļa</t>
  </si>
  <si>
    <t>3.nodaļa</t>
  </si>
  <si>
    <t>amatpersona piedalās sabiedriskās kārtības nodrošināšanas pasākumos, kas saistīti ar Covid-19 ierobežojumiem.</t>
  </si>
  <si>
    <t>inspektors</t>
  </si>
  <si>
    <t>1.nodaļa</t>
  </si>
  <si>
    <t>amatpersona piedalās sabiedriskās kārtības 
nodrošināšanas pasākumos, kas saistīti ar Covid-19 ierobežojumiem. Tikšanās ar advokātu, lai advokāts iesniegtu pašrocīgi rakstītas liecības ar pielikumiem KP 11816018019</t>
  </si>
  <si>
    <t>amatpersona piedalās sabiedriskās kārtības nodrošināšanas pasākumos, kas saistīti ar Covid-19 ierobežojumiem. Tiesas sēde KP 11816015117</t>
  </si>
  <si>
    <t>amatpersona piedalās sabiedriskās kārtības nodrošināšanas pasākumos, kas saistīti ar Covid-19 ierobežojumiem.Personu, kas iebrauca no Lietuvas aizturēšana KP11353044920</t>
  </si>
  <si>
    <t>amatpersona piedalās sabiedriskās kārtības nodrošināšanas pasākumos, kas saistīti ar Covid-19 ierobežojumiem. Personu, kas iebrauca no Lietuvas , aizturēšana, KP11353044920</t>
  </si>
  <si>
    <t>amatpersona piedalās sabiedriskās kārtības nodrošināšanas pasākumos, kas saistīti ar Covid-19 ierobežojumiem. Personu, kas iebrauca no Lietuvas aizturēšana KP11353044920</t>
  </si>
  <si>
    <t>amatpersona piedalās sabiedriskās kārtības nodrošināšanas pasākumos, kas saistīti ar Covid-19 ierobežojumiem. Personai, kura iebrauca no Lietuvas aizturēšana KP 11353044920</t>
  </si>
  <si>
    <t>amatpersona piedalās sabiedriskās kārtības nodrošināšanas pasākumos, kas saistīti ar Covid-19 ierobežojumiem. Personu, kas iebrauca no Lietuvas, aizturēšana, nogādāšana KP 11353044920</t>
  </si>
  <si>
    <t xml:space="preserve"> inspektors</t>
  </si>
  <si>
    <t>Informācijas analīzes un plānošanas grupa</t>
  </si>
  <si>
    <t>amatpersona piedalās sabiedriskās kārtības nodrošināšanas pasākumos, kas saistīti ar Covid-19 ierobežojumiem. Procesuālās darbības nopratināšana KP 11816002920</t>
  </si>
  <si>
    <t>personu, kas iebrauca no Lietuvas, aizturēšana, nogādāšana KP 11353044920</t>
  </si>
  <si>
    <t>nopratināšanā, apskatē KP 11816004319</t>
  </si>
  <si>
    <t>nopratināšanā KP 11816005118</t>
  </si>
  <si>
    <t>Informācijas birojs</t>
  </si>
  <si>
    <t>priekšnieks</t>
  </si>
  <si>
    <t>3.3. amatpersona piedalās sabiedriskās kārtības nodrošināšanas pasākumos, kas saistīti ar Covid-19 ierobežojumiem. 30.12.2020 plkst. 15:30-19:00, 31.12.2020 plkst. 12:00-14:00</t>
  </si>
  <si>
    <t>3.3. amatpersona piedalās sabiedriskās kārtības nodrošināšanas pasākumos, kas saistīti ar Covid-19 ierobežojumiem. 31.12.2020 plkst. 20:00-24:00</t>
  </si>
  <si>
    <t>3.3. amatpersona piedalās sabiedriskās kārtības nodrošināšanas pasākumos, kas saistīti ar Covid-19 ierobežojumiem. 30.12.2020 plkst. 20:00-24:00 un 31.12.2020 plkst. 00:00-05:00</t>
  </si>
  <si>
    <t>Kriminālizmeklēšanas pārvalde</t>
  </si>
  <si>
    <t>Pamatojoties uz Ministru kabineta 06.11.2020. rīkojumu Nr.655 "Par ārkārtējās situācijas izsludināšanu", Ministru kabineta 2020.gada 24.novembra sēdes protokollēmumu (TA-2143) un Iekšlietu ministrijas 2020.gada 29.decembra rīkojumu Nr. 1-12.1456 ,,Par piemaksas  noteikšanu par darbu paaugstināta riska un slodzes apstākļos un samaksu par virsstundu darbu” un VP 05.01.2020. pavēli Nr.22.</t>
  </si>
  <si>
    <t>jaunākais inspektors</t>
  </si>
  <si>
    <t>Starptautiskās sadarbības pārvalde</t>
  </si>
  <si>
    <t>nodaļas priekšnieka vietnieks</t>
  </si>
  <si>
    <t>VP norīkojums komandantstundas kontrolei</t>
  </si>
  <si>
    <t>VP norīkojums komandantstundas kontrolei; Personas konvojēšana</t>
  </si>
  <si>
    <t>VP norīkojums komandantstundas kontrolei; Procesuālās darbības; Personas konvojēšana</t>
  </si>
  <si>
    <t>nodaļas priekšnieks</t>
  </si>
  <si>
    <t>procesuālās darbības krimināllietā</t>
  </si>
  <si>
    <t>31.12.2020. amatpersona piedalās sabiedriskās kārtības nodrošināšanas pasākumos, kas saistīti ar Covid-19 ierobežojumiem.</t>
  </si>
  <si>
    <t>priekšnieka vietnieks</t>
  </si>
  <si>
    <t xml:space="preserve">31.12.2020. amatpersona piedalās sabiedriskās kārtības nodrošināšanas pasākumos, kas saistīti ar Covid-19 ierobežojumiem. 04.12.20. KP-11815001018. 16.12.20. un 30.12.20. KP-11815003320                                                    </t>
  </si>
  <si>
    <t xml:space="preserve">31.12.2020. amatpersona piedalās sabiedriskās kārtības nodrošināšanas pasākumos, kas saistīti ar Covid-19 ierobežojumiem. KP-11815001419                                </t>
  </si>
  <si>
    <t xml:space="preserve">31.12.2020. amatpersona piedalās sabiedriskās kārtības nodrošināšanas pasākumos, kas saistīti ar Covid-19 ierobežojumiem. KP-11815001518  01.12.20.; 03.12.20.; 07.12.20.; 17.12.20.; 29.12.20.                            </t>
  </si>
  <si>
    <t xml:space="preserve">31.12.2020. amatpersona piedalās sabiedriskās kārtības nodrošināšanas pasākumos, kas saistīti ar Covid-19 ierobežojumiem. 04.12.20. KP-11815001018.; 16.12.20.; 17.12.20.; 18.12.20.un 30.12.20. KP-11815003320                                                    </t>
  </si>
  <si>
    <t>14.12.20. KP-11815004018</t>
  </si>
  <si>
    <t>3.3.amatpersona piedalījās sabiedriskās kārtības nodrošināšanas pasākumos,kas saistīti ar Covid-19 ierobežojumiem.</t>
  </si>
  <si>
    <t>3.1.saskarē ar Covid-19inficētām vai iespējami inficētām personām</t>
  </si>
  <si>
    <t>KP 11815001520</t>
  </si>
  <si>
    <t>3.3. amatpersona piedalās sab.kārt. nodrošināšanā saistībā ar Covid-19 ierobežošanu</t>
  </si>
  <si>
    <t>3.2.;3.3. saskarē ar riska grupas pacientiem un amatpersona piedalās sab.kārt. nodrošināšanā saistībā ar Covid-19 ierobežošanu</t>
  </si>
  <si>
    <t>KP 11815000620</t>
  </si>
  <si>
    <t>3.3. amatpersona piedalās sab.kārt. nodrošināšanā saistībā ar Covid-19 ierobežošanu; KP11815000620</t>
  </si>
  <si>
    <t>3.3. amatpersona piedalās sab.kārt. nodrošināšanā saistībā ar Covid-19 ierobežošanu; KP11815002620</t>
  </si>
  <si>
    <t>Galvenā kārtības plicijas pārvalde</t>
  </si>
  <si>
    <t>Koordinācijas un kotroles pārvalde</t>
  </si>
  <si>
    <t>Koorinācijas un kontroles pārvalde</t>
  </si>
  <si>
    <t>priekšnieka vietnieks, KKP priekšnieks</t>
  </si>
  <si>
    <t>Saskaņā plānu, reģistrētu VP KRP 18.12.2020.g. ar Nr. 20-17-479 par ceļu satiksmes regulēšanu un sabiedriskās kārtības nodrošināšanu nesankcionētas personu pulcēšanās laikā Valkas teritorijā 19.12.2020.</t>
  </si>
  <si>
    <t>Operatīvās vadības birojs</t>
  </si>
  <si>
    <t xml:space="preserve">Saskaņā ar plānu par  sabiedriskās kārtības un ceļa satiksmes drošības nodrošināšanu, kā arī Covid-19 infekcijas izplatības ierobežošanu Rīgā,  11. novembra krastmalā un Brīvības laukumā, pieteikto sapulču, kas rīkotas ar mērķi izteikt neapmierinātību saistībā ar valstī noteiktajiem ierobežojumiem norises laikā. Reģ. Nr. 20-10-5-3061 dv 11.12.2020.   </t>
  </si>
  <si>
    <t>Kontroles pasākumu veikšana, saistībā ar MK rīkojuma Nr. 655 punkta Nr. 5.1.1 (mājsēdes) izsludināšanu.</t>
  </si>
  <si>
    <t>Saskaņā ar plānu par  sabiedriskās kārtības un ceļa satiksmes drošības nodrošināšanu, kā arī Covid-19 infekcijas izplatības ierobežošanu Rīgā,  11. novembra krastmalā un Brīvības laukumā, pieteikto sapulču, kas rīkotas ar mērķi izteikt neapmierinātību saistībā ar valstī noteiktajiem ierobežojumiem norises laikā. Reģ. Nr. 20-10-5-3061 dv 11.12.2020. 26..12.2020, saskaņā plānu, reģistrētu VP 23.12.2020.g. ar Nr. 20-3319-IP par ceļu satiksmes regulēšanu un sabiedriskās kārtības nodrošināšanu nelikumīgā “Brīvības brauciena” Rīga – Liepāja norises laikā, kas organizēts ar mērķi rīkot nesaskaņotu sapulci, kuras norises laikā tika izteikta neapmierinātība par ierobežojumiem Covid-19 infekcijas izplatības mazināšanai.</t>
  </si>
  <si>
    <t>Saskaņā ar plānu par  sabiedriskās kārtības un ceļa satiksmes drošības nodrošināšanu, kā arī Covid-19 infekcijas izplatības ierobežošanu Rīgā,  11. novembra krastmalā un Brīvības laukumā, pieteikto sapulču, kas rīkotas ar mērķi izteikt neapmierinātību saistībā ar valstī noteiktajiem ierobežojumiem norises laikā. Reģ. Nr. 20-10-5-3061 dv 11.12.2020. Saskaņā plānu, reģistrētu VP KRP 18.12.2020.g. ar Nr. 20-17-479 par ceļu satiksmes regulēšanu un sabiedriskās kārtības nodrošināšanu nesankcionētas personu pulcēšanās laikā Valkas teritorijā 19.12.2020. 26.12.2020,  saskaņā plānu, reģistrētu VP 23.12.2020.g. ar Nr. 20-3319-IP par ceļu satiksmes regulēšanu un sabiedriskās kārtības nodrošināšanu nelikumīgā “Brīvības brauciena” Rīga – Liepāja norises laikā, kas organizēts ar mērķi rīkot nesaskaņotu sapulci, kuras norises laikā tika izteikta neapmierinātība par ierobežojumiem Covid-19 infekcijas izplatības mazināšanai. Kontroles pasākumu veikšana, saistībā ar MK rīkojuma Nr. 655 punkta Nr. 5.1.1 (mājsēdes) izsludināšanu.</t>
  </si>
  <si>
    <t>Dienestu koordinācijas birojs</t>
  </si>
  <si>
    <t>Licencēšanas un atļauju sistēmas birojs</t>
  </si>
  <si>
    <t xml:space="preserve">Valsts policijas pakalpojuma sniegšana - ieroču un munīcijas kvalifikācijas pārbaudījums 02.12.2020.,09.12.2020. un 16.12.2020., kura laikā amatpersona atrodas tiešā un uzskaitāmi pierādāmā saskarē ar Covid-19 inficētām vai iespējami inficētām personām. Ieroču un munīcijas aprites kvalifikācijas pārbaudījuma protokols Nr.5/40-27;  Ieroču un munīcijas aprites kvalifikācijas pārbaudījuma protokols Nr.5/40-28; Ieroču un munīcijas protokols Nr.5/40-29. VP GKPP atsevišķs vadības uzdevums, ziņ.Nr.170IP no 28.12.2020. Pamatojoties uz Valsts policijas priekšnieka mutisku pavēli izpildīt ar 2020.gada 6.novembra Ministru kabineta rīkojuma Nr.655 “Par ārkārtējās situācijas izsludināšanu” (ar 2020.gada 30.decembra grozījumiem Nr.801) 5.1.1  punktā noteikto iedzīvotāju pārvietošanās aizlieguma kontroli no 2020.gada 30.decembra līdz 2021.gada 04.janvārim laika posmā no plkst.22:00 līdz plkst.05:00. Dalība mājsēdes kontroles pasākumu plāna īstenošanā. </t>
  </si>
  <si>
    <t xml:space="preserve">Pamatojoties uz Valsts policijas priekšnieka mutisku pavēli izpildīt ar 2020.gada 6.novembra Ministru kabineta rīkojuma Nr.655 “Par ārkārtējās situācijas izsludināšanu” (ar 2020.gada 30.decembra grozījumiem Nr.801) 5.1.1  punktā noteikto iedzīvotāju pārvietošanās aizlieguma kontroli no 2020.gada 30.decembra līdz 2021.gada 04.janvārim laika posmā no plkst.22:00 līdz plkst.05:00. Dalība mājsēdes kontroles pasākumu plāna īstenošanā. </t>
  </si>
  <si>
    <t>Pamatojoties uz Valsts policijas priekšnieka mutisku pavēli izpildīt ar 2020.gada 6.novembra Ministru kabineta rīkojuma Nr.655 “Par ārkārtējās situācijas izsludināšanu” (ar 2020.gada 30.decembra grozījumiem Nr.801) 5.1.1  punktā noteikto iedzīvotāju pārvietošanās aizlieguma kontroli no 2020.gada 30.decembra līdz 2021.gada 04.janvārim laika posmā no plkst.22:00 līdz plkst.05:00. Dalība mājsēdes kontroles pasākumu plāna īstenošanā.</t>
  </si>
  <si>
    <t>Prevencijas vadības nodaļa</t>
  </si>
  <si>
    <t>amatpersona piedalās sabiedriskās kārtības nodrošināšanas pasākumos, kas saistīti ar Covid-19 ierobežojumiem</t>
  </si>
  <si>
    <t>Speciālo objektu apsardzes pārvalde</t>
  </si>
  <si>
    <t xml:space="preserve">COVID 19 ierobežojumu ievērošana (distances ievērošana, pulcēšanās ierobežojumi) publisku pasākumu laikā  nodrošinot sabiedrisko kārtību  un ceļu satiksmes drošību 12.12.2020. </t>
  </si>
  <si>
    <t>Diplomātisko pārstāvniecību apsardzes nodaļa</t>
  </si>
  <si>
    <t>COVID 19 ierobežojumu ievērošana (distances ievērošana, pulcēšanās ierobežojumi) publisku pasākumu laikā  nodrošinot sabiedrisko kārtību  un ceļu satiksmes drošību 12.12.2020.;
COVID 19 izplatīšanās ierobežošana veicot kontroli par pārvietošanās ierobežojumu ievērošanu 30.12.2020</t>
  </si>
  <si>
    <t>COVID 19 ierobežojumu ievērošana (distances ievērošana, pulcēšanās ierobežojumi) publisku pasākumu laikā  nodrošinot sabiedrisko kārtību  un ceļu satiksmes drošību 12.12.2020.; 
COVID 19 izplatīšanās ierobežošana veicot kontroli par pārvietošanās ierobežojumu ievērošanu 30.12.2020</t>
  </si>
  <si>
    <t>COVID 19 ierobežojumu ievērošana (distances ievērošana, pulcēšanās ierobežojumi) publisku pasākumu laikā  nodrošinot sabiedrisko kārtību  un ceļu satiksmes drošību 12.12.2020.; 
COVID 19 izplatīšanās ierobežošana veicot kontroli par pārvietošanās ierobežojumu ievērošanu 31.12.2020</t>
  </si>
  <si>
    <t>kārtībnieks</t>
  </si>
  <si>
    <t>COVID 19 ierobežojumu ievērošana (distances ievērošana, pulcēšanās ierobežojumi) publisku pasākumu laikā  nodrošinot sabiedrisko kārtību  un ceļu satiksmes drošību 12.12.2020</t>
  </si>
  <si>
    <t>COVID 19 ierobežojumu ievērošana (distances ievērošana, pulcēšanās ierobežojumi) publisku pasākumu laikā  nodrošinot sabiedrisko kārtību  un ceļu satiksmes drošību 12.12.2020.; 
COVID 19 izplatīšanās ierobežošana veicot kontroli par pārvietošanās ierobežojumu ievērošanu 30.12.2020 un 31.12.2020</t>
  </si>
  <si>
    <t>COVID 19 izplatīšanās ierobežošana veicot kontroli par pārvietošanās ierobežojumu ievērošanu 31.12.2020</t>
  </si>
  <si>
    <t>COVID 19 izplatīšanās ierobežošana veicot kontroli par pārvietošanās ierobežojumu ievērošanu 30.12.2020</t>
  </si>
  <si>
    <t xml:space="preserve">COVID 19 izplatīšanās ierobežošana veicot kontroli par pārvietošanās ierobežojumu ievērošanu 30.12.2020 un 31.12.2020 </t>
  </si>
  <si>
    <t>COVID 19 izplatīšanās ierobežošana veicot kontroli par pārvietošanās ierobežojumu ievērošanu 30.12.2020 un 31.12.2020</t>
  </si>
  <si>
    <t>Ārējās apsardzes nodaļa</t>
  </si>
  <si>
    <t>COVID 19 izplatīšanās ierobežošana, veicot kontroli par pārvietošanās ierobežojumu ievērošanu 30.12.2020</t>
  </si>
  <si>
    <t>COVID 19 izplatīšanās ierobežošana, veicot kontroli par pārvietošanās ierobežojumu ievērošanu 31.12.2020</t>
  </si>
  <si>
    <t>COVID 19 izplatīšanās ierobežošana, veicot kontroli par pārvietošanās ierobežojumu ievērošanu 30.12.2020 un 31.12.2020</t>
  </si>
  <si>
    <t>Valsts objektu apsardzes nodaļa</t>
  </si>
  <si>
    <t>Saeimas objektu apsardzes nodaļa</t>
  </si>
  <si>
    <t>COVID 19 izplatīšanās ierobežošana veicot kontroli par pārvietošanās ierobežojumu ievērošanu 30.01.2020 un 31.01.2020</t>
  </si>
  <si>
    <t>COVID 19 izplatīšanās ierobežošana veicot kontroli par pārvietošanās ierobežojumu ievērošanu 31.01.2020</t>
  </si>
  <si>
    <t>Tehniskās apsardzes nodaļa</t>
  </si>
  <si>
    <t>COVID 19 ierobežojumu ievērošana (distances ievērošana, pulcēšanās ierobežojumi) publisku pasākumu laikā  nodrošinot sabiedrisko kārtību  un ceļu satiksmes drošību 12.12.2020 COVID 19 izplatīšanās ierobežošana veicot kontroli par pārvietošanās ierobežojumuievērošanu 30.12.2020. un 31.12.2020.</t>
  </si>
  <si>
    <t>COVID 19 ierobežojumu ievērošana (distances ievērošana, pulcēšanās ierobežojumi) publisku pasākumu laikā  nodrošinot sabiedrisko kārtību  un ceļu satiksmes drošību 12.12.2020; COVID 19 izplatīšanās ierobežošana veicot kontroli par pārvietošanās ierobežojumuievērošanu 30.12.2020</t>
  </si>
  <si>
    <t>COVID 19 ierobežojumu ievērošana (distances ievērošana, pulcēšanās ierobežojumi) publisku pasākumu laikā  nodrošinot sabiedrisko kārtību  un ceļu satiksmes drošību 12.12.2020 COVID 19 izplatīšanās ierobežošana veicot kontroli par pārvietošanās ierobežojumuievērošanu 30.12.2020</t>
  </si>
  <si>
    <t>COVID 19 ierobežojumu ievērošana (distances ievērošana, pulcēšanās ierobežojumi) publisku pasākumu laikā  nodrošinot sabiedrisko kārtību  un ceļu satiksmes drošību 12.12.2020; COVID 19 izplatīšanās ierobežošana veicot kontroli par pārvietošanās ierobežojumuievērošanu 31.12.2020</t>
  </si>
  <si>
    <t>Tehniskās apsardzes nodaļa Operatīvās vadības grupa</t>
  </si>
  <si>
    <t>COVID 19 izplatīšanās ierobežošana veicot kontroli par pārvietošanās ierobežojumu ievērošanu 30.01.2020</t>
  </si>
  <si>
    <t>Satiksmes drošības pārvalde</t>
  </si>
  <si>
    <t>Satiksmes uzraudzības un koordinācijas biroja Autopārvadājumu uzraudzības nodaļa</t>
  </si>
  <si>
    <t>Nodrošināja sabiedrisko kārtību un drošību, uzraugot "Brīvības brauciens uz Valku" pasākuma norisi 19.12.2020, "Brīvības brauciens uz Liepāju" pasākuma norisi 26.12.2020
Veica kontroles pasākumus , saistībā ar MK rīkojuma Nr. 655 punkta Nr. 5.1.1 (mājsēdes) izsludināšanu. (30.,31.12.2020)</t>
  </si>
  <si>
    <t xml:space="preserve">Veica administratīvā pārkāpuma lietvedības procesusuālās darbības autopārvadājumu uzraudzības jomā;
(01., 04.,07.,09.,10.,11, 14.,15.12.2020) 
</t>
  </si>
  <si>
    <t xml:space="preserve">Veica administratīvā pārkāpuma lietvedības procesusuālās darbības autopārvadājumu uzraudzības jomā;
(01.,02.,03., 04.,07.,08.,09.,10.,11, 14.,15.12.2020)
</t>
  </si>
  <si>
    <t xml:space="preserve">Veica administratīvā pārkāpuma lietvedības procesusuālās darbības autopārvadājumu uzraudzības jomā;
(03.,04,05.,07.,09.,10.,11.,14.,16.,17.,
22.12.2020)
</t>
  </si>
  <si>
    <t xml:space="preserve">Veica administratīvā pārkāpuma lietvedības procesusuālās darbības autopārvadājumu uzraudzības jomā;
(01.,04.,08.,10.,11.,14.,15.,17.,18.,22.,
23., 29.,30.12.2020)
Veica kontroles pasākumus , saistībā ar MK rīkojuma Nr. 655 punkta Nr. 5.1.1 (mājsēdes) izsludināšanu.  (30.12.2020)
</t>
  </si>
  <si>
    <t>Veica administratīvā pārkāpuma lietvedības procesusuālās darbības autopārvadājumu uzraudzības jomā;
(01.,04.,07.,10.,14.,15.,17.12.2020)</t>
  </si>
  <si>
    <t xml:space="preserve">Veica administratīvā pārkāpuma lietvedības procesusuālās darbības autopārvadājumu uzraudzības jomā;
(08.,11.,14.,15.,18.,21.,22.,
23.,28.,29.,30.12.2020)
</t>
  </si>
  <si>
    <t xml:space="preserve">Veica administratīvā pārkāpuma lietvedības procesusuālās darbības autopārvadājumu uzraudzības jomā;
(02.,04.,05.,07.,09.,31.12.2020)
Veica kontroles pasākumus , saistībā ar MK rīkojuma Nr. 655 punkta Nr. 5.1.1 (mājsēdes) izsludināšanu.  (31.12.2020)
</t>
  </si>
  <si>
    <t xml:space="preserve">Veica administratīvā pārkāpuma lietvedības procesusuālās darbības autopārvadājumu uzraudzības jomā;
(01.,02.,03.,05.,09.,10.,16.,18.,21.,23.,30.,31.12.2020)
Nodrošināja sabiedrisko kārtību un drošību, uzraugot "Brīvības brauciens uz Liepāju" pasākuma norisi 26.12.2020
Veica kontroles pasākumus , saistībā ar MK rīkojuma Nr. 655 punkta Nr. 5.1.1 (mājsēdes) izsludināšanu.  (30.,31.12.2020)
</t>
  </si>
  <si>
    <t>Veica administratīvā pārkāpuma lietvedības procesusuālās darbības autopārvadājumu uzraudzības jomā;
(03.,04.,07.,08.,09.,10.,16.,17.,18.,21.,28.,31.12.2020)
Veica no ārvalstīm ieradušos personu kontroles pasākumus, lai nodrošinātu šo personu apliecinājumu kontroli (QR koda pārbaude) (10.12.2020)
Veica kontroles pasākumus , saistībā ar MK rīkojuma Nr. 655 punkta Nr. 5.1.1 (mājsēdes) izsludināšanu. (31.12.2020)
Nodrošināja sabiedrisko kārtību un drošību, uzraugot "Brīvības brauciens uz Valku" pasākuma norisi 19.12.2020</t>
  </si>
  <si>
    <t>Veica administratīvā pārkāpuma lietvedības procesusuālās darbības autopārvadājumu uzraudzības jomā;
(02.,03.12.2020)</t>
  </si>
  <si>
    <t xml:space="preserve">Veica administratīvā pārkāpuma lietvedības procesusuālās darbības autopārvadājumu uzraudzības jomā;
(18.,19.,23.,28.12.2020)
Nodrošināja sabiedrisko kārtību un drošību, uzraugot "Brīvības brauciens uz Liepāju" pasākuma norisi 26.12.2020
</t>
  </si>
  <si>
    <t>Veica administratīvā pārkāpuma lietvedības procesusuālās darbības autopārvadājumu uzraudzības jomā;
(14.,18.,19.,23.,28.,29.,30.12.2020)
Veica no ārvalstīm ieradušos personu kontroles pasākumus, lai nodrošinātu šo personu apliecinājumu kontroli (QR koda pārbaude)  (14.,18.,19.,23.12.2020) 
Nodrošināja sabiedrisko kārtību un drošību, uzraugot "Brīvības brauciens uz Liepāju" pasākuma norisi 26.12.2020</t>
  </si>
  <si>
    <t xml:space="preserve">Veica administratīvā pārkāpuma lietvedības procesusuālās darbības autopārvadājumu uzraudzības jomā;
(02.,03.,07.,08.,09.,11.,16.,17.,18.21.,22.12.2020)
Veica no ārvalstīm ieradušos personu kontroles pasākumus, lai nodrošinātu šo personu apliecinājumu kontroli (QR koda pārbaude)  (17.,18.12.2020)
Nodrošināja sabiedrisko kārtību un drošību, uzraugot "Brīvības brauciens uz Liepāju" pasākuma norisi 26.12.2020
</t>
  </si>
  <si>
    <t xml:space="preserve">Veica administratīvā pārkāpuma lietvedības procesusuālās darbības autopārvadājumu uzraudzības jomā;
(09.,14.,16.,17.,18.,19.,21.,22.,23.,29.30.12. 2020)
Veica no ārvalstīm ieradušos personu kontroles pasākumus, lai nodrošinātu šo personu apliecinājumu kontroli (QR koda pārbaude)  (09.,14.,16.,18.,19.,22.,23.12.2020)
Nodrošināja sabiedrisko kārtību un drošību, uzraugot "Brīvības brauciens uz Liepāju" pasākuma norisi 26.12.2020
</t>
  </si>
  <si>
    <t>Veica administratīvā pārkāpuma lietvedības procesusuālās darbības autopārvadājumu uzraudzības jomā;
(02.,03.,04.,10.,15.,16.,21.,22.,23.,24., 29.12. 2020)
Nodrošināja sabiedrisko kārtību un drošību, uzraugot "Brīvības brauciens uz Valku" pasākuma norisi 19.12.2020</t>
  </si>
  <si>
    <t xml:space="preserve">Veica administratīvā pārkāpuma lietvedības procesusuālās darbības autopārvadājumu uzraudzības jomā;
(02.,03.,04.,14.,15.,16.,17.,21.,22.,23.,30.12. 2020)
Nodrošināja sabiedrisko kārtību un drošību, uzraugot "Brīvības brauciens uz Valku" pasākuma norisi 19.12.2020
</t>
  </si>
  <si>
    <t xml:space="preserve">Veica administratīvā pārkāpuma lietvedības procesusuālās darbības autopārvadājumu uzraudzības jomā;
(01.,06.,07.,08.,14.,15.,16.,17.,22.,23.,29.,30.12. 2020)
Veica no ārvalstīm ieradušos personu kontroles pasākumus, lai nodrošinātu šo personu apliecinājumu kontroli (QR koda pārbaude) (07.12.2020)
Nodrošināja sabiedrisko kārtību un drošību, uzraugot "Brīvības brauciens uz Valku" pasākuma norisi 19.12.2020
</t>
  </si>
  <si>
    <t>Satiksmes uzraudzības un koordinācijas biroja Speciālo uzdevumu nodaļa</t>
  </si>
  <si>
    <t>Veica administratīvā pārkāpuma lietvedības procesusuālās darbības ceļu satiksmes uzraudzības jomā 31.12.2020  Piedalijās sabiedriskās kārtības nodrošināšanā piketa laikā 12.12.2020 Nodrošinaja COVID-19 vakcīnu eskortēšanu 25.12.2020</t>
  </si>
  <si>
    <t>Veica administratīvā pārkāpuma lietvedības procesusuālās darbības ceļu satiksmes uzraudzības jomā 02.,12.,27., 31.12.2020 Piedalījās personu aizturēšanā 02.12.2020 Piedalijās sabiedriskās kārtības nodrošināšanā nesankcionēta piketa laikā 16.,26.12.2020
Veica no ārvalstīm ieradušos personu kontroles pasākumus, lai nodrošinātu šo personu apliecinājumu kontroli (QR koda pārbaude) 09.,15.12.2020</t>
  </si>
  <si>
    <t>Veica administratīvā pārkāpuma lietvedības procesusuālās darbības ceļu satiksmes uzraudzības jomā 01.,02.,03.,06.,07.,08.,10.,14.,17.,18.,27.,30.,31.12.2020 02.12.2020 Piedalijās sabiedriskās kārtības nodrošināšanā nesankcionēta piketa laikā 26.12.2020
Veica no ārvalstīm ieradušos personu kontroles pasākumus, lai nodrošinātu šo personu apliecinājumu kontroli (QR koda pārbaude) 01.,08.,15.,17.12.2020</t>
  </si>
  <si>
    <t>Veica administratīvā pārkāpuma lietvedības procesusuālās darbības ceļu satiksmes uzraudzības jomā 03.,05.,07.,08.,11.,14.,15.,17.,30.,31.12.2020
Veica no ārvalstīm ieradušos personu kontroles pasākumus, lai nodrošinātu šo personu apliecinājumu kontroli (QR koda pārbaude) 08.,17.12.2020</t>
  </si>
  <si>
    <t>Veica administratīvā pārkāpuma lietvedības procesusuālās darbības ceļu satiksmes uzraudzības jomā 01.,02.,03.,09.,14.,15.,17.,18.,23.,27.12.2020 Piedalījās personu aizturēšanā 02.12.2020 Piedalijās sabiedriskās kārtības nodrošināšanā nesankcionēta piketa laikā 12.,16.,26.12.2020
Veica no ārvalstīm ieradušos personu kontroles pasākumus, lai nodrošinātu šo personu apliecinājumu kontroli (QR koda pārbaude) 01.,09.,15.,17.12.2020</t>
  </si>
  <si>
    <t>Veica administratīvā pārkāpuma lietvedības procesusuālās darbības ceļu satiksmes uzraudzības jomā 02.,03.,06.,07.,10.,14.,18.,22.,23.,27.,30.,31.12.2020 Piedalijās sabiedriskās kārtības nodrošināšanā nesankcionēta piketa laikā 19.,26.12.2020
Veica no ārvalstīm ieradušos personu kontroles pasākumus, lai nodrošinātu šo personu apliecinājumu kontroli (QR koda pārbaude) 15.12.2020</t>
  </si>
  <si>
    <t>Veica administratīvā pārkāpuma lietvedības procesusuālās darbības ceļu satiksmes uzraudzības jomā 02.,03.,06.,07.,11.,14.,17.,18.,27.,30.,31.12.2020 Piedalijās sabiedriskās kārtības nodrošināšanā nesankcionēta piketa laikā 19.,26.12.2020
Veica no ārvalstīm ieradušos personu kontroles pasākumus, lai nodrošinātu šo personu apliecinājumu kontroli (QR koda pārbaude) 17.,29.12.2020</t>
  </si>
  <si>
    <t>Veica administratīvā pārkāpuma lietvedības procesusuālās darbības ceļu satiksmes uzraudzības jomā 02.,03.,06.,07.,11.,14.,17.,18.,27.,30.,31.12.2020 Piedalijās sabiedriskās kārtības nodrošināšanā nesankcionēta piketa laikā 19.,26.12.2020
Veica no ārvalstīm ieradušos personu kontroles pasākumus, lai nodrošinātu šo personu apliecinājumu kontroli (QR koda pārbaude) 17.12.2020</t>
  </si>
  <si>
    <t>Veica administratīvā pārkāpuma lietvedības procesusuālās darbības ceļu satiksmes uzraudzības jomā 02.,03.,06.,07.,09.,10.,14.,15.,18.,27.,30.,12.2020 Piedalijās sabiedriskās kārtības nodrošināšanā nesankcionēta piketa laikā 19.,26.12.2020
Veica no ārvalstīm ieradušos personu kontroles pasākumus, lai nodrošinātu šo personu apliecinājumu kontroli (QR koda pārbaude) 09.,15.12.2020</t>
  </si>
  <si>
    <t>Veica administratīvā pārkāpuma lietvedības procesusuālās darbības ceļu satiksmes uzraudzības jomā 02.,03.,06.,07.,09.,10.,11.,14.,15.,17.,18.,21.,27.,30.12.2020 Piedalijās sabiedriskās kārtības nodrošināšanā nesankcionēta piketa laikā 19.,26.12.2020
Veica no ārvalstīm ieradušos personu kontroles pasākumus, lai nodrošinātu šo personu apliecinājumu kontroli (QR koda pārbaude) 09.,15.,17.,21.12.2020</t>
  </si>
  <si>
    <t xml:space="preserve">Veica administratīvā pārkāpuma lietvedības procesusuālās darbības ceļu satiksmes uzraudzības jomā 01.,02.,03.,06.,07.,08.,09.,10.,11.,14.,15.,16.,17.,18.,22.,23.,27.,30.,31.12.2020 Piedalijās sabiedriskās kārtības nodrošināšanā nesankcionēta piketa laikā 26.12.2020
Veica no ārvalstīm ieradušos personu kontroles pasākumus, lai nodrošinātu šo personu apliecinājumu kontroli (QR koda pārbaude) 01.,08.,09.,15.,16.,17.12.2020
</t>
  </si>
  <si>
    <t xml:space="preserve">Veica administratīvā pārkāpuma lietvedības procesusuālās darbības ceļu satiksmes uzraudzības jomā 02.,03.,06.,09.,10.,14.,17.,21.,22.,27.,30.,31.12.2020 Piedalijās sabiedriskās kārtības nodrošināšanā nesankcionēta piketa laikā 19.,26.12.2020
Veica no ārvalstīm ieradušos personu kontroles pasākumus, lai nodrošinātu šo personu apliecinājumu kontroli (QR koda pārbaude) 17.,21.,29.12.2020
</t>
  </si>
  <si>
    <t>Veica administratīvā pārkāpuma lietvedības procesusuālās darbības ceļu satiksmes uzraudzības jomā 02.,03.,06.,07.,08.,09.,10.,11.12.2020
Veica no ārvalstīm ieradušos personu kontroles pasākumus, lai nodrošinātu šo personu apliecinājumu kontroli (QR koda pārbaude) 09.12.2020</t>
  </si>
  <si>
    <t>Veica administratīvā pārkāpuma lietvedības procesusuālās darbības ceļu satiksmes uzraudzības jomā 02.,03.,06.,07.,09.,10.,11.,14.,15.,,22.,23.,30.,31.12.2020 Piedalijās sabiedriskās kārtības nodrošināšanā nesankcionēta piketa laikā 19.12.2020
Veica no ārvalstīm ieradušos personu kontroles pasākumus, lai nodrošinātu šo personu apliecinājumu kontroli (QR koda pārbaude) 09.,15.,17.12.2020</t>
  </si>
  <si>
    <t>Veica administratīvā pārkāpuma lietvedības procesusuālās darbības ceļu satiksmes uzraudzības jomā 01.,02.,03.,06.,08.,11.,14.,15.,,18.,27.12.2020 Piedalijās sabiedriskās kārtības nodrošināšanā nesankcionēta piketa laikā 19.12.2020 Nodrošinaja COVID-19 vakcīnu eskortēšanu 25.12.2020
Veica no ārvalstīm ieradušos personu kontroles pasākumus, lai nodrošinātu šo personu apliecinājumu kontroli (QR koda pārbaude) 01.,08.,15.12.2020</t>
  </si>
  <si>
    <t>Veica administratīvā pārkāpuma lietvedības procesusuālās darbības ceļu satiksmes uzraudzības jomā 02.,03.,05.,06.,08.,11.,14.,15.12.2020
Veica no ārvalstīm ieradušos personu kontroles pasākumus, lai nodrošinātu šo personu apliecinājumu kontroli (QR koda pārbaude) 09.,15.,17.12.2020</t>
  </si>
  <si>
    <t>Veica administratīvā pārkāpuma lietvedības procesusuālās darbības ceļu satiksmes uzraudzības jomā 25.12.2020  
Veica no ārvalstīm ieradušos personu kontroles pasākumus, lai nodrošinātu šo personu apliecinājumu kontroli (QR koda pārbaude) 01.,07.,08.,09.,10.,28.12.2020</t>
  </si>
  <si>
    <t>Veica administratīvā pārkāpuma lietvedības procesusuālās darbības ceļu satiksmes uzraudzības jomā 02.,04.,05.,08.,13.,16.,21.,24.,29. 12.2020  
Veica no ārvalstīm ieradušos personu kontroles pasākumus, lai nodrošinātu šo personu apliecinājumu kontroli (QR koda pārbaude) 01.,07.,08.,10.,25.,28.,30.,12.2020</t>
  </si>
  <si>
    <t xml:space="preserve">Veica administratīvā pārkāpuma lietvedības procesusuālās darbības ceļu satiksmes uzraudzības jomā 02.,08.,16.,20.,21. 12.2020
Veica no ārvalstīm ieradušos personu kontroles pasākumus, lai nodrošinātu šo personu apliecinājumu kontroli (QR koda pārbaude) 01.,07.,10.,15.,28.12.2020 
</t>
  </si>
  <si>
    <t xml:space="preserve">Veica administratīvā pārkāpuma lietvedības procesusuālās darbības ceļu satiksmes uzraudzības jomā 04.,05.,08.,09.,20.,21.,24.,25., 12.2020  
Veica no ārvalstīm ieradušos personu kontroles pasākumus, lai nodrošinātu šo personu apliecinājumu kontroli (QR koda pārbaude) 01.,07.,10.,28.12.2020
</t>
  </si>
  <si>
    <t>Veica administratīvā pārkāpuma lietvedības procesusuālās darbības ceļu satiksmes uzraudzības jomā 12.,16.,17.,21.,12.2020  
Veica no ārvalstīm ieradušos personu kontroles pasākumus, lai nodrošinātu šo personu apliecinājumu kontroli (QR koda pārbaude) 25.12.2020</t>
  </si>
  <si>
    <t xml:space="preserve">Veica administratīvā pārkāpuma lietvedības procesusuālās darbības ceļu satiksmes uzraudzības jomā 01.,04.,05.,08.,09.,12.,16.,17.,20.,24.,  28.12.2020  </t>
  </si>
  <si>
    <t xml:space="preserve">Veica administratīvā pārkāpuma lietvedības procesusuālās darbības ceļu satiksmes uzraudzības jomā 01.,02.,04.,05.,16.,17.,20.,24., 25.12.2020  
Veica no ārvalstīm ieradušos personu kontroles pasākumus, lai nodrošinātu šo personu apliecinājumu kontroli (QR koda pārbaude) 28.,29.12.2020
</t>
  </si>
  <si>
    <t>Veica administratīvā pārkāpuma lietvedības procesusuālās darbības ceļu satiksmes uzraudzības jomā 02.,12.,05.,16.,17.,20.,21., 24.,25.12.2020  
Veica no ārvalstīm ieradušos personu kontroles pasākumus, lai nodrošinātu šo personu apliecinājumu kontroli (QR koda pārbaude) 01.,07.,08.,09.,11.,15.,28.12.2020</t>
  </si>
  <si>
    <t>Veica administratīvā pārkāpuma lietvedības procesusuālās darbības ceļu satiksmes uzraudzības jomā 04.,05.,08.,09.,12.,13.,17.,24., 25.12.2020  
Veica no ārvalstīm ieradušos personu kontroles pasākumus, lai nodrošinātu šo personu apliecinājumu kontroli (QR koda pārbaude) 01.,07.,10.,28.,29.12.2020</t>
  </si>
  <si>
    <t>Veica administratīvā pārkāpuma lietvedības procesusuālās darbības ceļu satiksmes uzraudzības jomā 04.,05.,08.,09.,12.,15.,16.,17.,20.,21., 24.,25.12.2020  
Veica no ārvalstīm ieradušos personu kontroles pasākumus, lai nodrošinātu šo personu apliecinājumu kontroli (QR koda pārbaude) 07.,11.,28.12.2020</t>
  </si>
  <si>
    <t>Veica administratīvā pārkāpuma lietvedības procesusuālās darbības ceļu satiksmes uzraudzības jomā 01.,02.,04.,05.,09.,20.,21.,25., 28.,12.2020  
Veica no ārvalstīm ieradušos personu kontroles pasākumus, lai nodrošinātu šo personu apliecinājumu kontroli (QR koda pārbaude) 15.,29.12.2020</t>
  </si>
  <si>
    <t>Administratīvo strīdu nodaļa</t>
  </si>
  <si>
    <t>Veica iedzīvotāju pārvietošanās aizlieguma kontroli (30.12.2020)</t>
  </si>
  <si>
    <t>Satiksmes uzraudzības un koordinācijas biroja Fotoradaru nodaļa</t>
  </si>
  <si>
    <t>Kriminālistikas pārvalde</t>
  </si>
  <si>
    <t xml:space="preserve">Reģionu biroja Rīgas ekspertu nodaļa </t>
  </si>
  <si>
    <t>eksperts</t>
  </si>
  <si>
    <t xml:space="preserve">1. ENŽ 009135 ; Rīgas Centra iecirknis;  vīrieša līķa apskate;  slēgtā tipa telpā (kāpņutelpa) ar procesa virzītāju, liecinieku un 2 ātras medicīnas palīdzības pārstāvjiem; Rīgā, Martas iela 9
2. ENŽ 013650; Zemgales PI; zādzība no privātmājas ; slēgtā apdzīvotā telpā ar procesa virzītāju, cietušo. Rīgā, Ozolnieku iela 21.
3.  ENŽ 002572; Siguldas PI; zādzība no pārtikas veikala ; slēgtā telpā ar procesa virzītāju, cietušo un liecinieku. Siguldas pag., Jūdaži 6.
4. ENŽ 015712; Kurzemes PI; vīrieša līķa apskate ; slēgtā telpā(kāpņu telpa) ar procesa virzītāju,  cietušo, klātesot VUGD  darbiniekiem. Rīgā, Rigondas gatve 8.
5. ENŽ 015710; Kurzemes PI; zādzība no garāžas un pirts telpas ; slēgtās telpās ar procesa virzītāju un diviem cietušajiem. Rīgā, Slokas iela 78.
6. ENŽ 011070; Ziemeļu PI; zādzība no dārza mājiņas ; slēgtā telpā ar procesa virzītāju un cietušo. Rīgā, Sudraba Edžus 5
7. ENŽ 003939; Olaines PI; zādzība no privatmājas ; slēgtā telpā ar procesa virzītāju un cietušo. Mārupe, Martas iela 28
8. ENŽ 003937; Olaines PI; miesas bojājumu nodarīšana (privatmājā); slēgtā telpā ar procesa virzītāju un liecinieku. Olaines nov., “Bērziņi1”
9. ENŽ 014850; Teikas PI; zādzība no dzīvokļa; slēgtā telpā ar procesa virzītāju un diviem cietušajiem un liecinieku. Rīga, Sergeja Eizenšteina 45-18
10.ENŽ 015917; Kurzemes PI; zādzība no jaunbūves; slēgtā telpā ar procesa virzītāju un cietušo. Rīga, Ķiburgas iela 5, k-1
11. ENŽ 015917; Brasas PI; autoservisa telpas apskate pēc sprādziena; slēgtā telpā ar procesa virzītāju un diviem lieciniekiem. Rīga, Brīvības iela 135
12. ENŽ 016077; Kurzemes PI; līķa apskate mājas saimniecības telpā; slēgtā telpā ar procesa virzītāju un cietušo. Rīga, Kristapa iela 8
13.ENŽ 014298; Zemgales PI; zādzība no privātmājas; slēgtā telpā ar procesa virzītāju, cietušo un lieciniekiem. Rīga, Valtaiķu iela 49
14. ENŽ 007915; Brasas PI; dzīvokļa apskate saistībā ar šaušanu; slēgtā telpā ar procesa virzītāju, aizturēto un SUB darbiniekiem. Rīga, Antonijas iela 16-15 
15. ENŽ 007915; Brasas PI; Biroja telpu apskate saistībā ar šaušanu; slēgtā telpā ar procesa virzītāju, Rīga, Zaļa iela 1
16. ENŽ 016393; Kurzemes PI; zādzība no pagrabtelpas; slēgtā telpā ar procesa virzītāju un cietušo, Rīga, Imantas iela 3B
17. ENŽ 015339;Teikas PI; zādzība no dzīvokļa; slēgtā telpā ar procesa virzītāju un 2 cietušajiem, Rīga, Kalsnavas iela 2d-41
</t>
  </si>
  <si>
    <t>1. ENŽ 009135 ; Rīgas Centra iecirknis;  vīrieša līķa apskate;  slēgtā tipa telpā (kāpņutelpa) ar procesa virzītāju, liecinieku un 2 ātras medicīnas palīdzības pārstāvjiem; Rīgā, Martas iela 9
2. ENŽ 013650; Zemgales PI; zādzība no privātmājas ; slēgtā apdzīvotā telpā ar procesa virzītāju, cietušo. Rīgā, Ozolnieku iela 21.
3.  ENŽ 002572; Siguldas PI; zādzība no pārtikas veikala ; slēgtā telpā ar procesa virzītāju, cietušo un liecinieku. Siguldas pag., Jūdaži 6.
4. ENŽ 015712; Kurzemes PI; vīrieša līķa apskate ; slēgtā telpā(kāpņu telpa) ar procesa virzītāju,  cietušo, klātesot VUGD  darbiniekiem. Rīgā, Rigondas gatve 8.
5. ENŽ 015710; Kurzemes PI; zādzība no garāžas un pirts telpas ; slēgtās telpās ar procesa virzītāju un diviem cietušajiem. Rīgā, Slokas iela 78.
6. ENŽ 011070; Ziemeļu PI; zādzība no dārza mājiņas ; slēgtā telpā ar procesa virzītāju un cietušo. Rīgā, Sudraba Edžus 5
7. ENŽ 014117; Zemgales PI; zādzība no angāra ; slēgtā telpā ar procesa virzītāju un cietušo. Rīga, Šampētera iela 36
8. ENŽ 015899; Kurzemes PI; zādzība no dzīvokļa; slēgtā telpā ar procesa virzītāju un cietušo. Rīga, Jūrmalas gatve 37a-12
9. ENŽ 015914; Kurzemes PI; zādzība no dzīvokļa; slēgtā telpā ar procesa virzītāju un cietušo. Rīga, Kooperatīva iela 38-46
10. ENŽ 002338; Saulkrastu PI, zādzība no saimniecības ēkas; slēgtā telpā ar procesa virzītāju un cietušo. Langstiņi, Aļņu iela 3
11. ENŽ 015288; Ķengaraga PI; zādzība no jaunbūves; slēgtā telpā ar procesa virzītāju un cietušo. Rīga, Malēju iela 4
12. ENŽ 016077; Kurzemes PI; līķa apskate mājas saimniecības telpā; slēgtā telpā ar procesa virzītāju un cietušo. Rīga, Kristapa iela 8
13. ENŽ 014298; Zemgales PI; zādzība no privātmājas; slēgtā telpā ar procesa virzītāju, cietušo un lieciniekiem. Rīga, Valtaiķu iela 49.</t>
  </si>
  <si>
    <t>1.ENŽ 3995; VP RRP Olaines iecirknis; mantas iznīcināšana vai bojāšana; slēgtā apdzīvotā telpā ar procesa virzītāju un 1 cietušajā; Mārupes novads, Skulte, Skultes iela 17 - 48.                                   2. ENŽ 14439; VP RRP Zemgales iecirknis; zādzība no privātmāja; slēgtā apdzīvotā telpā ar procesa virzītāju un 2 lieciniekiem; Rīga, Jūrkalnes iela 41</t>
  </si>
  <si>
    <t>Reģionu biroja Rīgas ekspertu nodaļa</t>
  </si>
  <si>
    <t>tehniķis kriminālists</t>
  </si>
  <si>
    <t xml:space="preserve">1. ENŽ 7457 ; Jūrmalas PI ;  zādzība no tirdzniecības objekta;  slēgtā telpā ar procesa virzītāju un 2 lieciniekiem ; Jūrmalā, Cīruļu ielā 113.     2. ENŽ 15186 ; Teikas PI ;  zādzība no dzīvokļa;  slēgtā apdzīvotā telpā ar procesa virzītāju un 1 cietušo ; Rīgā, Vangažu 26-4                       </t>
  </si>
  <si>
    <t>vecākais inspektors kriminālists</t>
  </si>
  <si>
    <t xml:space="preserve">1. ENŽ 015381; Rīgas Kurzemes PI ;  zādzība no tirdzniecības objekta;  slēgtā telpā ar procesa virzītāju un 3 cietušajiem ; Rīgā, Kurzemes prospektā 3G…
2. ENŽ 009268; Rīgas Centra PI ;  zādzība no tirdzniecības objekta;  slēgtā telpā ar procesa virzītāju un 1 cietušo ; Rīgā, Vaļņu 19-1.
3. ENŽ 003939; Olaines PI; zādzība no privatmājas ; slēgtā telpā ar procesa virzītāju un cietušo. Mārupe, Martas iela 28
4. ENŽ 003937; Olaines PI; miesas bojājumu nodarīšana (privatmājā); slēgtā telpā ar procesa virzītāju un liecinieku. Olaines nov., “Bērziņi1”
5. ENŽ 014850; Teikas PI; zādzība no dzīvokļa; slēgtā telpā ar procesa virzītāju un diviem cietušajiem un liecinieku. Rīga, Sergeja Eizenšteina 45-18
6. ENŽ 015917; Kurzemes PI; zādzība no jaunbūves; slēgtā telpā ar procesa virzītāju un cietušo. Rīga, Ķiburgas iela 5, k-1
7. ENŽ 002338; Saulkrastu PI, zādzība no saimniecības ēkas; slēgtā telpā ar procesa virzītāju un cietušo. Langstiņi, Aļņu iela 3
8. ENŽ 015288; Ķengaraga PI; zādzība no jaunbūves; slēgtā telpā ar procesa virzītāju un cietušo. Rīga, Malēju iela 4
9. ENŽ 016077; Kurzemes PI; līķa apskate mājas saimniecības telpā; slēgtā telpā ar procesa virzītāju un cietušo. Rīga, Kristapa iela 8
</t>
  </si>
  <si>
    <t>vecākais eksperts</t>
  </si>
  <si>
    <t xml:space="preserve">1. ENŽ 015381; Rīgas Kurzemes PI ;  zādzība no tirdzniecības objekta;  slēgtā telpā ar procesa virzītāju un 3 cietušajiem ; Rīgā, Kurzemes prospektā 3G
2. ENŽ 009268; Rīgas Centra PI ;  zādzība no tirdzniecības objekta;  slēgtā telpā ar procesa virzītāju un 1 cietušo ; Rīgā, Vaļņu 19-1a
3. ENŽ 015291; Rīgas Ķengaraga PI vīrieša līķa atrašana;  slēgtā telpā (dzīvoklī) ar procesa virzītāju, policijas darbinieku un 1 cietušo ; Rīgā, Ķengaraga ietlā 9-40
</t>
  </si>
  <si>
    <t xml:space="preserve">1. ENŽ 3839 ; Olaines PI ;  zādzība no mājas; slēgtā apdzīvotā telpā ar procesa virzītāju un 1 cietušo ; Mārupe, Mežvēju iela 4
2. ENŽ 13037; Zemgales PI; slepkavība ; slēgtā apdzīvotā telpā ar procesa virzītāju, 2 lieciniekiem un advokātu; Rīgā, Ozolciema ielā 32 k-1 dz.-75 
3. ENŽ 7641 Brasas PI zādzība no dzīvokļa; slēgta apdzīvota telpa ar 2 procesa virzītājiem un 1 cietušais; Rīgā, Miera iela 95-28.                                                                                                                                                                                                                                                                                                ENŽ 3973 Olaines PI; zādzība no mājas; slēgta apdzīvota telpa  kopā ar 2 procesa virzītājiem un cietušo ģimeni; Babītes nov. Priežciems, A.Brigaderes iela 1                                                                                                                                                                                                                                               5. ENŽ 2312 Baložu PI; zādzība no mājas; slēgta apdzīvota telpa  kopā ar 2 procesa virzītājiem un cietušo ; ;Kekavas nov. Krogsils m.”BENES”                                                                                                                                                                                                                                                                       6. ENŽ 3649 6. Salaspils PI; zādzība no mājas; slēgta apdzīvota telpa  kopā ar 2 procesa virzītājiem un 2 cietušajiem; Stopiņu nov. Deiliņi, Asteru iela 20 </t>
  </si>
  <si>
    <t>inspektors kriminālists</t>
  </si>
  <si>
    <t xml:space="preserve">1. ENŽ 015692 ; Kurzemes PI ;  zādzība no mājokļa; slēgtā apdzīvotā telpā ar procesa virzītāju un cietušo; Rīgā, Ķiburgas iela 9G
2. ENŽ 015706 ; Kurzemes PI ;  zādzība no mājokļa; slēgtā apdzīvotā telpā ar procesa virzītāju un cietušo; Rīgā, Ķiburgas iela 9H
3. ENŽ 015828 ; Kurzemes PI ;  zādzība no dzīvojama vagona; slēgtā apdzīvotā telpā ar procesa virzītāju un cietušo; Rīgā, Flotes iela 1
4. ENŽ 014818 ; Teikas PI ;laupīšana; slēgtā tirdzniecības telpā, lombarda; ar procesa virzītāju un cietušo Rīgā, Brīvības gatve 432
5. ENŽ 002311 ; Baložu PI ;  zādzība no mājokļa ; slēgtā apdzīvotā telpā ar procesa virzītāju un cietušo; Ķekava, Ziemeļu iela 25
</t>
  </si>
  <si>
    <t xml:space="preserve">1. ENŽ 10819 ; Ziemeļu PI;  miesas bojājumu nodarīšana; slēgtā apdzīvotā telpā ar procesa virzītāju un 2 cietušajiem ; Rīgā, Vecmīlgrāvja 17/2 – 4 
2. ENŽ 3806; Olaines PI; zādzība no mājas ; slēgtā apdzīvotā telpā ar procesa virzītājiem un 1 cietušo; Olaines nov., Jāņupe, Ziediņi 48
3. ENŽ 2248; Saulkrastu PI; zādzība no mājas ; slēgtā apdzīvotā telpā ar procesa virzītājiem un 1 cietušo; Garkalnes nov., Berģi, Mednieku 51.                                                                                                                                                                                                                                                                 4.ENŽ 15692 ; Kurzemes PI;  zādzība no mājas; slēgtā apdzīvotā telpā ar procesa virzītāju un cietušajiem ; Rīgā, Ķiburgas 9G
5. ENŽ 15706 ; Kurzemes PI;  zādzība no mājas; slēgtā apdzīvotā telpā ar procesa virzītāju un cietušajiem ; Rīgā, Ķiburgas 9H                                                                                                                                                                                                                                                                                                       6. ENŽ 14818 ; Teikas PI; laupīšana ; slēgtā tirdzniecības telpā, lombards, ar procesa virzītāju un cietušajiem ; Rīgā, Brīvības gatve 432
7. ENŽ 15828 ; Kurzemes PI; zādzība ; slēgtā apdzīvota telpā, ar procesa virzītāju un cietušajiem ; Rīgā, Flotes 1                                                                                                                                                                                                                                                                                                                                  8. ENŽ 2311 ; Baložu PI; zādzība no mājas; slēgtā apdzīvotā telpā ar procesa virzītāju un cietušajiem ; Ķekavas nov., ;Ķekava, Ziemeļu 25                                                                                                                                                                                                                                                                                               9.  ENŽ 4024 ; Olaines PI; zādzība no mājas; slēgtā apdzīvotā telpā ar procesa virzītāju un cietušajiem ; Babītes nov.Spilve, m. “Kamergrauži”
</t>
  </si>
  <si>
    <t xml:space="preserve">1. KP 11095192320. Kratīšana. Rīgā, Rāmuļu iela 32; slēgtā neapdzīvotā telpā ar 1 procesa virzītāju un 10 procesa dalībniekiem.
2. ENŽ 14372; Teikas PI; zādzība no privātmājas; slēgtā apdzīvotā telpā ar 1 procesa virzītāju un 4 procesa dalībniekiem; Rīga, Susējas iela 11.
3. ENŽ 3840; Olaines PI; zādzība no privātmājas; slēgtā apdzīvotā telpā ar 1 procesa virzītāju un 3 procesa dalībniekiem; Sīļukalna iela 15, Sēbruciems, Babītes pag., Babītes nov.
4. ENŽ 15708; Kurzemes PI; zādzība no veikala; slēgtā neapdzīvotā telpā ar  1 procesa virzītāju un 2 procesa dalībniekiem;Anniņmuižas bulvāris 80-66, Rīga.
5. ENŽ 15861; Kurzemes PI; dzīvoklī atrasts sievietes līķis; slēgtā apdzīvotā telpā ar 1 procesa virzītāju un 2 procesa dalībniekiem.Kurzemes prospekts 140-27, Rīga.
6. ENŽ 15690; Ziemeļu PI; zādzība no jaunbūves; slēgtā neapdzīvotā telpā ar 1 procesa virzītāju un 2 procesa dalībniekiem.Rīga, Jaunciema 6.šķērslīnija-23.
7. ENŽ 3982;Olaines PI;Zādzība no mājokļa; slēgtā apdzīvotā telpā ar 1 procesa virzītāju un 3 procesa dalībniekiem;Jaunmārupe, Bērzu iela 5.
8. ENŽ 3981; Olaines PI; Zādzība no mājokļa; slēgtā apdzīvotā telpā ar 1 procesa virzītāju un 3 procesa dalībniekiem;Mārupe, Niedru iela 6.
</t>
  </si>
  <si>
    <t xml:space="preserve">1.ENŽ 2005063; Kurzemes PI; zādzība no privātmājas; slēgtā telpā ar procesa virzītāju un ar 3 cietušajiem. Rīgā, Zemeņu ielā 2.                                                                                                                                                                       2. ENŽ 2005324; Olaines PI; zādzība no privātmājas; slēgtā telpā ar procesa virzītāju un 2 lieciniekiem. Babītes nov., Piņķi, Ezermalas ielā 11a                                                                                                                                   3. ENŽ 2100015; Zemgales PI; zādzība no privātmājas pagraba; slēgtā telpā ar 2 cietušajiem. Rīgā, Tipogrāfijas ielā 8. 
</t>
  </si>
  <si>
    <t>1. ENZ 013565; Zemgales PI, 1.b.3.n.; kratīšana ; slēgtā telpā ar procesa virzītāju, lieciniekiem; Rīgā, Ganību dambis 26.                                                                                                                                                              2.  ENZ 010900; Ziemeļu PI, 1.b.1.n.; pašnāvība ; slēgtā telpā ar procesa virzītāju, lieciniekiem; Rīgā, Sīmaņa 6-4.                                                                                                                                                                            3.  ENZ 016339; Kurzemes PI ; zādzība no veikala ; slēgtā telpā ar procesa virzītāju,cietušo, Rīgā, Anniņmuižas bulvāris 40a.                                                                                                                     4. ENZ 015424; Teikas PI ; zādzība no dzīvokļa ; slēgtā telpā ar procesa virzītāju un cietušo; Rīgā, Braila 12-333.</t>
  </si>
  <si>
    <t>1. ENŽ 16141; Kurzemes PI; zādzība no pagraba; slēgtā telpā ar procesa virzītāju un 1 cietušo; Rīga, Saulgožu 15.
2. ENŽ 4017; Olaines PI, Zādzība no mājas, Slēgtā telpā ar procesa virzītāju un 1 cietušo; Babītes pag., Spiles ciems, "Regīnas"</t>
  </si>
  <si>
    <t xml:space="preserve">1. ENŽ 15310 ; Kurzemes PI ; zādzība no privātmājas; slēgtā apdzīvotā telpā ar procesa virzītāju,cietušajiem ; Rīgā, Zemeņu 2
2. ENŽ 2292 ; Saulkrastu PI ; zādzība no privātmājas; slēgtā apdzīvotā telpā ar procesa virzītāju, cietušajiem ; Garkalnes nov.,Amatnieki,Alkšņu 10
3. ENŽ 2330 ; Saulkrastu PI ; zādzība no privātmājas; slēgtā apdzīvotā telpā ar procesa virzītāju un 2 cietušajiem ;Carnikavas nov.,Garciems,Kalnu 1 
4. ENŽ 7280 ; Jūrmalas PI; zādzība no privātmājas; slēgtā apdzīvotā telpā ar procesa virzītāju un cietušo ; Jūrmala, Kr.Barona 21a
5. ENŽ 15373 ; Ķengaraga PI; zādzība no dzīvokli; slēgtā apdzīvotā telpā ar procesa virzītāju un  cietušajiem ; Rīga, Maskavas 247-24 
6. ENŽ 16339 ;Kurzemes PI; zādzība no veikala; slēgtā telpā ar procesa virzītāju un lieciniekiem ; Rīga, Anniņmuižas bulvāris 40a 
7. ENŽ 14620 ;Zemgales PI; zādzība no privātmājas pagraba; slēgtā telpā ar procesa virzītāju un 2 cietušajiem ; Rīga, Tipogrāfijas 8 
</t>
  </si>
  <si>
    <t xml:space="preserve">1. ENŽ-7444, Rīgas Teikas iecirknis 05.12.2020, Rīga, Brīvības gatve 367-57, ugunsgrēks dzīvoklī līķis, slēgtā telpā kopā ar procesa virzītājs un dalībnieku;
2. ENŽ- 13727, Rīgas Zemgales iecirknis, 06.12.2020 Rīga, Līvciema iela 55-66, līķis dzīvoklī, slēgtā telpā kopā ar procesa virzītāju un dalībniekiem;
3. ENŽ -15787, 13.12.2020, Rīgas Kurzemes iecirknis, Rīga, Kurzemes prospekts 94-58, izņemšana,slēgtā telpā kopā ar  procesa virzītāju un dalībniekiem .
4. ENŽ-3959, Olaines iecirknis, 17.12.2020 Rīga, Ventspils iela 1-2, kratīšana dzīvoklī , slēgtā telpā kopā ar procesa virzītāju un proc. dalībniekiem;
5. ENŽ-11255, Rīgas Ziemeļu iecirknis 17.12.202 Rīga, Sudraba Edžu iela 5, zādzība no mājas; kopā ar procesa virzītāju un cietušajiem;
6. ENŽ-14221, Rīgas Zemgales iecirknis,18.12.2020 Rīga, Kārļa Ulmaņa gatve 180,zādzība no biroja telpās; slēgta telpa kopā ar procesa virzītāju.
7. ENŽ-16141, Rīgas Kurzemes iecirknis 21.12.2020 Rīga, Saulgožu iela 15, zādzība no pagrabtelpas;slēgta telpa kopā ar procesa virzītāju un cietušajiem.
8. ENŽ-4017, Olaines iecirknis 25.12.2020 Babītes novads, Spilves ciems, privātmāja “Reģīnas”zādzība no mājas, slēgtā telpā kopā ar procesa virzītāju un cietušajiem.
</t>
  </si>
  <si>
    <t xml:space="preserve">1. ENŽ 4024 ; Olaines PI; zādzība no mājas; slēgtā apdzīvotā telpā ar procesa virzītāju un cietušajiem ; Babītes nov.Spilve, m. “Kamergrauži”                                                                                                                                                                                                                                                                     2. ENŽ 10819 ; Ziemeļu PI;  miesas bojājumu nodarīšana; slēgtā apdzīvotā telpā ar procesa virzītāju un 2 cietušajiem ; Rīgā, Vecmīlgrāvja 17/2 – 4 
3. ENŽ 3806; Olaines PI; zādzība no mājas ; slēgtā apdzīvotā telpā ar procesa virzītājiem un 1 cietušo; Olaines nov., Jāņupe, Ziediņi 48
4. ENŽ 2248; Saulkrastu PI; zādzība no mājas ; slēgtā apdzīvotā telpā ar procesa virzītājiem un 1 cietušo; Garkalnes nov., Berģi, Mednieku                                                                                                                                                                                                                                                                                 5.ENŽ 3973; Olaines PI; zādzība no mājas; slēgtā apdzīvotā telpā ar procesa virzītāju, cietušo ģimeni ; Babītes nov. Priežciems, A.Brigaderes 1 
6 ENŽ-3970; Olaines PI, zādzība no mājas, slēgtā telpā ar procesa virzītāju, cietušajiem; Babītes nov., Dzilnciems, mājas “Birztalas 3
7.ENŽ 13037; Zemgales PI; slepkavība ; slēgtā apdzīvotā telpā ar procesa virzītāju, 2 lieciniekiem un advokātu; Rīgā, Ozolciema ielā 32 k-1 dz.-75 
</t>
  </si>
  <si>
    <t>Vecākais inspektors kriminālists</t>
  </si>
  <si>
    <t xml:space="preserve">1.  ENŽ 3839 ; Olaines PI ;  zādzība no mājas; slēgtā apdzīvotā telpā ar procesa virzītāju un 1 cietušo ; Mārupe, Mežvēju iela 4
2. ENŽ 7641 Brasas PI zādzība no dzīvokļa; slēgta apdzīvota telpa ar 2 procesa virzītājiem un 1 cietušais; Rīgā, Miera iela 95-28.
3. ENŽ 3970 Olaines PI zādzība no privātmājas; slēgta apdzīvota telpa ar 2 amatpersonām un 3 cietušajiem; “Birztalas-3”, Dzilnuciems, Babītes novads.
4. ENŽ 2312 Baložu PI; zādzība no mājas; slēgta apdzīvota telpa  kopā ar 2 procesa virzītājiem un cietušo ; ;Kekavas nov. Krogsils m.”BENES”.
5.ENŽ 3649 6. Salaspils PI; zādzība no mājas; slēgta apdzīvota telpa  kopā ar 2 procesa virzītājiem un 2 cietušajiem; Stopiņu nov. Deiliņi, Asteru iela 20
6. ENŽ 10819 Ziemeļu PI; apskate;slēgtā telpā kopā ar procesa virzītāju un 1 aizturēto; Allažu iela 2, Rīga
</t>
  </si>
  <si>
    <t>1. ENŽ 015135; Ķengaraga PI; līķa atrāšana kāpņu telpā; kā arī dzīvokļa apskate; apdzīvotā telpā ar procesa virzītāju un lieciniekiem; Rīgā, Pļavnieku iela 6, 7 stāvs un dz. 67                       2.ENŽ 007509 ; Brasas PI ;  zādzība no dzīvokļa;  slēgtā apdzīvotā telpā ar procesa virzītāju un cietušajiem ; Rīgā, Ieriķu iela 2B-533                                3.ENŽ 015246 Teikas PI, zadzības fakts no hoteļa istabas; apdzīvotā telpā ar procesa virzītāju un cietušajiem; Rīga, Raunas iela 44-235</t>
  </si>
  <si>
    <t xml:space="preserve">1) 1. ENŽ 007983 ; Brasas PI;  zādzība no ofisa;  slēgtā apdzīvotā telpā ar 2 policijas darbiniekiem, cietušo un lieciniekiem; Rīga, Brīvības iela 85-403   2)1. ENŽ 015282 ; Kurzemes PI ;  zādzība no dzīvokļa;  slēgtā apdzīvotā telpā ar procesa virzītāju un 2 cietušajiem ; Rīgā, Kurzemes prospekts 98-40                                                                     3)1. ENŽ 002326 ; Saulkrastu PI;  zadzība no privātmājas;  slēgtā apdzīvotā telpā ar 2 policijas darbiniekiem, cietušo un lieciniekiem; Garkalnes nov. Sunīši, Kaiceles iela 1A                                                                                                   4)1. ENŽ 011099 ; Ziemeļu PI ;  zadzība no privātmājas;  slēgtā apdzīvotā telpā ar procesa virzītāju un cietušajiem un lieciniekiem ; Rīgā, Jaunciema 5. līnija  4A                                                                       5)1. ENŽ 014457; Teikas PI; miesas bojājumu nodarīšanas fakts ; slēgtā apdzīvotā telpā ar procesa virzītāju un 1 liecinieku; Rīgā, Braila ielā 17-71   </t>
  </si>
  <si>
    <t xml:space="preserve">1)1. ENŽ 019435 ; Latgales PI;  zādzība no dzīvokli;  slēgtā apdzīvotā telpā ar 2 policijas darbiniekiem, cietušo un lieciniekiem ; Rīgā, Artilērijas iela 52-19                                                                                                                 2)1. ENŽ 014886 ; Teikas PI;  zadzība no dzīvokli;  slēgtā apdzīvotā telpā ar 2 policijas darbiniekiem, cietušo un liecinieku ; Rīgā, Vangažu iela 12-29
3) ENŽ 002326 ; Saulkrastu PI;  zadzība no privātmājas;  slēgtā apdzīvotā telpā ar 2 policijas darbiniekiem, cietušo un lieciniekiem; Garkalnes nov. Sunīši, Kaiceles iela 1A                                              4)1. ENŽ 011099 ; Ziemeļu PI ;  zadzība no privātmājas;  slēgtā apdzīvotā telpā ar procesa virzītāju un cietušajiem un lieciniekiem ; Rīgā, Jaunciema 5. līnija  4A                                                               5)1. ENŽ 015380 ; Kurzemes PI ;  miesas bojājumu nodarīšana;  slēgtā apdzīvotā telpā ar procesa virzītāju un priekšnieku ; Rīgā, Kristapa iela 14-48
</t>
  </si>
  <si>
    <t>1. ENŽ 015346 ; Ķenagara PI ; līķis,  slēgtā apdzīvotā telpā ar procesa virzītāju, liecinieku, Rīgā, Tinužu iela 17-15                                                                              2. ENŽ 015009 ; Ķenagara PI ;  pašnāvībā;  slēgtā apdzīvotā telpā kopā ar procesa virzītāju un liecinieku ; Rīgā, Maskavas iela 269a-38                                                                      3)1. ENŽ 015380 ; Kurzemes PI ;  miesas bojājumu nodarīšana dzīvoklī;  slēgtā apdzīvotā telpā ar procesa virzītāju ; Rīgā, Kristapa iela 14-48</t>
  </si>
  <si>
    <t>1. ENŽ 018027 ; Latgales PI ;  slepkavība;  slēgtā neapdzīvotā telpā ar procesa virzītāju un  liecinieku ; Rīga, Rēznas iela 10B-32   2. ENŽ 017833 ; Latgales PI ;  zādzība no hosteļa;  slēgtā apdzīvotā telpā ar procwesa virzītāju un liecinieku ; Rīga, Daugavpils iela 8A-18                                              3. ENŽ 003830 ; Olaines PI ;  zādzība no privātmājas;  slēgtā apdzīvotā telpā ar procesa virzītāju un 2 cietušajiem ; Babītes nov. Vīkuļi, Lakstu iela 6</t>
  </si>
  <si>
    <t xml:space="preserve">1.. ENŽ 018027 ; Latgales PI ;  slepkavība;  slēgtā neapdzīvotā telpā ar procesa virzītāju un  liecinieku ; Rīga, Rēznas iela 10B-32
2. ENŽ 002278 ; Baložu PI;  zādzība no privātmājas;  slēgtā apdzīvotā telpā ar procesa virzītāju un 2 cietušajiem ; Rāmava, Papeļu iela 10                            3. ENŽ 017833 ; Latgales PI ;  zādzība no hosteļa;  slēgtā apdzīvotā telpā ar procesa virzītāju, cietušo un liecinieku ; Rīga, Daugavpils iela 8A-18                              4. ENŽ 003830 ; Olaines PI ;  zādzība no privātmājas;  slēgtā apdzīvotā telpā ar procesa virzītāju un 2 cietušajiem ; Babītes nov. Vīkuļi, Lakstu iela 6
</t>
  </si>
  <si>
    <t xml:space="preserve">1. ENŽ 009633 ; Centra PI;  zādzība no ofisa;  slēgtā neapdzīvotā telpā ar procesa virzītāju un 2 lieciniekiem ; Rīga, Merkeļa iela 11-308A
2. ENŽ 015535 ; Ķengaragaa PI;  kratīšana;  slēgtā neapdzīvotā telpā ar procesa virzītāju un lieciniekiem ; Ķekavas nov., “Zvirbulīši”                                                      3. ENŽ 015135 ; Ķengaraga PI;  nāves fakts;  slēgtā neapdzīvotā dienesta telpā ar procesa virzītāju un aizturēto ; Rīga, Vizlas iela 1                                                                                                                4. ENŽ 002278 ; Baložu PI;  zādzība no privātmājas;  slēgtā apdzīvotā telpā ar procesa virzītāju un 2 cietušajiem ; Rāmava, Papeļu iela 10
5. ENŽ 018027; Latgales PI; izņemšana; slēgtā telpā kopā ar procesa virzītāju un aizturēto.                                                                                                    6.ENŽ 014674 ; Ķengaraga PI ;  zādzība no dzīvokļa;  slēgtā apdzīvotā telpā ar procesa virzītāju un 2 cietušajiem ; Rīgā, J. Grestes iela 12-70
</t>
  </si>
  <si>
    <t xml:space="preserve">1. ENŽ 009625 ; Centra PI; zādzības fakts;  slēgtā apdzīvotā telpā ar procesa virzītāju,cietušo un lieciniekiem ; Rīgā, Merkeļa iela 7-51A
2. ENŽ 009625 ; Centra PI; zādzības fakts;  slēgtā apdzīvotā telpā ar procesa virzītāju,cietušo un lieciniekiem ; Rīgā, Merkeļa iela 7-51B
3. ENŽ 009625 ; Centra PI; zādzības fakts;  slēgtā apdzīvotā telpā ar procesa virzītāju,cietušo un lieciniekiem ; Rīgā, Merkeļa iela 7-52B                                                                                     4. ENŽ 018027; Latgales PI; izņemsana; slēgtā telpā kopā ar procesa virzītāju un aizturēto.                                                                                           5. ENŽ 019433 ; Latgales PI; zādzības fakts;  slēgtā neapdzīvotā telpā ar procesa virzītāju, un lieciniekiem ; Rīgā, Avotu iela 32                                                                                             6. ENŽ 015436 ; Kurzemes PI ; nāves fakts;  slēgtā apdzīvotā telpā ar procesa virzītāju un lieciniekiem ; Rīgā, Mežrozīšu iela 22-19                                                                                     7. ENŽ 009232 ; Centra PI; zādzības fakts;  slēgtā apdzīvotā telpā ar procesa virzītāju, cietušo un lieciniekiem ; Rīgā, Raiņa bulvāris 5/6-519
</t>
  </si>
  <si>
    <t>1. ENŽ 006244 ; Ogres PI ;  zādzība no privātmājas;  slēgtā apdzīvotā telpā ar procesa virzītāju un cietušajiem ; Lielvārde, Atpūtu iela 1. 2. ENŽ 0063; Ogres PI; zādzība no privātmājas, slēgta apdzīvota telpa kopā ar procesa virzītāju un cietušajiem,Lielvārde, Puškina iela 4. 3. ENŽ 002626 Siguldas PI;zādzība no mājas, slēgtā telpā kopā ar procesa virzītāju un cietušajiem, Krimuldas nov. Lejasdzeguzes. 4. ENŽ006154 Ogres PI, zādzība no mājas, slēgtā apdzīvota telpa kopā ar procesa virzītāju un cietušajiem, Tīnūži, Dižpūrmaļi.</t>
  </si>
  <si>
    <t xml:space="preserve">1. ENZ 013565; Zemgales PI, 1.b.3.n.; kratīšana ; slēgtā telpā ar procesa virzītāju, vairākiem lieciniekiem; Rīgā, Ganību dambis 26.                                         2. ENZ 010900; Ziemeļu PI, 1.b.1.n.; pašnāvība ; slēgtā telpā ar procesa virzītāju, vairākiem lieciniekiem; Rīgā, Sīmaņa 6-4.
3. ENŽ 2292 ; Saulkrastu PI ; zādzība no privātmājas; slēgtā apdzīvotā telpā ar procesa virzītāju un 3 cietušajiem ; Garkalnes nov., Amatnieki, Alkšņu 10
4. ENZ 015059; Ķengaraga PI, miesas bojājumu nodarīšana ; slēgtā telpā ar procesa virzītāju, vairākiem lieciniekiem un aizdomās turamo; Rīgā, Aglonas 35/1-43 
5. ENŽ 2330 ; Saulkrastu PI ; zādzība no privātmājas; slēgtā apdzīvotā telpā ar procesa virzītāju un 2 cietušajiem ; Carnikavas nov., Garciems, Kalnu 1 
6. ENŽ 7280 ; Jūrmalas PI; zādzība no privātmājas; slēgtā apdzīvotā telpā ar procesa virzītāju un 1 cietušo ; Jūrmala, Kr.Barona 21a.
7. ENŽ 15373 ; Ķengaraga PI;  zādzība no dzīvokli;  slēgtā apdzīvotā telpā ar procesa virzītāju un 2 cietušajiem ; Rīga, Maskavas 247-24.
8. ENZ 015424; Teikas PI ; zādzība no dzīvokļa ; slēgtā telpā ar procesa virzītāju un cietušo; Rīgā, Braila 12-333. 
</t>
  </si>
  <si>
    <t>Reģionu biroja Kurzemes ekspertu nodaļa</t>
  </si>
  <si>
    <t>KP Nr.11270012220. Aizturētās personas palīdzinošo paraugu izņemšana, Bāriņu iela 3, Liepāja.</t>
  </si>
  <si>
    <t>inspektors kriminālists (kandidāts)</t>
  </si>
  <si>
    <t>KP 11151059620, kratīšana,  Ventspils, Embūtes iela 51-25.   KP Nr.11151063620, personas daktiloskopēšana, Ostas iela 33, Ventspils.  KP Nr.11151057120, personas daktiloskopēšana, Ostas iela 33, Ventspils.</t>
  </si>
  <si>
    <t xml:space="preserve">KP Nr.1126110220 NVA Grobiņas pagasts, Gavieze, mājas “Dižgavieze”.  Tīšu miesas bojājumu nodarīšana.         </t>
  </si>
  <si>
    <t xml:space="preserve"> VNR Nr.033837- NVA Klaipēdas iela 16A-11, Liepāja. Izdemolēts izīrēts dzīvoklis.</t>
  </si>
  <si>
    <t xml:space="preserve">VNR Nr.034293- NVA Bāriņu iela 3, Liepāja. Aizturētās personas mantās konstatēts un izņemts iesaiņojums ar pulverveida vielu.   VNR Nr.034965- NVA Bāriņu iela 3, Liepāja. Nepakļaušanās VP amatpersonām. KP 11261103220-NVA, Bāriņu iela 3, Liepāja. Aizturēšanas laikā pie personas izņemtas, iespējams, narkotiskās vielas.   KP 11261103320- NVA Zemnieku iela 24.  A/m PEUGOT sadurts taksometra vadītājs.   KP 11261103420-NVA, Grobiņas novads, Grobiņas pagasts, Dubeņi, Kuršu 8. Ugunsgrēks daudzdzīvokļu ēkas kapņu telpā.
</t>
  </si>
  <si>
    <t>KP Nr.1126110220 NVA Grobiņas pagasts, Gavieze, mājas “Dižgavieze”.  Tīšu miesas bojājumu nodarīšana.   KP Nr.11261102420.  NVA Lielā iela 3, Liepāja. Zādzība no būvobjekta.   KP Nr.11261102520.  NVA Brīvības iela 93A, Liepāja.  Zādzība no bijušā "Liepājas Metalurgs" elektroceha.   KP Nr.11261102620.  NVA Jaunatnes gatve 6-210, Kazdanga, Aizputes novads. Iekļūts dzīvoklī un ar krāsu  apzīmētas telpu sienas.</t>
  </si>
  <si>
    <t xml:space="preserve"> KP Nr.11261102120 NVA Grobiņas novads, Dubeņi, Ozolu iela 2-28.  ģimenes konflikta laikā uzbrukts VP amatpersonai.VNR Nr.034590, NVA Nīcas novads, Bernāti, mājas “Sīpoli”. Nelikumīgi iekļūts viesu mājā. VNR Nr.034965- NVA Bāriņu iela 3, Liepāja. Nepakļaušanās VP amatpersonai.
KP 11261103220-NVA, Bāriņu iela 3, Liepāja. Aizturēšanas laikā pie personas izņemtas, iespējams, narkotiskās vielas.   KP 11261103320- NVA Zemnieku iela 24.  A/m PEUGOT sadurts taksometra vadītājs.   KP 11261103420-NVA, Grobiņas novads, Grobiņas pagasts, Dubeņi, Kuršu 8. Ugunsgrēks daudzdzīvokļu ēkas kāpņu telpā.
</t>
  </si>
  <si>
    <t>KP Nr.11151051320 Kratīšana, munīcijas un ieroča glabāšana Ventspils nov, Tārgales pag. Standzes c. Kaijas 123; Kaijas 127.</t>
  </si>
  <si>
    <t xml:space="preserve">k/l 11151059620, Kratīšana, akcīzes preču realizācija Ventspils, Embūtes 51-25 , k/l Nr.11270012020  NVA- Ventspils, Bērzu 55-60 neatļautu vielu glabāšana.                       </t>
  </si>
  <si>
    <t xml:space="preserve"> K/L 11380056720 NVA Dundaga Upes iela 3-7 sadurts vīrietis.   K/L 11151059620 personas daktiloskopēšana un DNS parauga ņemšana no aizdimās turētās personas;  k/l 11151064720 NVA smagi miesas bojājumi Sofijas 6-2</t>
  </si>
  <si>
    <t>KP11250031220 Salīdzinošo DNS un daktiloskopisko paraugu iegūšana no personas.  KP11250006620, KP11250018020 Salīdzinošo DNS un daktiloskopisko paraugu iegūšana no personas.  ENŽ 033208, NVA  Ventspils, Talsu iela 24-55 vīrieša līķis.  ENŽ 033224, NVA Ventspils nov. Rīgas Šoseja 15-5 Zādzība no dzīvokļa.  ENŽ 034859, NVA  Brocēni, Blīdenes pag. Stāviņi, Zādzība no mājas.</t>
  </si>
  <si>
    <t>ENŽ 032175,Skrundas nov., Skrunda, Saldus iela -17, zādzība no mājas.   KP 11151060620 Kratīšana Kuldīgā, Planīcas ielā- 37</t>
  </si>
  <si>
    <t xml:space="preserve">NVA, Ventspils muitā Ventspilī, Sarkanmuižas Dambī- 25a  aizturēta Lietuvā reģistrēta kravas automašīna v/n  ERE 452  ar nelegālām cigaretēm (ENŽ , KP nr. nav zināms reģistrēts citā iestādē.   KP11250042120 Salīdzinošo DNS un daktiloskopisko paraugu iegūšana no personas.  KP11380056120 NVA Talsu novads, Stende, Liepu iela-40 zādzība no mājas. </t>
  </si>
  <si>
    <t xml:space="preserve"> ENŽ 033890,NVA Kuldīgas nov. Kurmales pag. “Brāļi”, zādzība no mājas.   ENŽ 033866,NVA Kuldīgas nov. Kurmales pag. Skalbes-21, zādzība no mājas.    ENŽ 033937, NVA  Ventspils, Brīvības  iela- 41 miesas bojājumu nodarīšana dzīvoklī.</t>
  </si>
  <si>
    <t>Reģionu biroja Latgales ekspertu nodaļa</t>
  </si>
  <si>
    <t>Vecākais eksperts</t>
  </si>
  <si>
    <t>K/P 11181476920 (NVA - sievietes līķis, Ventspils ielā 4a-40, Daugavpilī)</t>
  </si>
  <si>
    <t>K/P 11903017320 (pers.dakt. Rēzekne. Kr. Valdemāra iela 20. 107.kab.); K/P 11331081720 (pers.dakt. Rēzekne. Kr. Valdemāra iela 20. 107.kab.); K/P 11290053320 (NVA - zādzība, Liepājas iela 20a, Ludza, Ludzas novads); K/P11331084420 (NVA - laupīšana, Viļānu novads, Sokolku pagasts, Skudnovka, 1-6); K/P 11331084520 (pers.dakt. Rēzekne. Kr. Valdemāra iela 20. 107.kab.)</t>
  </si>
  <si>
    <t>Eksperts</t>
  </si>
  <si>
    <t>K/P 11903015820 (kratīšana, Riņķa ielā 19, Daugavpilī.); K/P 11181475020 (NVA - sievietes līķis, Vaļņu ielā 37-42, Daugavpilī.); K/P 11181475120 (NVA - zādzība, Cēsu ielā 22, Daugavpilī.); K/P 11181480320 (NVA - zādzība, Daugavpils novads, Līksnas pagasts, Priežu sils Nr.54)</t>
  </si>
  <si>
    <t>K/p 11181473220 (paraugu izņ. - Komandanta 7, dienesta kab. Nr.157 Daugavpilī.); K/P 11181473220 (kratīšana, Liepājas ielā 31 dz. 21 Daugavpilī.); K/P 11181479720 (NVA - zādzība, Tirgus laukums1, Subatē.)</t>
  </si>
  <si>
    <t>K/P 11181471320 (NVA - pašnāvība, “Spīdolas”, Sventes pag., Daugavpils novads); K/P 11181474320 (NVA - zādzība, Ķieģeļu iela 8a, Daugavpils.); K/P 11181476520 (NVA - zādzība, Daugavpils nov., Kalkūnes pag., Kalkūne, Kalkūnes iela 21a); K/P 11181476420 (NVA - zādzība, Liepājas iela 73 dz. 4 Daugavpils.); K/P 11181471020 (Raipoles iela 10b dz. 38 Daugavpils.); K/P 11181478020 (NVA - sievietes līķis, Siguldas iela 6b, Daugavpils.); K/P 11181480020 (NVA - zādzība, Priežu sils 3, Līksnas pag., Daugavpils nov.)</t>
  </si>
  <si>
    <t>K/P 11181472620 (NVA - miesas bojājumi, Daugavpils nov. Biķernieku pag, c. Vervjaļi, m. Jankovka); K/P 11181472220 (NVA - izvarošana, Daugavpils nov. Vaboles pag, Mazie Ratnieki, m. Lukstiņi; Daugavpils nov. Vaboles pag, Vabole, Parka iela 4-6); K/P 11181471020 (Raipoles ielā 10b dz. 38 Daugavpilī.); K/P 11181476520 (NVA - zādzība, Daugavpils nov, Kalkūnes nov, Kalkūne, Kalkūnes iela 21a); K/P 11181476420 (NVA - zādzība, Liepājas ielā 73 dz. 4 Daugavpilī.); 11181473220 (kratīšana, Liepājas ielā 31 dz. 20 Daugavpilī.)</t>
  </si>
  <si>
    <t>K/P 11331024320 (pers,dakt., Kr.Valdemāra iela 20-107 kab., Rēzekne); K/P 11331081320 (pers.dakt., Kr.Valdemāra iela 20-107 kab., Rēzekne); K/P 11331082820 (NVA - vīrieša līķis, Ziemeļu iela 4a, Rēzekne); K/P 11331082920 (NVA - vīrieša līķis, Krasta iela 79, Rēzekne); K/P 11331083820 (NVA - zādzība, Daugavpils iela 33b, Rēzekne); K/P 11331082720 (pers.dakt., Kr.Valdemāra iela 20-107 kab., Rēzekne); K/P 11331084720 (NVA - zādzība, Zvaigzne 65, Pleikšņi, Ozolaines pag, Rēzeknes nov.)</t>
  </si>
  <si>
    <t>K/P 11181472020 (NVA - sievietes līķis, Zeļinska iela 25-29, Daugavpils); K/P 11181453120 (pers.dakt., 18.Novembra ielā 39a, Daugavpilī); K/P 11181475020 (NVA - sieviets līķis, Vaļņu iela 37-42, Daugavpils); K/P 11181475120 (NVA - zādzība, dārza mājiņa blakus mājai Cēsu iela 22, Daugavpilī.); K/P 11181475120 (liec.pārbaude, dārza mājiņa blakus mājai Cēsu iela 22, Daugavpilī.)</t>
  </si>
  <si>
    <t xml:space="preserve">K/P 11181476920 (NVA - sievietes līķis, Ventspils ielā 4A-40, Daugavpilī); K/P 11181478020 (NVA - sievietes līķis, Siguldas iela 6b, Daugavpils) </t>
  </si>
  <si>
    <t>Inspektors kriminālists</t>
  </si>
  <si>
    <t>K/P 11181470920 (NVA - zādzība, Līksnas pag. “Tilti” m.”Purvmalas2”, Daugavpils novads); K/P 11181471320 (NVA - pašnāvība, Sventes pag. “Spīdolas”, Daugavpils novads); K/P 11181472820 (NVA - zādzība, Balvu ielas  garāža nr.957, Daugavpils ); K/P 11181478820 (NVA - zādzība, Bikernieku pag., Bikernieki, Saules 2 -11, Daugavpils novads); K/P 11181478320  (NVA - zādzība, 18.Novembra iela 23-12, Daugavpils)</t>
  </si>
  <si>
    <t>ENŽ 37855 NVA Zādzība no mājas Kandavas nov., Zemītes pag. Grenči, m. Kļavas; slēgtā apdzīvotā telpā ar procesa virzītāju un procesa dalībnieku;</t>
  </si>
  <si>
    <t>Reģionu biroja Zemgales ekspertu nodaļa</t>
  </si>
  <si>
    <t xml:space="preserve">11221121220 NVA Ozolnieku nov., Cenu pag., Raubēni, Meža iela slēgtā apdzīvotā telpā ar procesa virzītāju un procesa dalībnieku; 11120067720Izņemšana,Bauska, Zaļā iela 12.slēgtā apdzīvotā telpā ar procesa virzītāju un aizdomās turēto; 11221121420NVAJelgava,Vidus iela 36. slēgtā apdzīvotā telpā ar procesa virzītāju un procesa dalībnieku; 11200047520 Izņemšana par slepkavību apģērbs Dobele, Muldavas iela 14 slēgtā apdzīvotā telpā ar procesa virzītāju un aizdomās turēto
11200050120 NVA + DNS Dobeles nov., Lejasstrazdi, Lejasstrazdi 22-9 slēgtā apdzīvotā telpā ar procesa virzītāju un cietušo;
11200047520 NVA slepkavība Dobele, Brīvības iela slēgtā apdzīvotā telpā ar procesa virzītāju un procesa dalībnieku; 11221128220 Slepkavība Jelgavas nov., Sesavas pag., “Pārupji” slēgtā apdzīvotā telpā ar procesa virzītāju un procesa dalībnieku.
</t>
  </si>
  <si>
    <t>ENŽ 035197 Engures nov., Smārdes pag., Stacijas 1, zādzība no veikala; slēgtā neapdzīvotā telpā ar procesa virzītāju un procesa dalībniekiem</t>
  </si>
  <si>
    <t>EŽ 037737, Kandavas novads, Zemītes pagasts, “Apmaiņas” zādzība no mājas slēgtā neapdzīvotā telpā ar procesa virzītāju un procesa dalībnieku; ENŽ 035197 Engures nov., Smārdes pag., Stacijas 1, zādzība no veikala; slēgtā neapdzīvotā telpā ar procesa virzītāju un procesa dalībniekiem;  ENŽ 036891, Tukums, Zemītes iela 1a zādzība no veikala, slēgtā neapdzīvotā telpā ar procesa virzītāju un procesa dalībniekiem;  ENŽ035046, Auces novads, Īles pagasts, “Vītoli” miesas bojājumu nodarīšana slēgtā apdzīvotā telpā ar procesa virzītāju un procesa dalībniekiem; EŽ 036940, Tukums, Rīgas iela 14 zādzība no mājas slēgtā apdzīvotā telpā ar procesa virzītāju un procesa dalībnieku;</t>
  </si>
  <si>
    <t>ENŽ 37855 NVA Zādzība no mājas Kandavas nov., Zemītes pag. Grenči, m. Kļavas. Slēgtā apdzīvotā telpā ar procesa virzītāju un procesa dalībnieku.</t>
  </si>
  <si>
    <t xml:space="preserve">Preventīvs reids, komendats stundas ievērošana, kuras laikā tika sastādīti administratīvā pārkāpuma lēmumi, sastādīti apliecinājumi un sarakstīti pašapliecinājumi . pārbaudītas 24 personas, 11210079420 Jēkabpils, Draudzības aleja 24 pagrabs Nr. 67, izvarošana. Apskate slēgtā neapdzīvotā telpā ar procesa virzītāju un cietušo.
11370069520 Neretas novads, Neretas pagasts, Straumēni, nodarījumi pret tikumību. Kratīšanas laikā mājā piedalījās mājas īpašnieks un  procesa virzītājs.
 11210079520 Jēkabpils, Nameja iela 15-5 pagrabs Zādzība no slēgtas neapdzīvotas telpas kur piedalījās gan cietušais, gan procesa virzītājs
</t>
  </si>
  <si>
    <t>EN-036553, Pļaviņas, Vidzemes 84, izsitot mājai logu  iekļūts mājā, mantas bojāšana. Slēgtā apdzīvotā telpā ar procesa virzītāju un procesa dalībnieku;</t>
  </si>
  <si>
    <t xml:space="preserve">ENŽ 35709, Jēkabpils, Viestura 27, pie mājas atrasts vīrieša līķis ar vardarbīgas nāves pazīmēm. Veikta mājas, kur iespējams nogalināts vīrietis, apskate. Slēgtā apdzīvotā telpā ar procesa virzītāju un mājas īpašnieku. ENŽ 36049, Jēkabpils, Nameja iela 18-5, zādzība no slēgtas neapdzīvotas telpas ar procesa virzītāju un īpašnieku. ENŽ 37877, Aizkraukles novads, Aizkraukles pagasts, Z/S Priedītes, Zādzība no no slēgtas neapdzīvotas telpas ar procesa virzītāju un cietušo. </t>
  </si>
  <si>
    <t xml:space="preserve">11370067420 Aizkraukles raj. Aizkraukles pag : Rožkalni, zādzība no slēgtas neapdzīvotas telpas ar procesa virzītāju un cietušo. 11210078920 Jēkabpilī, Jaunā 27.b zādzība no mājas, apskates laikā piedalījās cietušais un procesa virzītājs. 11210080020 Krustpils nov. Krustpils pag. Avoti, zādzība no mājas, apskates laikā piedalījās procesa virzītājs un cietušais. 11210082920 Jaunā 17a zādzība no mājas, Jēkabpils, apskates laikā piedalijās procesa virzītājs un cietušais. 
11210083020 Jēkabpilī, Viesītes 39-40 pakāries vīrietis, slēgta apdzīvota telpa, apskates laikā piedalijās procesa virzītājs un cietušais.
</t>
  </si>
  <si>
    <t xml:space="preserve">1370067420 Aizkraukles raj. Aizkraukles pag : Rožkalni, zādzība no slēgtas neapdzīvotas telpas ar procesa virzītāju un cietušo.  11210078920 Jēkabpilī, Jaunā 27.b, zādzība no mājas, apskates laikā piedalījās cietušais un procesa virzītājs. Nr. 11210080020 Krustpils nov. Krustpils pag. Avoti, zādzība no mājas, apskates laikā piedalījās procesa virzītājs un cietušais. 11210082920 Jēkabpils, Jaunā iela 17a zādzība no mājas, apskates laikā piedalījās procesa virzītājs un cietušais. Nr.11210083020 Jēkabpilī, Viesītes iela 39-40 atrasts pakāries vīrietis, slēgtā apdzīvotā telpā piedalījās procesa virzītājs un mirušā vīrieša radinieki.
</t>
  </si>
  <si>
    <t xml:space="preserve">EŽ 037737, Kandavas novads, Zemītes pagasts, “Apmaiņas” zādzība no mājas slēgtā neapdzīvotā telpā ar procesa virzītāju un procesa dalībnieku; </t>
  </si>
  <si>
    <t>Iekšējās kontroles birojs</t>
  </si>
  <si>
    <t>Valsts policijas pakalpojuma sniegšana - ieroču un munīcijas kvalifikācijas pārbaudījums 02.12.2020.,.09.12.2020. un 16.12.2020., kura laikā amatpersona atrodas tiešā un uzskaitāmi pierādāmā saskarē ar Covid-19 inficētām vai iespējami inficētām personām. Ieroču un munīcijas kvalifikācijas pārbaudījuma protokols Nr.5/40-27; Ieroču un munīcijas kvalifikācijas pārbaudījuma protokols Nr.5/40-28; Ieroču un munīcijas kvalifikācijas pārbaudījuma protokols Nr.5/40-29</t>
  </si>
  <si>
    <t>Kurzemes reģiona pārvalde</t>
  </si>
  <si>
    <t>vadība</t>
  </si>
  <si>
    <t xml:space="preserve">  30.12.2020, reģistrēts plāns  plāns Nr.20/12178.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</si>
  <si>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 xml:space="preserve">priekšnieka vietnieks </t>
  </si>
  <si>
    <t>23.12.2020. reģistrēts plāns Nr. 20/3319-JP un 30.12.2020, reģistrēts plāns  plāns Nr.20/12178.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</si>
  <si>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Kriminālpolicijas biroja Sevišķi smagu un sērijveida noziegumu izmeklēšanas nodaļa</t>
  </si>
  <si>
    <t>procesuālo darbību veikšana kriminālprocesā tiešā kontaktā ar procesa dalībniekiem</t>
  </si>
  <si>
    <t>4</t>
  </si>
  <si>
    <t>procesuālo darbību veikšana kriminālprocesā tiešā kontaktā ar procesa dalībniekiem; kontroles pasākumi atbilstoši VP KRP 30.12.2020. plānam Nr. 20-19/12178</t>
  </si>
  <si>
    <t>11</t>
  </si>
  <si>
    <t>6</t>
  </si>
  <si>
    <t>23</t>
  </si>
  <si>
    <t>kontroles pasākumi atbilstoši VP KRP 30.12.2020. plānam Nr. 20-19/12178</t>
  </si>
  <si>
    <t>13</t>
  </si>
  <si>
    <t>10</t>
  </si>
  <si>
    <t xml:space="preserve">Kriminālpolicijas biroja Organizētās noziedzības un noziegumu ekonomikas jomā apkarošanas nodaļa </t>
  </si>
  <si>
    <t>16</t>
  </si>
  <si>
    <t>procesuālo darbību veikšana kriminālprocesā tiešā kontaktā ar procesa dalībniekiem;kontroles pasākumi atbilstoši VP KRP 30.12.2020. plānam Nr. 20-19/12178</t>
  </si>
  <si>
    <t>18</t>
  </si>
  <si>
    <t>3</t>
  </si>
  <si>
    <t>9</t>
  </si>
  <si>
    <t>8</t>
  </si>
  <si>
    <t xml:space="preserve">Kriminālpolicijas biroja Ventspils reģionālā nodaļa </t>
  </si>
  <si>
    <t>27</t>
  </si>
  <si>
    <t>procesuālo darbību veikšana kriminālprocesā, personu aizturēšana, nogādāšana, konvojēšana</t>
  </si>
  <si>
    <t>Kārtības policijas birojs</t>
  </si>
  <si>
    <t>biroja priekšnieka vietnieks</t>
  </si>
  <si>
    <t>Kārtības policijas biroja Sūdzību izskatīšanas grupa</t>
  </si>
  <si>
    <t>30.12.2020, Plāns Nr.20/12178. Novērst un pārtraukt  2020.gada 6.novembra Ministru kabineta rīkojumā Nr.655 “Par ārkārtējās situācijas izsludināšanu”, kā arī 2020.gada 9.jūnija Ministru kabineta noteikumos Nr.360 “Epidemioloģiskās drošības pasākumi Covid – 19 infekcijas izplatības ierobežošanai” noteikto ierobežojumu pārkāpumus, pastiprināt noteikto ierobežojumu ievērošanas kontroli.</t>
  </si>
  <si>
    <t>Kārtības policijas biroja Prevencijas grupa</t>
  </si>
  <si>
    <t>Kārtības policijas biroja Atļauju sistēmas grupa</t>
  </si>
  <si>
    <t>Kārtības policijas biroja Operatīvās vadības nodaļa</t>
  </si>
  <si>
    <t>Sabiedriskās  ceļu satiksmes regulēšanas un pavadīšanas – eksportēšanas nodrošināšanas plāns 23.12.2020, Nr.20/3319-JP Saistībā ar “Brīvības braucienu”  un Ministru kabineta 2020.gada 6.novembra  rīkojumu “Par ārkārtējās situācijas izsludināšanu” saistībā Covid-19 infekcijas izplatīšanos .                             
Patrulēšana un mājsēdes kontrole Liepājas pilsētā (MK rīkojums Nr.655-5.1.1punkts)</t>
  </si>
  <si>
    <t>operatīvais dežurants</t>
  </si>
  <si>
    <t xml:space="preserve">Patrulēšana un mājsēdes kontrole Liepājas pilsētā
(MK rīkojums Nr.655-5.1.1punkts)
</t>
  </si>
  <si>
    <t>Liepājas iecirkņa Kārtības policijas nodaļa</t>
  </si>
  <si>
    <t xml:space="preserve">1)kontroles pasākumus (tiešā saskarē) par sabiedrībai publiski pieejamo telpu, svētku, piemiņas, izklaides, kultūras, sporta un atpūtas pasākumos                                                              2) No ārvalstīm ieradušos personu kontroles pasākumus, kontaktējoties ar šīm personām, lai nodrošinātu šo personu apliecinājumu kontroli (QR koda pārbaude)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</si>
  <si>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 ārvalstīm ieradušos personu kontroles pasākumus, kontaktējoties ar šīm personām, lai nodrošinātu šo personu apliecinājumu kontroli (QR koda pārbaude)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</si>
  <si>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t>
  </si>
  <si>
    <t xml:space="preserve">1)kontroles pasākumus (tiešā saskarē) par sabiedrībai publiski pieejamo telpu, svētku, piemiņas, izklaides, kultūras, sporta un atpūtas pasākumos                 2)  reaģēšanu uz izsaukumiem par karantīnas vai pašizolācijas pārkāpumiem (tiešās saskarsmes laikā)                            3) procesuālās darbības, pakalpojuma sniegšanu vai pārrunu vedēja pienākumus tiešā vai ilgstošā kontaktā ar pakalpojuma saņēmējiem vai procesa dalībniekiem (ilgākas par 10 min)                                        4) No ārvalstīm ieradušos personu kontroles pasākumus, kontaktējoties ar šīm personām, lai nodrošinātu šo personu apliecinājumu kontroli (QR koda pārbaude) </t>
  </si>
  <si>
    <t xml:space="preserve"> 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No ārvalstīm ieradušos personu kontroles pasākumus, kontaktējoties ar šīm personām, lai nodrošinātu šo personu apliecinājumu kontroli (QR koda pārbaude) </t>
  </si>
  <si>
    <t xml:space="preserve">1)kontroles pasākumus (tiešā saskarē) par sabiedrībai publiski pieejamo telpu, svētku, piemiņas, izklaides, kultūras, sporta un atpūtas pasākumos                 2) No ārvalstīm ieradušos personu kontroles pasākumus, kontaktējoties ar šīm personām, lai nodrošinātu šo personu apliecinājumu kontroli (QR koda pārbaude) </t>
  </si>
  <si>
    <t xml:space="preserve">1)kontroles pasākumus (tiešā saskarē) par sabiedrībai publiski pieejamo telpu, svētku, piemiņas, izklaides, kultūras, sporta un atpūtas pasākumos                  2) atbalsta pasākumi veselības iestādēm - karantīnas pasākumu veikšana, ka arī NMPD - to personu atvešanā, apsardze, nogādāšana ārstniecības iestādē.                          3) procesuālās darbības, pakalpojuma sniegšanu vai pārrunu vedēja pienākumus tiešā vai ilgstošā kontaktā ar pakalpojuma saņēmējiem vai procesa dalībniekiem (ilgākas par 10 min)                                        4) No ārvalstīm ieradušos personu kontroles pasākumus, kontaktējoties ar šīm personām, lai nodrošinātu šo personu apliecinājumu kontroli (QR koda pārbaude) </t>
  </si>
  <si>
    <t xml:space="preserve">1)kontroles pasākumus (tiešā saskarē) par sabiedrībai publiski pieejamo telpu, svētku, piemiņas, izklaides, kultūras, sporta un atpūtas pasākumos                                                         </t>
  </si>
  <si>
    <t xml:space="preserve">1) procesuālās darbības, pakalpojuma sniegšanu vai pārrunu vedēja pienākumus tiešā vai ilgstošā kontaktā ar pakalpojuma saņēmējiem vai procesa dalībniekiem (ilgākas par 10 min)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</si>
  <si>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  personu konvojēšana, apsargāšanu īslaicīgāa aizturēšanas vietās, policijas strukturvienībā (norīkojuma) laikā         </t>
  </si>
  <si>
    <t>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3)personu aizturēšana, nogādāšana vai konvojēšana (nav pamatpienākums)       4)personu konvojēšana, apsargāšanu īslaicīgāa aizturēšanas vietās, policijas strukturvienībā (norīkojuma) laikā</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</si>
  <si>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3)personu aizturēšana, nogādāšana vai konvojēšana (nav pamatpienākums)                  4) No ārvalstīm ieradušos personu kontroles pasākumus, kontaktējoties ar šīm personām, lai nodrošinātu šo personu apliecinājumu kontroli (QR koda pārbaude)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</si>
  <si>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3)personu aizturēšana, nogādāšana vai konvojēšana (nav pamatpienākums)                  </t>
  </si>
  <si>
    <t xml:space="preserve">1)kontroles pasākumus (tiešā saskarē) par sabiedrībai publiski pieejamo telpu, svētku, piemiņas, izklaides, kultūras, sporta un atpūtas pasākumos                             2) procesuālās darbības, pakalpojuma sniegšanu vai pārrunu vedēja pienākumus tiešā vai ilgstošā kontaktā ar pakalpojuma saņēmējiem vai procesa dalībniekiem (ilgākas par 10 min)                                3)personu aizturēšana, nogādāšana vai konvojēšana (nav pamatpienākums)        4)personu konvojēšana, apsargāšanu īslaicīgāa aizturēšanas vietās, policijas strukturvienībā (norīkojuma) laikā                5) No ārvalstīm ieradušos personu kontroles pasākumus, kontaktējoties ar šīm personām, lai nodrošinātu šo personu apliecinājumu kontroli (QR koda pārbaude) </t>
  </si>
  <si>
    <t>Liepājas iecirknis</t>
  </si>
  <si>
    <t>iecirkņa priekšnieks</t>
  </si>
  <si>
    <t>Liepājas iecirkņa Kriminālpolicijas nodaļa</t>
  </si>
  <si>
    <t>Veica paskaidrojumu pieņemšanu materiālos ENŽ 028167, 03312, 031732 un personu nopratināšanu Kriminālprocesos 11261097020, 11261094620,11261099820, 11261098320, 11261099820.</t>
  </si>
  <si>
    <t>Veica personu nopratināšanu Kriminālprocesos 11261070920,11261097520, 11261089220, 11502005220, 11261097920, 11261024220, 11261097920 un iesnieguma pieņemšanu materiālos ENŽ 034872.</t>
  </si>
  <si>
    <t>Veica personu nopratināšanu Kriminālprocesos 1126188720, 11261095920, 1126196420, 11261049020, 11261044320, 11261017219, 11261049020, 11261020219, 11261001120, 11261017219 un iesniegumu, paskaidrojumu pieņemšanu materiātos ENŽ 32264,33639, 33642.</t>
  </si>
  <si>
    <t>Veica personu nopratināšanu Kriminālprocesos 11261095320,11261082920, 11261095420, 11261097320, 11261103220 un iesniegumu pieņemšanu materiālos ENŽ 032113, 032119, 034760, 034772.</t>
  </si>
  <si>
    <t>Veica personu nopratināšanu Kriminālprocesos 11261097120, 11261075120, 11261062117, apcietinājuma kontrole Kriminālprocesā 11261078820 un tika pieņemti iesniegumi materiālos ENŽ 034823, 034844, 034846, 034847, 034851.</t>
  </si>
  <si>
    <t>Veica personu nopratināšanu Kriminālprocesos 1126193120, 11261023520, 11261037216 un paskaidrojumu pieņemšanu materiālos ENŽ 032307, 031411, 031654, 033569.                               Personu pārvietošanās kontrole saskaņā ar MK noteikumiem Nr.655</t>
  </si>
  <si>
    <t>Veica personu nopratināšanu Kriminālprocesos 11261029520, 11261025620, 11261055320, 11261100720, 11261102120, 11261102220 un paskaidrojuma pieņemšanu materiālā ENŽ 033479.</t>
  </si>
  <si>
    <t>Veica personas nopratināšanu Kriminālprocesā 11261016520 un personas aizturēšanu krimināprocesā 11261101320.</t>
  </si>
  <si>
    <t>Veica personu nopratināšanu Kriminālprocesos 11261097020, 11261094820, 11261086720, 11261097620, 11261087520, 11261089720, 11261099620, 11261069720 un iesniegumu, paskaidrojuma  pieņemšanu materiālos ENŽ 032402, 032082.</t>
  </si>
  <si>
    <t>Veica personu nopratināšanu Kriminālprocesos 11261062020,11261059019, 11261061120, 11261089420,  11261093520, 11261098920 un paskaidrojumu, iesniegumu pieņemšanu materiālos ENŽ 034547, 034578, 034584.                  Personu pārvietošanās kontrole saskaņā ar MK noteikumiem Nr.655</t>
  </si>
  <si>
    <t>Veica iesniegumu, paskaidrojumu pieņemšanu materiālos ENŽ 032658, 032651, 032639, 032624, 032607 un personu nopratināšanu Kriminālprocesos 11261098720, 11261092020, 11261008620, 11261035820.</t>
  </si>
  <si>
    <t>Veica personu nopratināšanu Kriminālprocesos 11261018917, 11261078620, 11261037820, 11261054820 un iesniegumu pieņemšanu materiālos ENŽ 034126, 034665. Atsevišķo uzdevumu izpilde. Personu pārvietošanās kontrole saskaņā ar MK noteikumiem Nr.655</t>
  </si>
  <si>
    <t>Veica personu nopratināšanu Kriminālprocesos 11261087220, 11261084620, 11261070220, 11261037820 11261097520  un Kriminālprocesu 11261102620, 11261102520, 11261102420 uzsākšanu.</t>
  </si>
  <si>
    <t>Veica personu nopratināšanu Kriminālprocesos 11261099420, 11261079119, 11261049620 un pieņemti iesniegumu materiālos ENŽ 034166, 034194.</t>
  </si>
  <si>
    <t>Veica personu nopratināšanu Kriminālprocesos 11261098720, 11261100320, 11261100420, 11261103720 un paskaidrojumu, iesniegumu pieņemšanu materiālos ENŽ 033531, 033528, 033503, 033482.</t>
  </si>
  <si>
    <t>Veica personu nopratināšanu Kriminālprocesos 11261098620, 11261100120, 11261100220, 11261099720, 11261091520, 11261066820, 11261091820 un iesnieguma pieņemšanu materiālā ENŽ 034464.</t>
  </si>
  <si>
    <t>Veica personu nopratināšanu Kriminālprocesos 11261098820, 11261037419, 11261039719, 11261098520, 11261097420, 11261098020, 11261100620, 11261100020, 11261101420, 11261101020, 1126110920 un iesniegumu pieņemšanu materiālos ENŽ 33008, 33679, 33695, 33728, 034305.                                 Personu pārvietošanās kontrole saskaņā ar MK noteikumiem Nr.655</t>
  </si>
  <si>
    <t>Veikta personu nopratināšana Kriminālprocesos 11261096120, 11261091620, 11261092920, 11261087320, 11261098420, 11261095820, 11261099920, 11261095620, 11261104519, 11261065120, 11261044720, 12261001020, 11261001020, 11261107419 un iesniegumu pieņemšanu materiālos ENŽ 033291, 033269, 033265.</t>
  </si>
  <si>
    <t xml:space="preserve">Veica procesuālās darbības Kriminālprocesos 11261095820, 11261098420,11261087320, 11261092920, 11261091620.     Veica aizturētās personas konvojēšanu un apsargāšanu  Kriminālprocesos 12261001020, 11261095820, 11261098420, 11261087320, 11261092920, 11261091620. </t>
  </si>
  <si>
    <t>Personu pārvietošanās kontrole saskaņā ar MK noteikumiem Nr.655</t>
  </si>
  <si>
    <t>Veica iesniegumu pieņemšanu materiālos ENŽ 033008, 034266 un 034194.</t>
  </si>
  <si>
    <t>Veikta kratīšana Kriminālprocesā 11261103220.</t>
  </si>
  <si>
    <t>Ventspils iecirkņa Kārtības policijas nodaļa</t>
  </si>
  <si>
    <t>2020. gada 1. decembrī no plkst. 14:00 līdz plkst. 16:00 Ventspils pilsētas administratīvajā teritorijā tiešā saskarē veica kontroles pasākumus par sabiedrībai publiski pieejamo telpu - tirdzniecības vietu un degvielas uzpildes staciju darbību. Plāns reģistrēts 30.11.2020.; ar Nr.20/19-102186. ;                                               2020. gada 3. decembrī no plkst. 16:30 līdz plkst. 22:00 Ventspils pilsētas administratīvajā teritorijā tiešā saskarē veica kontroles pasākumus par sabiedrībai publiski pieejamo telpu - tirdzniecības vietu un degvielas uzpildes staciju darbību. Plāns reģistrēts 02.12.2020. ar Nr.20/19-10353.;                                                  2020. gada 3. decembrī plkst 22:30 Liepājas OVN uzdevumā veica situācijas noskaidrošanu, pārrunas ENŽ-032310.;                                       2020. gada 4. decembrī plkst. 12:30 Ventspils iecirknī AL-16767004075720, pieņemts paskaidrojums no ng. Cietušās personas, ENŽ-032270 .;                   2020. gada 4. decembrī plkst. 13:30 Ventspils iecirknī AL-16767004075720, pieņemts paskaidrojums no ng. Cietušās lik. Pārstāvja- liecinieka, ENŽ-032270 ;    2020. gada 10. decembrī no plkst. 13:00 līdz plkst. 16:00 Ventspils pilsētas administratīvajā teritorijā tiešā saskarē veica kontroles pasākumus par sabiedrībai publiski pieejamo telpu - tirdzniecības vietu un degvielas uzpildes staciju darbību. Plāns reģistrēts 08.12.2020. Nr.20/19-10592.;                                                 2020. gada 11. decembrī plkst. 09:40 pieņemts paskaidrojums no pie atbildības saucamās personas AL. NR.16767004069120 Personas klātesot likumiskam pārstāvim,  pārrunas ENŽ-032272 ; 2020. gada 11. decembrī plkst. 09:00 pieņemts paskaidrojums no liecinieces AL. NR.16767003705620, pārrunas ENŽ-028149 ;          2020. gada 16. decembrī plkst. 09:00 pieņemts paskaidrojums no ng. Cietušās no seksuālās vardarbības likumiskā pārstāvja, pārrunas ENŽ-033170 ; 2020. gada 17. decembrī no plkst. 16:30 līdz plkst. 22:30 Ventspils pilsētas administratīvajā teritorijā tiešā saskarē veica kontroles pasākumus par sabiedrībai publiski pieejamo telpu - tirdzniecības vietu un degvielas uzpildes staciju darbību. Plāns reģistrēts 2020.gada 15. decembrī ar Nr.20/19-10987 iekš., 2020. gada 18. decembrī plkst.13:45 , veiktas pārrunas, pieņemts paskaidrojums no nepilngadīgās personas likumiskā pārstāvja klātbūtnē AL. NR.16767004198020; 2020. gada 20. decembrī plkst.13:25 , noskaidroti lietas apstākļi, veiktas pārrunas, pieņemti paskaidrojumi no 2 nepilngadīgām personām likumisko pārstāvju klātbūtnē. ENŽ-033956 ; 30.12.2020. veiktas procesuālās darbības APP Nr. 16767000001620</t>
  </si>
  <si>
    <t>2020. gada 1. decembrī no plkst. 14:00 līdz plkst. 16:00 Ventspils pilsētas administratīvajā teritorijā tiešā saskarē veica kontroles pasākumus par sabiedrībai publiski pieejamo telpu - tirdzniecības vietu un degvielas uzpildes staciju darbību. Plāns reģistrēts 30.11.2020.,  ar Nr.20/19-102186; 2020. gada 3. decembrī no plkst. 16:30 līdz plkst. 22:00 Ventspils pilsētas administratīvajā teritorijā tiešā saskarē veica kontroles pasākumus par sabiedrībai publiski pieejamo telpu - tirdzniecības vietu un degvielas uzpildes staciju darbību. Plāns reģistrēts 02.12.2020. ar Nr.20/19-10353 iekš.; 2020. gada 3. decembrī plkst 22:30 Liepājas OVN uzdevumā veica situācijas noskaidrošanu, pārrunas ENŽ-032310.; 2020. gada 10. decembrī no plkst. 14:00 līdz plkst. 16:00 Ventspils pilsētas administratīvajā teritorijā tiešā saskarē veica kontroles pasākumus par sabiedrībai publiski pieejamo telpu - tirdzniecības vietu un degvielas uzpildes staciju darbību. Plāns reģistrēts 08.12.2020. Nr.20/19-10592; 2020. gada 11. decembrī plkst. 10:10 pieņemts paskaidrojums ng. Personas klātesot likumiskam pārstāvim, pārrunas ENŽ-030220; 2020. gada 11. decembrī plkst. 09:45 pieņemts paskaidrojums no pie atbildības saucamās personas AL. NR.16767004005020 Personas, pārrunas; 2020. gada 15. decembrī plkst.10:00 -10:30 pieņemts paskaidrojums no liecinieces AL. NR.16767003707420, pārrunas ENŽ-028165; 2020. gada 17. decembrī no plkst. 16:30 līdz plkst. 22:30 Ventspils pilsētas administratīvajā teritorijā tiešā saskarē veica kontroles pasākumus par sabiedrībai publiski pieejamo telpu - tirdzniecības vietu un degvielas uzpildes staciju darbību. Plāns reģistrēts 2020.gada 15. decembrī ar Nr.20/19-10987 iekš.; 2020. gada 18. decembrī plkst.11:00 pieņemts paskaidrojums no nepilngadīgā cietušā likumiskā pārstāvja. AL. NR.16767004197420, pārrunas; 2020. gada 22. decembrī plkst.14:00 pieņemts paskaidrojums no pie atbildības saucamās personas AL. NR.16767003707420, pārrunas ENŽ-028165; 2020. gada 29. decembrī no plkst. 11:00 pieņēma paskaidrojumu no n/g personas ENŽ Nr. 034729; 30.12.2020. veiktas procesuālās darbības APP Nr. 16767000017920, 16767000018020 un 16767000012820; 30.12.2020. mājsēdes kontroles pasākumi</t>
  </si>
  <si>
    <t>2020. gada 5. decembrī no plkst. 08:00 līdz plkst. 20:00 Ventspils pilsētas administratīvajā teritorijā tiešā saskarē veica kontroles pasākumus par sabiedrībai publiski pieejamo telpu - tirdzniecības vietu, degvielas uzpildes staciju un autoostas darbību;  2020. gada 21. decembrī veica tiešu darbu tiešā kontaktā ar cilvēkiem, ENŽ-034043, 034046, 034054, 034058, 034061, 034095; 2020. gada 21. decembrī laika posmā no plkst. 08:00 līdz plkst. 20:00, ar starp laikiem, Ventspils pilsētas administratīvajā teritorijā tiešā saskarē veica kontroles pasākumus par sabiedrībai publiski pieejamo telpu - tirdzniecības vietu, degvielas uzpildes staciju un autoostas darbību; 2020. gada 25. decembrī laika posmā no plkst. 08:00 līdz plkst. 20:00, ar starp laikiem, Ventspils pilsētas administratīvajā teritorijā tiešā saskarē veica kontroles pasākumus par sabiedrībai publiski pieejamo telpu - tirdzniecības vietu, degvielas uzpildes staciju un autoostas darbību; ENŽ-034456 Ārkārtas situācijas ierobežojumu pārbaude, personu pārbaude; 2020. gada 29. decembrī tirdzniecības vietu pārbaude, kā arī meklēšanā esošas personas nogādāšana Talsu iec. ENŽ 034831; 2020. gada 30. decembrī mājsēdes kontroles pasākumi</t>
  </si>
  <si>
    <t>2020. gada 7. decembrī dežūrmaiņas laikā no plkst. 13:30 līdz plkst. 14:05 veica procesuālās darbības ar personu, kurai bija jāatrodas pašizolācijā. ENŽ-03264; 2020. gada 23. decembrī laika posmā no plkst. 08:00 līdz plkst. 20:00, ar starp laikiem, Ventspils pilsētas administratīvajā teritorijā tiešā saskarē veica kontroles pasākumus par sabiedrībai publiski pieejamo telpu - tirdzniecības vietu, degvielas uzpildes staciju un autoostas darbību; 2020. gada 27. decembrī Ventspils pilsētas administratīvajā teritorijā tiešā saskarē veica kontroles pasākumus par sabiedrībai publiski pieejamo telpu - tirdzniecības vietu darbību; 2020. gada 31. decembrī apsekotas tirdzniecības vietuas, degvielas uzpildes stacijas un iedzīvotāju pulcēšanās vietas, veiktas procesuālās darbības kriminālprocesos Nr. 11151066020 un 11151000121, kā arī persona konvojēta uz Ventspils iec. ĪAV</t>
  </si>
  <si>
    <t>2020. gada 20. decembrī plkst.11:40 , noskaidroti lietas apstākļi, veiktas procesuālas darbības, liecinieku nopratināšana, alkohola testa pārbaudes kriminālprocesā. ENŽ-033957 ; 2020. gada 28. decembrī veica procesuālās darbības kriminālprocesā Nr. 11151064720; 2020. gada 29. decembrī veica procesuālās darbības ENŽ Nr. 034818</t>
  </si>
  <si>
    <t>2020. gada 26. decembrī veiktas procesuālās darbības ENŽ Nr. 034600, 034610 un 034616; 2020. gada 24. decembrī veiktas procesuālās darbības ENŽ Nr. 034315, 034337, 034359, 034362 un 034378; 2020. gada 18. decembrī veiktas procesuālās darbības ENŽ Nr. 033761; 2020. gada 16. decembrī veiktas procesuālās darbības ENŽ Nr. 033522, 033552 un 033556; 2020. gada 14. decembrī veiktas procesuālās darbības ENŽ Nr. 033275 un 033294; 2020. gada 12. decembrī veiktas procesuālās darbības ENŽ Nr. 033138, 033156 un 033171; 2020. gada 8. decembrī veiktas procesuālās darbības ENŽ Nr. 032718, 032788, 032726, 032736, 032755, 032759, 032762 un 032784; 2020. gada 5. decembrī veiktas procesuālās darbības ENŽ Nr. 032532; 2020. gada 4. decembrī veica procesuālās darbības ENŽ Nr. 032377, 032381, 032428 un 032431; 2020. gada 28. decembrī veica procesuālās darbības ENŽ Nr. 034718, 034749, 034758 un 034771</t>
  </si>
  <si>
    <t>30.12.2020. mājsēdes kontroles pasākumi</t>
  </si>
  <si>
    <t>Ventspils iecirkņa Kriminālpolicijas nodaļa</t>
  </si>
  <si>
    <t>veica procesuālās darbības tiešā vai ilgstošā kontaktā ar pakalpojuma saņēmējiem vai procesa dalībniekiem (ilgāk par 10 minūtēm) 4.7., veica personu aizturēšanu, nogādāšanu vai konvojēšanu  4.8.</t>
  </si>
  <si>
    <t>kontroles pasākumi (tiešā saskarē) - mājsēdes kontroles pasākumi - 4.1; veica procesuālās darbības tiešā vai ilgstošā kontaktā ar pakalpojuma saņēmējiem vai procesa dalībniekiem (ilgāk par 10 minūtēm) 4.7.</t>
  </si>
  <si>
    <t>veica procesuālās darbības tiešā vai ilgstošā kontaktā ar pakalpojuma saņēmējiem vai procesa dalībniekiem (ilgāk par 10 minūtēm) 4.7.</t>
  </si>
  <si>
    <t xml:space="preserve">vecākais inspektors </t>
  </si>
  <si>
    <t xml:space="preserve">kontroles pasākumi (tiešā saskarē) - mājsēdes kontroles pasākumi - 4.1; </t>
  </si>
  <si>
    <t>Ventspils iecirknis Kriminālpolicijas nodaļa</t>
  </si>
  <si>
    <t>kontroles pasākumi  MK rīkojuma NR.655 “PAR ĀRKĀRTĒJĀS SITUĀCIJAS IZSLUDINĀŠANU” 5.1.1. apakšpunktu par "mājsēdes" ieverošanu, atrasties savā dzīves vietā no plkst.22:00 līdz 05:00</t>
  </si>
  <si>
    <t xml:space="preserve">procesuālas darbības ilgāk par 10 minūtēm;                                           personu aizturēšana, npogādāšana un konvojēšana </t>
  </si>
  <si>
    <t>procesuālas darbības ilgāk par 10 minūtēm;                                           personu aizturēšana, npogādāšana un konvojēšana;    kontroles pasākumi  MK rīkojuma NR.655 “PAR ĀRKĀRTĒJĀS SITUĀCIJAS IZSLUDINĀŠANU” 5.1.1. apakšpunktu par "mājsēdes" ieverošanu, atrasties savā dzīves vietā no plkst.22:00 līdz 05:00</t>
  </si>
  <si>
    <t>34</t>
  </si>
  <si>
    <t xml:space="preserve"> vecākais inspektors</t>
  </si>
  <si>
    <t>procesuālas darbības ilgāk par 10 minūtēm;                                           personu aizturēšana, npogādāšana un konvojēšana</t>
  </si>
  <si>
    <t>22</t>
  </si>
  <si>
    <t>19</t>
  </si>
  <si>
    <t xml:space="preserve">procesuālas darbības ilgāk par 10 minūtēm;  </t>
  </si>
  <si>
    <t>Talsu iecirkņa Kriminālpolicijas nodaļa</t>
  </si>
  <si>
    <t xml:space="preserve"> veica kontroles pasākumus par sabiedrībai publiski pieejamo telpu, svētku, piemiņas, izklaides, kultūras, sporta un atpūtas pasākumu (tai skaitā naktsklubu, diskotēku) darbību, kas veicamas, pulcējoties.  Procesuālās darbības.</t>
  </si>
  <si>
    <t>Kārtības policijas biroja Patruļpolicijas nodaļas Patruļdienesta rotas (2.rota) 4.vads</t>
  </si>
  <si>
    <t xml:space="preserve"> veica kontroles pasākumus par sabiedrībai publiski pieejamo telpu, svētku, piemiņas, izklaides, kultūras, sporta un atpūtas pasākumu (tai skaitā naktsklubu, diskotēku) darbību, kas veicamas, pulcējoties. Procesuālās darbības.</t>
  </si>
  <si>
    <t xml:space="preserve"> veica kontroles pasākumus par sabiedrībai publiski pieejamo telpu, svētku, piemiņas, izklaides, kultūras, sporta un atpūtas pasākumu (tai skaitā naktsklubu, diskotēku) darbību, kas veicamas, pulcējoties. </t>
  </si>
  <si>
    <t>Kārtības policijas biroja Patruļpolicijas nodaļas Satiksmes uzraudzības rota (1.rota)</t>
  </si>
  <si>
    <t>Talsu iecirkņa Kārtības policijas nodaļa</t>
  </si>
  <si>
    <t>veica kontroles pasākumus par sabiedrībai publiski pieejamo telpu, svētku, piemiņas, izklaides, kultūras, sporta un atpūtas pasākumu (tai skaitā naktsklubu, diskotēku) darbību, kas veicamas, pulcējoties. procesuālās darbības.</t>
  </si>
  <si>
    <t>veica kontroles pasākumus par sabiedrībai publiski pieejamo telpu, svētku, piemiņas, izklaides, kultūras, sporta un atpūtas pasākumu (tai skaitā naktsklubu, diskotēku) darbību, kas veicamas, pulcējoties. procesuālās darbības. Personu aizturēšana, nogādāšana vai konvojēšana</t>
  </si>
  <si>
    <t xml:space="preserve"> veica kontroles pasākumus par sabiedrībai publiski pieejamo telpu, svētku, piemiņas, izklaides, kultūras, sporta un atpūtas pasākumu (tai skaitā naktsklubu, diskotēku) darbību, kas veicamas, pulcējoties. Procesuālās darbības. Personu konvojēšana, apsargāšana policijas struktūrvienībā.</t>
  </si>
  <si>
    <t>Kārtības policijas biroja Patruļpolicijas nodaļas Konvoja/ĪAV rota (3.rota)</t>
  </si>
  <si>
    <t xml:space="preserve"> veica kontroles pasākumus par sabiedrībai publiski pieejamo telpu, svētku, piemiņas, izklaides, kultūras, sporta un atpūtas pasākumu (tai skaitā naktsklubu, diskotēku) darbību, kas veicamas, pulcējoties.  Personu, kurai ir noteiktā Covid-19 infekcijas slimība kontrole klātienē.                                               Procesuālās darbības.</t>
  </si>
  <si>
    <t xml:space="preserve"> veica kontroles pasākumus par sabiedrībai publiski pieejamo telpu, svētku, piemiņas, izklaides, kultūras, sporta un atpūtas pasākumu (tai skaitā naktsklubu, diskotēku) darbību, kas veicamas, pulcējoties.  Personu, kurai ir noteiktā Covid-19 infekcijas slimība kontrole klātienē.</t>
  </si>
  <si>
    <t xml:space="preserve">veica kontroles pasākumus par sabiedrībai publiski pieejamo telpu, svētku, piemiņas, izklaides, kultūras, sporta un atpūtas pasākumu (tai skaitā naktsklubu, diskotēku) darbību, kas veicamas, pulcējoties. Procesuālās darbības </t>
  </si>
  <si>
    <t>veica kontroles pasākumus par sabiedrībai publiski pieejamo telpu, svētku, piemiņas, izklaides, kultūras, sporta un atpūtas pasākumu (tai skaitā naktsklubu, diskotēku) darbību, kas veicamas, pulcējoties.procesuālās darbības. Personu aizturēšana, nogādāšana vai konvojēšana</t>
  </si>
  <si>
    <t>veica kontroles pasākumus par sabiedrībai publiski pieejamo telpu, svētku, piemiņas, izklaides, kultūras, sporta un atpūtas pasākumu (tai skaitā naktsklubu, diskotēku) darbību, kas veicamas, pulcējoties. Procesuālās darbības. Personu aizturēšana, nogādāšana vai konvojēšana</t>
  </si>
  <si>
    <t>procesuālās darbības.</t>
  </si>
  <si>
    <t xml:space="preserve"> veica kontroles pasākumus par sabiedrībai publiski pieejamo telpu, svētku, piemiņas, izklaides, kultūras, sporta un atpūtas pasākumu (tai skaitā naktsklubu, diskotēku) darbību, kas veicamas, pulcējoties. Personas aizturēšana, nogādāšana, vai konvojēšana. Procesuālās darbības.</t>
  </si>
  <si>
    <t xml:space="preserve"> veica kontroles pasākumus par sabiedrībai publiski pieejamo telpu, svētku, piemiņas, izklaides, kultūras, sporta un atpūtas pasākumu (tai skaitā naktsklubu, diskotēku) darbību, kas veicamas, pulcējoties. Personu aizturēšana, nogādāšana vai konvojēšana.</t>
  </si>
  <si>
    <t>veica kontroles pasākumus par sabiedrībai publiski pieejamo telpu, svētku, piemiņas, izklaides, kultūras, sporta un atpūtas pasākumu (tai skaitā naktsklubu, diskotēku) darbību, kas veicamas, pulcējoties. Procesuālās darbības.</t>
  </si>
  <si>
    <t xml:space="preserve"> veica kontroles pasākumus par sabiedrībai publiski pieejamo telpu, svētku, piemiņas, izklaides, kultūras, sporta un atpūtas pasākumu (tai skaitā naktsklubu, diskotēku) darbību, kas veicamas, pulcējoties. Procesuālās darbības.Personu aizturēšana, nogādāšana vai konvojēšana</t>
  </si>
  <si>
    <t xml:space="preserve"> veica kontroles pasākumus par sabiedrībai publiski pieejamo telpu, svētku, piemiņas, izklaides, kultūras, sporta un atpūtas pasākumu (tai skaitā naktsklubu, diskotēku) darbību, kas veicamas, pulcējoties.</t>
  </si>
  <si>
    <t xml:space="preserve">  veica kontroles pasākumus par sabiedrībai publiski pieejamo telpu, svētku, piemiņas, izklaides, kultūras, sporta un atpūtas pasākumu (tai skaitā naktsklubu, diskotēku) darbību, kas veicamas, pulcējoties.Procesuālās darbības.</t>
  </si>
  <si>
    <t>veica kontroles pasākumus par sabiedrībai publiski pieejamo telpu, svētku, piemiņas, izklaides, kultūras, sporta un atpūtas pasākumu (tai skaitā naktsklubu, diskotēku) darbību, kas veicamas, pulcējoties.Procesuālās darbības. Personu aizturēšana, nogādāšana vai konvojēšana</t>
  </si>
  <si>
    <t>veica kontroles pasākumus par sabiedrībai publiski pieejamo telpu, svētku, piemiņas, izklaides, kultūras, sporta un atpūtas pasākumu (tai skaitā naktsklubu, diskotēku) darbību, kas veicamas, pulcējoties.Personu konvojēšana, apsargāšana policijas struktūrvienībā.</t>
  </si>
  <si>
    <t>Talsu iecirknis</t>
  </si>
  <si>
    <t>Kuldīgas iecirkņa Kārtības policijas nodaļa</t>
  </si>
  <si>
    <t>30.12.2020 mājsēdes ierobežojumu pārbaude Kuldīgas pilsētā</t>
  </si>
  <si>
    <t>Veica  sabiedrībai publiski pieejamo telpu kontroli 01.12.2020 no plkst.14.00-15.00,  02.12.2020. no plkst. 16:30 līdz plkst. 17:30., 16.12.2020 no plkst.13.00-15.00 , 02.12. procesuālo darbību veikšana KP 11250042420, 03.12.2020.ENŽ 032309 procesuālo darbību veikšana, 09.12. cietušā pratināšana KP 11094120520, 12.12.2020 procesuālās darbības ENŽ 033112, ENŽ 033113, 15.12.2020 procesuālās darbības AP 16767004032720, ENŽ 032903, 21.12.2020 procesuālās darbības ENŽ 34076, ENŽ 34075, 22.12.2020 procesuālās darbības ENŽ 034154, 23.12.2020 procesuālās darbības ENŽ 034284, KP 11250045120, 27.12.2020 veica  sabiedrībai publiski pieejamo telpu kontroli no plkst.17.30-18.00 un procesuālās darbības ENŽ 034649, 31.12.2020 veica procesuālās darbība s ENŽ 035146, ENŽ 35107</t>
  </si>
  <si>
    <t>Veica  sabiedrībai publiski pieejamo telpu kontroli 01.12.2020 no plkst.12.30-15.30.</t>
  </si>
  <si>
    <t>Veica  sabiedrībai publiski pieejamo telpu kontroli 02.12.2020 no plkst.12.30-13.30, veica  sabiedrībai publiski pieejamo telpu kontroli 12.12.2020 no plkst.09.00-10.00 un  procesuālās darbības ENŽ 033122, KP 11250043720, ENŽ 033136, 07.12.2020 veica procesuālās darbības ENŽ 030558, 03.12.2020 veica procesuālās darbības AP 16767003594220.</t>
  </si>
  <si>
    <t>Veica  sabiedrībai publiski pieejamo telpu kontroli 03.12.2020 no plkst.13.00-15.00,  04.12.2020. no plkst. 13:00 līdz plkst. 15:00, 16.12.2020. no 13.00-15.00. 30.12.2020 mājsēdes ierobežojumu kontrole.</t>
  </si>
  <si>
    <t>Veica  sabiedrībai publiski pieejamo telpu kontroli 04.12.2020 no plkst.13.00-15.00, 16.12.2020 no plkst.13.00-15.00, veica procesuālās darbības ENŽ 031547, AP 16767004011120, 31.12.2020 veica procesuālās darbības ENŽ 035007. 30.12.2020 mājsēdes ierobežojumu kontrole.</t>
  </si>
  <si>
    <t>Veica  sabiedrībai publiski pieejamo telpu kontroli 02.12.2020 no plkst.12.30-15.30., 05.12.2020 procesuālās darbības, veica  sabiedrībai publiski pieejamo telpu kontroli 10.12.2020 no plkst.13.00-14.00,  veica  sabiedrībai publiski pieejamo telpu kontroli 11.12.2020 no plkst.11.00-12.00, konvojēja personu uz Liepājas ĪAV, 18.12.2020  veica  sabiedrībai publiski pieejamo telpu kontroli  no plkst.14.00-15.00 un procesuālās darbības, 19.12.2020 veica  sabiedrībai publiski pieejamo telpu kontroli  no plkst.12.00-13.00 un procesuālās darbības ENŽ 033834, 21.12.2020 procesuālās darbības ENŽ 034017, ENŽ 034021, 26.12.2020 veica procesuālas darbības ENŽ 034551, ENŽ 034555,  veica  sabiedrībai publiski pieejamo telpu kontroli 27.12.2020 no plkst.11.00-11.30, 30.12.020 mājsēdes ierobežojumu kontrole.</t>
  </si>
  <si>
    <t>Veica  sabiedrībai publiski pieejamo telpu kontroli 15.12.2020 no plkst.20.20-21.30, 02.12.2020 veica procesuālās darbības ENŽ 031603, ENŽ 031804, 03.12.2020 veica procesuālās darbības ENŽ 030933, 031808, 04.12.2020 veica procesuālās darbības KP 11250043520, KP 11250042920, 05.12.2020 veica procesuālās darbības ENŽ 032514, 032517, 08.12.2020 veica procesuālās darbības ENŽ 031603, 030933, 10.12.2020 veica procesuālās darbības ENŽ 028742, 032523, 031082,032435, 11.12.2020 veica procesuālās darbības ENŽ 028963, 032424, 032439, 032424, 14.12.2020 veica procesuālās darbības ENŽ 033260, 033293, 15.12.2020 veica procesuālās darbības ENŽ 033450, 21.12.2020 veica procesuālās darbības ENŽ 028963, 23.12.2020 veica procesuālās darbības ENŽ 034240, 034282, 27.12.2020 veica procesuālās darbības ENŽ 034687, 034698, 034704. 30.12.0202 mājsēdes ierobežojumu kontrole.</t>
  </si>
  <si>
    <t>Veica  sabiedrībai publiski pieejamo telpu kontroli 20.12.2020 no plkst.17.30-18.00. 21.12.2020 izbraukšana uz notikumu par pašizloācijas pārkāpumu.</t>
  </si>
  <si>
    <t>Veica  sabiedrībai publiski pieejamo telpu kontroli 07.12.2020 no plkst.13.20-14.00, 19.12.2020 no plkst.15.00-16.00., 25.12.2020. no plkst.11.00-12.00. un procesuālās darbības.</t>
  </si>
  <si>
    <t>Veica procesuālās darbības 01.12.2020 ENŽ 032125, 04.12.2020. ENŽ 032424, 09.12.2020. atsevišķais uzdevums, 14.12.2020. KP 11250043920, KP 11250044020, 15.12.2020. ENŽ 032383, 17.12.2020. ENŽ 033602, ENŽ 033612, 21.12.2020. AP 16767004088920, 16767004084220, 25.12.2020. ENŽ 034465. 31.12.2020 mājsēdes ierobežojumu kontrole.</t>
  </si>
  <si>
    <t>30.12.2020. mājsēdes ierobežojumu kontrole</t>
  </si>
  <si>
    <t>31.12.2020. mājsēdes ierobežojumu kontrole</t>
  </si>
  <si>
    <t>Kuldīgas iecirkņa Kriminālpolicijas nodaļa</t>
  </si>
  <si>
    <t>30.12.2020. , 31.12.2020 mājsēdes ierobežojumu kontrole</t>
  </si>
  <si>
    <t>Inspektors</t>
  </si>
  <si>
    <t>17.12.20. un 15.12.20. foto un video apskate par 12.12.20. pulcēšanos Rīgā, 30.12.2020. mājsēdes ierobežojumu kontrole</t>
  </si>
  <si>
    <t>Saldus iecirkņa Kārtības policijas nodaļa</t>
  </si>
  <si>
    <t>Covid-19 ierobežošanas noteikumu ievērošana, sejas masku lietošana publiskās vietās: veikalos. Darbs ENŽ ietvaros: ENŽ 32724; ENŽ 32767; ENŽ 33054; ENŽ33014; ENŽ 33074; ENŽ 33694</t>
  </si>
  <si>
    <t>Covid-19 ierobežošanas noteikumu ievērošana, sejas masku lietošana publiskās vietās: veikalos, tirdzniecības vietās, degvielas uzpildes stacijās</t>
  </si>
  <si>
    <t xml:space="preserve">Covid-19 ierobežošanas noteikumu ievērošana, sejas masku lietošana publiskās vietās: veikalos. Darbs ENŽ ietvaros: ENŽ 32462; ENŽ 32456; ENŽ 32449; ENŽ 33602 </t>
  </si>
  <si>
    <t>30.12.2020. plkst. 22:00 līdz 31.12.2020. plkst.05:00 un no 31.12.2020. plkst.22:00 līdz 24:00 patrulēšana Saldus novadā mājsēdes kontrole</t>
  </si>
  <si>
    <t>Covid-19 ierobežošanas noteikumu ievērošana, sejas masku lietošana publiskās vietās: veikalos tirzdniecības vietās. Darbs ENŽ ietvaros: ENŽ33583; ENŽ 34961, ENŽ 34971. Darbs KP 11360032620; KP 11360033820 ietvaros; AP 1676700411952; AP 16767004119520</t>
  </si>
  <si>
    <t>QR koda kontrole</t>
  </si>
  <si>
    <t>Covid-19 ierobežošanas noteikumu ievērošana, sejas masku lietošana publiskās vietās: veikalos, tirdzniecības vietās, ēdināšanas iestādēs un degvielas uzpildes stacijās</t>
  </si>
  <si>
    <t>Saldus iecirkņa Kriminālpolicijas nodaļa</t>
  </si>
  <si>
    <t>10.12.2020. procesuālās darbības ar aizdomās turēto kriminālprocesā 11360021620  14.12.2020. procesuālās darbības ar personu, pret kuru uzsākts kriminālprocess,  kriminālprocesā 11360021620 29.12.2020. procesuālās darbības ar cietušo kriminālprocesā 11360026320  29.12.2020. procesuālās darbības ar liecinieku kriminālprocesā 11360026320, 31.12.20. no plkst.22:00 līdz 00:00 MK noteikumi Nr.655</t>
  </si>
  <si>
    <t>01.12.2020. procesuālās darbības ar aizdomās turēto kriminālprocesā 11360032420  10.12.2020. procesuālās darbības ar aizdomās turēto kriminālprocesā 11360029920  15.12.2020. procesuālās darbības ar aizdomās turēto kriminālprocesā 11360032920 18.12.2020. procesuālās darbības ar liecinieku kriminālprocesā 11360032520   21.12.2020. procesuālās darbības ar aizdomās turēto kriminālprocesā 11360033320 22.12.2020. 16:00-17:00 pakalpojuma sniegšana ilgstošā kontaktā ar pakalpojuma saņēmēju Kuldīgas iecirknī. 23.12.2020. procesuālās darbības ar aizdomās turēto kriminālprocesā 11360033520   29.12.2020. procesuālās darbības ar aizdomās turēto kriminālprocesā 11360033620  30.12.2020. MK noteikumu Nr.655 komendanstundas ievērošana Saldus pilsētā no 22:00-05:00   11.12.2020. 08:00-20:00 QR koda kontrole pierobežā 20.12.2020. 08:00-20:00 QR koda kontrole pierobežā 26.12.2020. 08:00-20:00 QR koda kontrole pierobežā 27.12.2020. 08:00-20:00 QR koda kontrole pierobežā</t>
  </si>
  <si>
    <t>17.12.2020. procesuālās darbības kriminālprocesā 11360033220  18.12.2020. procesuālās darbības ENŽ 033763 ietvaros 24.12.2020.  procesuālās darbības kriminālprocesā 11360033620  27.12.2020. procesuālās darbības kriminālprocesā 11360033820 28.12.2020. procesuālās darbības kriminālprocesos 11360033220 un 11360033820; 31.12.2020 MK noteikumu Nr.655 ievērošanas kontroles pasākumi laikā no plkst.22:00 līdz 00:00</t>
  </si>
  <si>
    <t>01.12.2020. procesuālās darbības ar liecinieku kriminālprocesā 11360028620 10.12.2020. procesuālās darbības ENŽ32917 ietvaros 15.12.2020. procesuālās darbības ar liecinieku kriminālprocesā 11360026820 21.12.2020. procesuālās darbības ar aizdomās turēto kriminālprocesā 11360026820 26.12.2020. procesuālās darbības ar cietušo kriminālprocesā 11360033720</t>
  </si>
  <si>
    <t xml:space="preserve">03.12.2020. procesuālās darbības kriminālprocesā 11360026920 04.12.2020. procesuālās darbības kriminālprocesā 11360026920 08.12.2020 procesuālās darbības kriminālprocesā 11360031920 10.12.2020 procesuālās darbības kriminālprocesā 11360031920 14.12.2020. procesuālās darbības kriminālprocesā 113600269 un 11360031920 16.12.2020 procesuālās darbības kriminālprocesā 11360031920 un 11360032020 17.12.2020 procesuālās darbības kriminālprocesā  11360032020 18.12.2020 procesuālās darbības kriminālprocesos 11360031920, 11360026920 un 11360032020 29.12.2020 procesuālās darbības kriminālprocesā 11360026920 </t>
  </si>
  <si>
    <t xml:space="preserve">10.12.2020 procesuālās darbības kriminālprocesā 11360032620 11.12.2020 procesuālās darbības kriminālprocesā 11360031920 15.12.2020 procesuālās darbības kriminālprocesā 11360028120 un 11360026720 21.12.2020 procesuālās darbības kriminālprocesā 11360026720 </t>
  </si>
  <si>
    <t>11.12.2020. procesuālās darbības ENŽ33054 ietvaros</t>
  </si>
  <si>
    <t>31.12.20. no plkst.22:00 līdz 00:00 MK noteik.Nr.655</t>
  </si>
  <si>
    <t>30.12.20. no plkst.22:00 līdz 31.12.20. plkst.5:00 MK noteik. Nr.655</t>
  </si>
  <si>
    <t>30.12.20. plkst.22:00 līdz 31.12.20.plkst.22:00 MK noteik. Nr.655</t>
  </si>
  <si>
    <t xml:space="preserve">31.12.20. no plkst.22:00 līdz 00:00 MK noteik.Nr.655                                   </t>
  </si>
  <si>
    <t>20/19/5-324 04.01.21. 09.12.2020. procesuālās darbības kriminālprocesā Nr.11360027920 - cietušā nopratināšana  20/19/5-322 04.01.21. 01.12.2020. procesuālās darbības veikšana kriminālprocesā Nr.1136008220, liecinieka nopratināšana</t>
  </si>
  <si>
    <t xml:space="preserve">23.12.20. procesuālo darbību nopratināšanas veikšana KP Nr.11360033420; 21.12.20. procesuālo darbību veikšana, nopratināšana KP Nr.11360033420; 15.12.20. procesuālo darbību nopratināšanas veikšana kriminālprocesā Nr.11360032820;    14.12.20.procesuālo darbību veikšana, nopratināšana kriminālprocesā Nr.11360032820; 09.12.20. procesuālo darbību liecinieka nopratināšana kriminālprocesā Nr.11360000420                       </t>
  </si>
  <si>
    <t>09.12.20. procesuālās darbības, personu nopratināšana, mantu izsniegšana KP Nr.11360029420,KP Nr.11360020120; 01.12.20. procesuālās darbības nopratināšana KP Nr.11360029620; 15.12.20. procesuālās darbība, liecinieku nopratinašana KP Nr.11360032720;</t>
  </si>
  <si>
    <t>02.12.2020. plkst.22:39 OVN rīkojums Liepājā, Viršu ielā 1, transportlīdzekļa vadītājs alkoholisko dzērienu ietekmē. 19.12.2020. plkst.21:28 OVN rīkojums Aizputē,Kalvenes ielā 8, transportlīdzekļa vadītājs alkoholisko dzērienu ietekmē, ENŽ033909                   19.12.2020. amatpersona izbraukusi uz notikumu, kas reģistrēts ENŽ ar numuru 033786 un iesaistīta materiāla atstrādē.</t>
  </si>
  <si>
    <t>rotas komandieris</t>
  </si>
  <si>
    <t xml:space="preserve">07.12.2020 plkst.10:30  Ceļu satiksmes negadījums, ENŽ 032623. 07.12.2020 plkst..11:45  Ceļu satiksmes negadījums, ENŽ 032634. 07.12.2020 plkst..12:29Ceļu satiksmes negadījums, ENŽ 032637.      07.12.2020 plkst..14:34 Ceļu satiksmes negadījums, ENŽ 032656       07.12.2020 plkst..16:27 Ceļu satiksmes negadījums, ENŽ 032667       07.12.2020 plkst..18:11 formēts Ceļu satiksmes negadījums, ENŽ 032637       07.12.2020 plkst..18:11 formēts Ceļu satiksmes negadījums, ENŽ 032637       14.12.2020 plkst.17:11  Ceļu satiksmes negadījums, ENŽ 032934       14.12.2020 plkst.14:09 formēja APP personai kurai jāievēro pašizolācija, 19.12.2020 plkst.17:11  Ceļu satiksmes negadījums, ENŽ 033833       30.12.2020 no plkst.20:00-06:00, komandatstundas mājsēdes kontrole . 31.12.2020.Komandanstudas(mājsēde) kontrole.                                                  </t>
  </si>
  <si>
    <t xml:space="preserve">07.12.2020 plkst.10:30  Ceļu satiksmes negadījums, ENŽ 032623. 07.12.2020 plkst.11:45  Ceļu satiksmes negadījums, ENŽ 032634. 07.12.2020 plkst.12:29Ceļu satiksmes negadījums, ENŽ 032637.      07.12.2020 plkst.14:34 Ceļu satiksmes negadījums, ENŽ 032656       07.12.2020 plkst.16:27 Ceļu satiksmes negadījums, ENŽ 032667       07.12.2020 plkst.18:11 formēts Ceļu satiksmes negadījums, ENŽ 032637       15.12.2020 plkst.10:23 formēts Ceļu satiksmes negadījums  ENŽ 033369       15.12.2020 plkst.11:13 formēts Ceļu satiksmes negadījums  ENŽ 033373  22.12.2020 plkst.17:24 Ceļu satiksmes negadījums, ENŽ 034188                            31.12.2020 plkst.12:08 Ceļu satiksmes negadījums, ENŽ 035060                            31.12.2020 plkst.15:02 nepārlieconoši vada transportlīdzekli, ENŽ 035073         31.12.2020 plkst.18:14 nCeļu satiksmes negadījumsi, ENŽ 035100                                                                     </t>
  </si>
  <si>
    <t>08.12.2020 plkst.10:39  Ceļu satiksmes negadījums, ENŽ 032715. 08.12.2020 plkst.10:59  Ceļu satiksmes negadījums, ENŽ 032716.      09.12.2020 plkst.11:19  Ceļu satiksmes negadījums, ENŽ 032812       19.12.2020. amatpersona izbraukusi uz notikumu, kas reģistrēts ENŽ ar numuru 033786 un iesaistīta materiāla atstrādē.  24.12.2020 plkst.22:57  transportlīdzekļa vadītājs alkoholisko dzērienu ietekmē, ENŽ 034401.  24.12.2020 plkst.19:30  Ceļu satiksmes negadījums, ENŽ 034372</t>
  </si>
  <si>
    <t xml:space="preserve">09.12.2020 plkst.20:45  Ceļu satiksmes negadījums, ENŽ 032860.         10.12.2020 plkst.17:11  Ceļu satiksmes negadījums, ENŽ 032934       11.12.2020 plkst.18:50  Ceļu satiksmes negadījums, ENŽ 033062    </t>
  </si>
  <si>
    <t>10.12.2020 plkst.14:25  Ceļu satiksmes negadījums, ENŽ 032911.      10.12.2020 plkst.11:54  Ceļu satiksmes negadījums, ENŽ 033381       19.12.2020 plkst.10:34  Ceļu satiksmes negadījums, ENŽ 033833</t>
  </si>
  <si>
    <t xml:space="preserve"> Ceļu satiksmes negadījums, ENŽ 032934       14.12.2020 plkst.14:09 formēja APP personai kurai jāievēro pašizolācija    15.12.2020 plkst.11:47  Ceļu satiksmes negadījums, ENŽ 033381       13.12.2020 plkst.18:32 Ceļu satiksmes negadījums, ENŽ 033232,  19.12.2020 plkst.05:01  Ceļu satiksmes negadījums, ENŽ 033788, 19.12.2020. plkst.08:12 Ventspils novadā, Vārves pagastā transportlīdzekļa vadītājs alkoholisko dzērienu ietekmē, ENŽ033832, 23.12.2020 plkst.16:45 Ceļu satiksmes negadījums, ENŽ 034494,                         30.12.2020.Komandanstudas(mājsēde) kontrole.                                                         </t>
  </si>
  <si>
    <t xml:space="preserve">14.12.2020 plkst.19:12  Ceļu satiksmes negadījums, ENŽ 033310, 20.12.2020. plkst.1034OVN rīkojums Liepājā,Piltenes ielā , transportlīdzekļa vadītājs alkoholisko dzērienu ietekmē, ENŽ033959        </t>
  </si>
  <si>
    <t xml:space="preserve">15.12.2020 plkst.10:23  Ceļu satiksmes negadījums, ENŽ 033369       15.12.2020 plkst.11:13  Ceļu satiksmes negadījums, ENŽ 033373       16.12.2020 plkst.19:56  Ceļu satiksmes negadījums, ENŽ 033538, 22.12.2020 plkst.08:04  Ceļu satiksmes negadījums, ENŽ 034141, 22.12.2020 plkst.12:20 Ceļu satiksmes negadījums, ENŽ 034163,  23.12.2020 plkst.09:48  Ceļu satiksmes negadījums, ENŽ 034234, 23.12.2020 darbs ar personu, kurai jāievēro pašizolācija.                                               31.12.2020 plkst.12:08 Ceļu satiksmes negadījums, ENŽ 035060                            31.12.2020 plkst.15:02 nepārlieconoši vada transportlīdzekli, ENŽ 035073         31.12.2020 plkst.18:14 Ceļu satiksmes negadījumsi, ENŽ 035100                          </t>
  </si>
  <si>
    <t>16.12.2020 plkst.19:56  Ceļu satiksmes negadījums, ENŽ 033538, 22.12.2020 plkst.17:24 Ceļu satiksmes negadījums, ENŽ 034188.  24.12.2020 plkst.22:57  transportlīdzekļa vadītājs alkoholisko dzērienu ietekmē, ENŽ 034401.  24.12.2020 plkst.19:30  Ceļu satiksmes negadījums, ENŽ 034372</t>
  </si>
  <si>
    <t xml:space="preserve">19.12.2020. plkst.21:28 OVN rīkojums Aizputē,Kalvenes ielā 8, transportlīdzekļa vadītājs alkoholisko dzērienu ietekmē, ENŽ033909                  19.12.2020. amatpersona izbraukusi uz notikumu, kas reģistrēts ENŽ ar numuru 033786 un iesaistīta materiāla atstrādē. 25.12.2020 Covid pass kontrole uz Valsts robežas.    </t>
  </si>
  <si>
    <t xml:space="preserve">19.12.2020. amatpersona izbraukusi uz notikumu, kas reģistrēts ENŽ ar numuru 033786un iesaistīta materiāla atstrādē. 24.12.2020 Covid pass kontrole uz Valsts robežas.    25.12.2020 Covid pass kontrole uz Valsts robežas.    </t>
  </si>
  <si>
    <t xml:space="preserve">19.12.2020. amatpersona izbraukusi uz notikumu, kas reģistrēts ENŽ ar numuru 033786un iesaistīta materiāla atstrādē.    21.12.2020 saskarsme ar personu kurai jāievēro pašizolācija. 24.12.2020 Covid pass kontrole uz Valsts robežas.    </t>
  </si>
  <si>
    <t xml:space="preserve">19.12.2020 plkst.05:01  Ceļu satiksmes negadījums, ENŽ 033788, 19.12.2020. plkst.08:12 Ventspils novadā, Vārves pagastā transportlīdzekļa vadītājs alkoholisko dzērienu ietekmē, ENŽ033832, 23.12.2020 plkst.16:45 Ceļu satiksmes negadījums, ENŽ 034494.                    26.12.2020 rīkotā "Brīvības brauciena" kontrole.     30.12.2020.Komandanstudas(mājsēde) kontrole.         </t>
  </si>
  <si>
    <t xml:space="preserve">21.12.2020 saskarsme ar personu kurai jāievēro pašizolācija.                     28.12.2020 saskarsme ar personu kurai jāievēro pašizolācija. 31.12.2020 Transportlīdzekļa vadītājs alkoholisko dzērienu ietekmē, ENŽ 034975  </t>
  </si>
  <si>
    <t>31.12.2020 Transportlīdzekļa vadītājs alkoholisko dzērienu ietekmē, ENŽ 034975.                                          26.12.2020 rīkotā "Brīvības brauciena" kontrole</t>
  </si>
  <si>
    <t xml:space="preserve">26.12.2020 rīkotā "Brīvības brauciena" kontrole.     </t>
  </si>
  <si>
    <t xml:space="preserve">30.12.2020. mājsēdes kontrole.                                                      31.12.2020. mājsēdes kontrole.                 </t>
  </si>
  <si>
    <t>Tika veikti mājsēdes kontroles pasākumi 30.12.2020 no plkst. 20:00 līdz 31.12.2020 plkst. 06:00.</t>
  </si>
  <si>
    <t>21.12.2020 aizturētās personas konvojēšana no Ventspils uz slimnīcu Talsos(3h), 28.12.20202 ENŽ 034767 noformēja ceļu satiksmes negadījuma materiālus(2h),22.12.2020 ceļu satiksmes negadījuma materiālu noformēšana(5,5h).</t>
  </si>
  <si>
    <t xml:space="preserve">Procesuālās darbības kriminālpocesā Nr.1151066020(5h), veica sabiedriski publiski pieejamu telpu pārbaudi(2h), Enž034767 noformēts ceļu satiksmes negadījuma materiāli (2h)
</t>
  </si>
  <si>
    <t>21.12.2020 aizturētās personas konvojēšana no Ventspils uz slimnīcu Talsos(3h),30.12.2020  ENŽ 034948 noformējot ceļu satiksmes negadījuma materiālus(2h),22.12.2020 ceļu satiksmes negadījuma materiālu noformēšana(5,5h).</t>
  </si>
  <si>
    <t>01.12.2020. no pl.18:00-20:00 kontrolēja Covid-19 ierobežošanas pasākumus, kā tiek lietotas sejas aizsagmaskas tirdzniecības vietās: veikals Eldo, Kaiva, Elvi, Neste, Narvesen, Hesburger, Circle-K.  02.12.2020. no plkst.17:00-19:00 Aibe(Zirņos), Aibe (Dzirnavu ielā), Kaiva, Maxima un Mēness aptieka, veikals Labais. 05.12.2020. un 06.12.2020. no pl.08:00-20:00, 09.12.2020. no pl.08:30-13:30 pierobežā QR koda kontrole.</t>
  </si>
  <si>
    <t>01.12.2020. no pl.18:00-20:00 kontrolēja Covid-19 ierobežošanas pasākumus, kā tiek lietotas sejas aizsagmaskas tirdzniecības vietās: veikals Eldo, Kaiva, Elvi, Neste, Narvesen, Hesburger, Circle-K.  02.12.2020. no plkst.17:00-19:00 Aibe(Zirņos), Aibe (Dzirnavu ielā), Kaiva, Maxima un Mēness aptieka, veikals Labais</t>
  </si>
  <si>
    <t>04.12.2020. no pl.08:00-20:00 QR koda kontrole pierobežā. 12.12.2020. pl.08:00-20:00  QR koda kontrole pierobežā. 13.12.2020. pl.15:50-16:50 alkohola pārbaude transportlīdzekļa vadītājam, materiāla noformēšana AP 16767004161220. 14.12.2020. pl.21:00-22:00 ģimenes konflikta risināšana. 16.12.2020. pl.08:00-14:00 CSNg noformēšana, paskaidrojumu pieņemšana, lēmuma pieņemšana, transportlīdzekļa vadītāja alkohola pārbaudes veikšana 16767004184420, 16767004178620. 16.12.2020. pl.14:00-20:00 QR koda kontrole pierobežā. 17.12.2020. pl. 11:00-14:00 procesuālo darbību veikšana - alkohola pārbaudes veikšana, paskaidrojuma pieņešana, CSNG noformēšana - AP16767004188720 un 16767004189120. 18.12.2020. pl.20:00-22:00 CSNg noformēšana, paskidrojumu pieņemšana, alkohola pārbaudes veikšana. 19.12.2020. pl.07:00-08:00 alkohola pārbaudes veikšana t/l vadītājam, uzsākts kr.process. 20.12.2020. iesniegumu pieņemšana NŽ-033949 UN 033984. 21.12.2020. pl.18:30-19:00 saskaņotā paziņojuma aizpildīšana NŽ-034088. 24.12.2020. pl.08:00-20:00 QR koda kontrole pierobežā. 28.12.2020. pl.08:00-20:00 QR koda kontrole pierobežā. 30.12.2020. alkohola pārbaudes veikšana AP16767004295820. 31.12.2020. alkohola pārbaudes veikšana AP16767004298220. 31.12.2020. pl.20:00-00:00 komendantstundas kontrole. 29.12.2020. paskaidrojuma pieņemšana, apskates veikšana negadījumā NŽ034790.</t>
  </si>
  <si>
    <t>04.12.2020. no pl.08:00-20:00, 09.12.2020. pl.08:30-13:30 QR koda kontrole pierobežā. 12.12.2020. pl.08:00-20:00  QR koda kontrole pierobežā. 13.12.2020. pl.15:50-16:50 alkohola pārbaude transportlīdzekļa vadītājam, materiāla noformēšana AP 16767004161220. 14.12.2020. pl.21:00-22:00 ģimenes konflikta risināšana. 16.12.2020. pl.08:00-14:00 CSNg noformēšana, paskiadrojumu pieņemšana, lēmuma pieņemšana, transportlīdzekļa vadītāja alkohola pārbaudes veikšana 16767004184420, 16767004178620. 16.12.2020. pl.14:00-20:00 QR koda kontrole pierobežā. 17.12.2020. pl. 11:00-14:00 procesuālo darbību veikšana - alkohola pārbaudes veikšana, paskaidrojuma pieņešana, CSNG noformēšana - AP16767004189120 un 16767004188720. 18.12.2020. pl.20:00-22:00 CSNg noformēšana, paskidrojumu pieņemšana, alkohola pārbaudes veikšana. 19.12.2020. pl.07:00-08:00 alkohola pārbaudes veikšana t/l vadītājam, uzsākts kr.process. 20.12.2020. iesniegumu pieņemšana NŽ-033949 UN 033984. 21.12.2020. pl.18:30-19:00 saskaņotā paziņojuma aizpildīšana NŽ-034088. 28.12.2020. pl.08:00-20:00 QR koda kontrole pierobežā. 30.12.2020. alkohola pārbaudes veikšana AP16767004295820. 31.12.2020. alkohola pārbaudes veikšana AP16767004298220. 29.12.2020. paskaidrojuma pieņemšana, apskates veikšana negadījumā NŽ034790.</t>
  </si>
  <si>
    <t>08.12.2020. no pl.08:00-20:00 QR kona kontrole pierobežā. 13.12.2020. pl.08:00-20:00  QR koda kontrole pierobežā. 18.12.2020. pl. 14:00-17:00 CSNg noformēšana, paskaidrojumu pieņemšana. 21.12.2020. no pl.08:00-20:00 QR konda kontrole pierobežā. 25.12.2020. pl.08:00-20:00 QR koda kontrole pierobežā. 24.12.2020. pl.06:30-07:30 CSNg noformēšana, alkohola reibuma pārbaude NK378797. 30.12.2020. pl.15:00-16:00 saskaņotā paziņojuma npofromēšana. 31.12.2020. pl.20:00-00:00 vadītājs reibumā un komandantstunas kontrole. 29.12.2020. pl.08:00-20:00 QR koda kontrole pierobežā.</t>
  </si>
  <si>
    <t>08.12.2020. no pl.08:00-20:00 QR koda kontrole pierobežā. 11.12.2020. pl.08:00-20:00  QR koda kontrole pierobežā. 15.12.2020. pl.08:00-20:00  QR koda kontrole pierobežā. 16.12.2020. pl.13:00-15:30 CSNg noformēšana, paskaidrojumu pieņemšana 16767004183020. 19.12.2020. pl.08:00-20:00 QR koda kontrole pierobežā. 23.12.2020. pl.08:00-20:00 QR koda kontrole pierobežā. 27.12.2020. materiāla nofromēšana, alkohola pārbaude velosipēdistam.</t>
  </si>
  <si>
    <t>05.12.2020. no pl.08:00-20:00 QR koda kontrole pierobežā. 15.12.2020. pl.08:00-20:00  QR koda kontrole pierobežā. 19.12.2020. pl.08:00-20:00 QR koda kontrole pierobežā. 23.12.2020. pl.08:00-20:00 QR koda kontrole pierobežā.</t>
  </si>
  <si>
    <t xml:space="preserve">07.12.2020. pl. 08:30-10:00 CSNg noformēšana, paskaidrojumu pieņemšana. 12.12.2020. pl.20:30-22:30 alkohola pārbaude transportlīdzekļa vadītājam, materiāla noformēšana AP 16767004157120, KP Nr.11360032920. 14.12.2020. pl.08:00-20:00 QR koda kontrole pierobežā. 18.12.2020. pl.08:00-20:00 QR koda kontrole pierobežā. 22.12.2020. pl.08:00-20:00 QR koda kontrole pierobežā. 30.12.2020. pl.08:00-20:00 QR koda kontrole pierobežā. </t>
  </si>
  <si>
    <t xml:space="preserve">07.12.2020. pl. 08:30-10:00 CSNg noformēšana, paskaidrojumu pieņemšana. 12.12.2020. pl.20:30-22:30 alkohola pārbaude transportlīdzekļa vadītājam, materiāla noformēšana AP 16767004157120, KP Nr.11360032920. 14.12.2020. pl.08:00-20:00 QR koda kontrole pierobežā. 18.12.2020. pl.08:00-20:00 QR koda kontrole pierobežā. 23.12.2020. CSNg noformēšana, paskaidrojumu pieņemšana AP16767004243920. 22.12.2020. pl.08:00-20:00 QR koda kontrole pierobežā. 30.12.2020. pl.08:00-20:00 QR koda kontrole pierobežā. </t>
  </si>
  <si>
    <t>18.12.2020. CSNg materiāla nofromēšana, paskaidrojumu pieņemšana. 21.12.2020. no pl.08:00-20:00 QR koda kontrole pierobežā. 25.12.2020. 08:00-20:00 QR koda kontrole pierobežā. 24.12.2020. pl.06:30-08:00 CSNg noformēšana, alkohola reibuma pārbaude NK378797. 30.12.2020. pl.15:00-16:00 saskaņotā paziņojuma npofromēšana. 31.12.2020. pl.20:00-00:00 vadītājs reibumā un komandantstunas kontrole.  29.12.2020. pl.08:00-20:00 QR koda kontrole pierobežā.</t>
  </si>
  <si>
    <t>02.12.2020. 14:00-15:30 paskaidrojumu pieņemšana, lēmumu pieņemšana AP16767003983420. 04.12.2020.  09:00-11:00 procesuālās darbibas - paskaidrojumu pieņemšana, lēmumu pieņemšana AP16767003985520, 16767004030320, 16767004019620. 06.12.2020. 08:00-20:00 QR koda kontrole pierobežā. 08.12.2020. 14:30-15:30 procesuālo darbību veikšana - paskaidrojumi, lēmuma pieņemšana AP16767004018320. 13.12.2020. pl.08:00-20:00  QR koda kontrole pierobežā. 16.12.2020. 13:00-14:30 parocesuālo darbību veikšana - paskaidrojumi, lēmuma pieņemšana AP16767004157120. 17.12.2020. pl.14:00-15:00 procesuālo darbību veikšana AP 16767003956520. 20.12.2020. pl.08:00-20:00 QR koda kontrole pierobežā. 24.12.2020. pl.08:00-20:00 QR koda kontrole pierobežā. 27.12.2020. pl.08:00-20:00 QR koda kontrole pierobežā. 28.12.2020. pl. 10:00-10:30 paskaidrojuma pieņemšana lietā NK378797. 29.12.2020. pl.09:30-11:00 paskaidrojuma pieņemšana, t/l apskates veikšana, lēmuma pieņemšana AP16767004066920. 30.12.-31.12.2020. pl.20:00-05:00 komendantstundas kontrole. 31.12.2020. pl.22:00-00:00 komendantstundas kontrole.</t>
  </si>
  <si>
    <t>30.12.2020. pl.09:00-09:30 lēmuma pieņemšana administratīvā procesā. 30.12.-31.12.2020. pl.20:00-05:00 komendantstundas kontrole. 31.12.2020. pl.20:00-00:00 komendantstundas kontrole.</t>
  </si>
  <si>
    <t>kontroles pasākumi tirdzniecības vietās, mājsēdes kontrole, procesuālo darbību veikšana</t>
  </si>
  <si>
    <t>kontroles pasākumi tirdzniecības vietās, mājsēdes kontrole</t>
  </si>
  <si>
    <t>Kārtības policijas biroja Patruļpolicijas nodaļas Patruļdienesta rotas (2.rota) 3.vads</t>
  </si>
  <si>
    <t>kontroles pasākumi tirdzniecības vietās, mājsēdes kontrole, personu konvojēšana, personu aizturēšana, nogādāšana</t>
  </si>
  <si>
    <t>kontroles pasākumi tirdzniecības vietās, reaģēšana uz karantīnas un pašizolācijas pārkāpumiem, atbalsta pasākumu veikšana, procesuālo darbību veikšana</t>
  </si>
  <si>
    <t>kontroles pasākumi tirdzniecības vietās, atbalsta pasākumu veikšana, procesuālo darbību veikšana, personu konvojēšana, personu aizturēšana, nogādāšana</t>
  </si>
  <si>
    <t xml:space="preserve">Kārtības policijas biroja Patruļpolicijas nodaļas Konvoja/ĪAV rota (3.rota) </t>
  </si>
  <si>
    <t xml:space="preserve">jaunākais inspektors </t>
  </si>
  <si>
    <t>Laika posmā  no 12.12.2020. plkst.08:00  līdz plkst.12:20  ĪAV Liepājā apsargāja 1 personu  - 5 stundas (30% = 2 stundas);                                                    Laika posmā   20.12.2020.  no plkst.08:00  līdz  plkst. 17:00  ĪAV Liepājā apsargāja 4 personas  - 9 stundas  (30% = 3 stundas);                                                        21.12.2020. no plkst.12:00 līdz plkst.14:40  starppilsētu konvojēšana;                            22.12.2020. no plkst. 11:15 līdz plkst. 12:00 personas konvojēšana no ĪAV uz Liepājas cietumu;                                                         28.12.2020. no plkst. 11:50 līdz 12:15 personas konvojēšana no ĪAV uz Liepājas cietumu;                                                                            31.12.2020. komandantstundas (mājsēdes) kontrole no plkst.20:00 līdz plkst.24:00</t>
  </si>
  <si>
    <t xml:space="preserve">01.12.2020.  no plkst.16:30 līdz plkst.20:00  personas konvojēšana  SIA "Liepājas reģionālā slimnīca"-  3,5 stundas  (30% = 1 stunda);                                                                                      02.12.2020. no plkst 07:00 līdz plkst.14:00 personas konvojēšana SIA "Liepājas reģionālā slimnīca"  -  7 stundas  (30% = 2 stundas);                                                                                               11.12.2020. no plkst.12:00 līdz plkst.15:00 personas konvojēšana;                                                                             17.12.2020. no plkst.14:40 līdz plkst.15:15 personas konvojēšana;                                                      06.12.2020. no plkst.09:00 līdz plkst.14:00 - starppilsētu konvojēšana;                                                                              08.12.2020. no plkst.06:30 līdz plkst.15:00 personas konvojēšana uz Jelgavas psihiatrisko slimnīcu ekspertīzes veikšanai;                                            09.12.2020. no plkst.12:00 līdz plkst.13:00 apcietinātās personas nodošana Liepājas cietumam;                                                                              15.12.2020. no plkst.07:00 līdz plkst.14:30 personas konvojēšana uz Jelgavas psihiatrisko slimnīcu ekspertīzes veikšanai;                                     21.12.2020. no plkst.12:00 līdz plkst.14:40  starppilsētu konvojēšana;                                                                           22.12.2020. no plkst. 11:15 līdz plkst. 12:00 personas konvojēšana no ĪAV uz Liepājas cietumu;                                                          30.12.2020. no plkst.08:15 līdz plkst.09:45 un no plkst.09:45 līdz plkst.10:15 personas konvojēšana no ĪAV uz Liepājas cietums;                                                30.12.2020. komandantstundas (mājsēdes) kontrole no plkst.20:00 līdz 31.12.2020 plkst.06:00                                                                                    31.12.2020. komandantstundas (mājsēdes) kontrole no plkst.20:00 līdz plkst.24:00               </t>
  </si>
  <si>
    <t xml:space="preserve">06.12.2020. no plkst.09:00 līdz plkst.14:00 - starppilsētu konvojēšana;                                                                             08.12.2020. no plkst.06:30 līdz plkst.15:00 personas konvojēšana uz Jelgavas psihiatrisko slimnīcu ekspertīzes veikšanai;                                               09.12.2020. no plkst.12:00 līdz plkst.13:00 apcietinātās personas nodošana Liepājas cietumam;                                                                                      11.12.2020. no plkst.12:00 līdz plkst.15:00 personas konvojēšana;                                                                          17.12.2020. no plkst.14:40 līdz plkst.15:15 personas konvojēšana;                                                                     15.12.2020. no plkst.11:00 līdz plkst.12:00 personas konvojēšana;                                                                          18.12.2020. no plkst.12:55 līdz plkst.13:35  un no plkst. 14:30 līdz plkst.15:30 personas konvojēšana no Liepājas ĪAV uz Liepājas cietumu;                                                          28.12.2020. no plkst. 11:00 līdz 12:15   un  no plkst.13:30 līdz plkst.14:00 personas konvojēšana no ĪAV uz Liepājas cietumu;                                                                                        29.12.2020. no plkst.09:45 līdz plkst.10:15 personas konvojēšana  no ĪAV uz Liepājas cietumu;                                                          30.12.2020. no plkst.09:45 līdz plkst.10:15 personas konvojēšana no ĪAV uz Liepājas cietumu;                                                                 31.12.2020. komandantstundas (mājsēdes) kontrole no plkst.20:00 līdz plkst.24:00                                                                                                                       </t>
  </si>
  <si>
    <t xml:space="preserve">Laika posmā  no 01.12.2020. plkst.08:00  līdz plkst.14:00 un no plkst.20:00 līdz 02.12.2020. plkst. 08:00  ĪAV Liepājā apsargāja 3 personas  - 18 stundas (30% = 5,5 stundas);                                                                                                                                              Laika posmā  no 05.12.2020. plkst.08:00  līdz 06.12.2020. plkst. 08:00  ĪAV Liepājā apsargāja 1 personu  - 23 stundas (30% = 7 stundas);                                                                                                                    Laika posmā  no 09.12.2020. plkst.08:00  līdz 10.12.2020. plkst. 08:00  ĪAV Liepājā apsargāja 4 personas  - 23 stundas (30% = 7 stundas);                                                              Laika posmā  no 13.12.2020. plkst.08:00  līdz 14.12.2020. plkst. 08:00  ĪAV Liepājā apsargāja 1 personu  - 18 stundas (30% = 5,5 stundas);                                                         Laika posmā  no 17.12.2020. plkst.08:00  līdz 18.12.2020. plkst. 08:00  ĪAV Liepājā apsargāja 5 personas  - 23 stundas (30% = 7 stundas);                                                                Laika posmā  no 21.12.2020. plkst.08:00  līdz 22.12.2020. plkst. 08:00  ĪAV Liepājā apsargāja 4 personas  - 23 stundas (30% = 7 stundas)                                                                Laika posmā  no 25.12.2020. plkst.18:00  līdz 26.12.2020. plkst. 08:00  ĪAV Liepājā apsargāja 5 personas  - 14 stundas (30% = 4,5 stundas);                                                          Laika posmā  no 29.12.2020. plkst.08:00  līdz 30.12.2020. plkst. 08:00  ĪAV Liepājā apsargāja 2 personas  -23 stundas (30% = 7 stundas). </t>
  </si>
  <si>
    <t xml:space="preserve">Laika posmā  no 01.12.2020. plkst.08:00  līdz plkst.14:00 un no plkst.20:00 līdz 02.12.2020. plkst. 08:00  ĪAV Liepājā apsargāja 3 personas  - 18 stundas (30% = 5,5 stundas);                                                                                                                                                    Laika posmā  no 05.12.2020. plkst.08:00  līdz 06.12.2020. plkst. 08:00  ĪAV Liepājā apsargāja 1 personu - 23 stundas (30% = 7 stundas);                                                                                                                  Laika posmā  no 09.12.2020. plkst.08:00  līdz 10.12.2020. plkst. 08:00  ĪAV Liepājā apsargāja 4 personas  - 23 stundas (30% = 7 stundas);                                                            Laika posmā  no 13.12.2020. plkst.08:00  līdz 14.12.2020. plkst. 08:00  ĪAV Liepājā apsargāja 1 personu  -  18 stundas (30% = 5,5 stundas)                                                        Laika posmā  no 17.12.2020. plkst.08:00  līdz 18.12.2020. plkst. 08:00  ĪAV Liepājā apsargāja 5 personas  -  14 stundas (30% = 4,5 stundas);                                                                Laika posmā  no 21.12.2020. plkst.08:00  līdz 22.12.2020. plkst. 08:00  ĪAV Liepājā apsargāja 4 personas  - 23 stundas (30% = 7 stundas);                                                                Laika posmā  no 25.12.2020. plkst.08:00  līdz 26.12.2020. plkst. 08:00  ĪAV Liepājā apsargāja 5 personas  -23 stundas (30% = 7 stundas);                                                           Laika posmā  no 29.12.2020. plkst.08:00  līdz 30.12.2020. plkst. 08:00  ĪAV Liepājā apsargāja 2 personas  -23 stundas (30% = 7 stundas);           </t>
  </si>
  <si>
    <t xml:space="preserve">Laika posmā  no 01.12.2020. plkst.08:00  līdz plkst.15:00 un no plkst.20:00 līdz 02.12.2020. plkst. 08:00  ĪAV Liepājā apsargāja 3 personas  - 18 stundas (30% = 5,5 stundas);                                                                                                                                             Laika posmā  no 05.12.2020. plkst.08:00  līdz 06.12.2020. plkst. 08:00  ĪAV Liepājā apsargāja 1  personu  -23 stundas (30% = 7 stundas);                                                                                                                   Laika posmā  no 09.12.2020. plkst.08:00  līdz 10.12.2020. plkst. 08:00  ĪAV Liepājā apsargāja 4 personas  - 23 stundas (30% = 7 stundas);                                                             Laika posmā  no 13.12.2020. plkst.08:00  līdz 14.12.2020. plkst. 08:00  ĪAV Liepājā apsargāja 1 personu  -18 stundas (30% = 5,5 stundas);                                                 Laika posmā  no 17.12.2020. plkst.08:00  līdz 18.12.2020. plkst. 08:00  ĪAV Liepājā apsargāja 5 personas  - 23 stundas (30% = 7 stundas);                                                               Laika posmā  no 21.12.2020. plkst.08:00  līdz 22.12.2020. plkst. 08:00  ĪAV Liepājā apsargāja 4 personas  -23 stundas (30% = 7 stundas);                                                               Laika posmā  no 25.12.2020. plkst.08:00  līdz 26.12.2020. plkst. 08:00  ĪAV Liepājā apsargāja 5 personas  -23 stundas (30% = 7 stundas);                                                  Laika posmā  no 29.12.2020. plkst.20:00  līdz 30.12.2020.  plkst.08:00  ĪAV Liepājā apsargāja 2 personas  - 12 stundas  (30% = 4 stundas); ;  </t>
  </si>
  <si>
    <t xml:space="preserve">Laika posmā  no 01.12.2020. plkst.00:00  līdz  plkst. 08:00  ĪAV Liepājā apsargāja 3 personas  -  8 stundas  (30% = 2,5 stundas);                                                                                                                                                                                                                                                                                                        Laika posmā  no 08.12.2020. plkst.08:00  līdz 09.12.2020. plkst. 08:00  ĪAV Liepājā apsargāja 1 personu  -23 stundas (30% = 7 stundas);                                                       Laika posmā  no 12.12.2020. plkst.08:00  līdz  plkst.12:20  ĪAV Liepājā apsargāja 1 personu  - 5 stundas (30% = 2 stundas);                                                       Laika posmā  no 16.12.2020. plkst.18:45 līdz 17.12.2020. plkst. 08:00  ĪAV Liepājā apsargāja 1 personu  - 13,5 stundas  (30% = 4 stundas);                                                                Laika posmā  no 20.12.2020. plkst.08:00  līdz 21.12.2020. plkst. 08:00  ĪAV Liepājā apsargāja 4 personas  - 23 stundas (30% = 7 stundas);                                                                 Laika posmā  no 24.12.2020. plkst.08:00  līdz 25.12.2020. plkst. 08:00  ĪAV Liepājā apsargāja 4 personas  -23 stundas (30% = 7 stundas);                                                                Laika posmā  no 28.12.2020. plkst.08:00  līdz 29.12.2020.  plkst.08:00  ĪAV Liepājā apsargāja 3 personas  - 23 stundas (30% = 7 stundas);    </t>
  </si>
  <si>
    <t xml:space="preserve">Laika posmā  no 01.12.2020. plkst.00:00  līdz  plkst. 08:00  ĪAV Liepājā apsargāja 3 personas  - 8 stundas  (30% = 2,5 stundas);                                                                        Laika posmā  no 02.12.2020.  plkst.08:00  līdz  plkst. 14:00  ĪAV Liepājā apsargāja 1 personu  -  6 stundas   (30% = 2 stundas);                                                                                                                                                                                                                                                               Laika posmā  no 08.12.2020. plkst.08:00  līdz 09.12.2020. plkst. 08:00  ĪAV Liepājā apsargāja 2 personas  - 23 stundas (30% = 7 stundas);                                                                                                       Laika posmā  no 16.12.2020. plkst.18:45  līdz 17.12.2020. plkst. 08:00  ĪAV Liepājā apsargāja 1 personu  - 14 stundas (30% = 4,5 stundas);                                                                Laika posmā  no 20.11.2020. plkst.17:00  līdz 21.12.2020. plkst. 08:00  ĪAV Liepājā apsargāja 3 personas  - 15 stundas (30% = 4,5 stundas);                                                               Laika posmā  no 24.11.2020. plkst.08:00  līdz 25.12.2020. plkst. 08:00  ĪAV Liepājā apsargāja 4 personas  - 23 stundas (30% = 7 stundas);                                                              Laika posmā  no 28.12.2020. plkst.20:00  līdz 29.12.2020. plkst. 08:00  ĪAV Liepājā apsargāja 2 personas  - 12 stundas  (30% = 4 stundas);                                   </t>
  </si>
  <si>
    <t xml:space="preserve">                                                                                                                                       Laika posmā  no 01.12.2020. plkst.00:00  līdz  plkst. 08:00  ĪAV Liepājā apsargāja 3 personas  - 8 stundas  (30% = 2,5 stundas);                                                                                                                                          Laika posmā  no 04.12.2020. plkst.08:00  līdz 05.12.2020. plkst. 08:00  ĪAV Liepājā apsargāja 1 personu  - 23 stundas (30% = 7 stundas);                                                                                                               Laika posmā  no 08.12.2020. plkst.08:00  līdz 09.12.2020. plkst. 08:00  ĪAV Liepājā apsargāja 1 personu  -23 stundas (30% = 7 stundas);                                                       Laika posmā  no 12.12.2020. plkst.08:00  līdz plkst.12:20  ĪAV Liepājā apsargāja 1 personu  -  5 stundas (30% = 2 stundas);                                                           Laika posmā  no 16.12.2020. plkst.18:45  līdz 17.12.2020. plkst. 08:00  ĪAV Liepājā apsargāja 1 personu  - 13,5 stundas (30% = 4 stundas);  ;                                                                Laika posmā  no 20.12.2020. plkst.08:00  līdz 21.12.2020. plkst. 08:00  ĪAV Liepājā apsargāja 4 personas  - 23 stundas (30% = 7 stundas);                                                            Laika posmā  no 24.12.2020. plkst.08:00  līdz 25.12.2020. plkst. 08:00  ĪAV Liepājā apsargāja 4 personas  - 23 stundas (30% = 7 stundas);                                                                Laika posmā  no 28.12.2020. plkst.08:00  līdz 29.12.2020.  plkst.08:00  ĪAV Liepājā apsargāja 3 personas  - 23 stundas (30% = 7 stundas);      </t>
  </si>
  <si>
    <t xml:space="preserve">Kārtības policijas biroja Patruļpolicijas nodaļas Konvoja/ĪAV rotas (3.rota) </t>
  </si>
  <si>
    <t xml:space="preserve">Laika posmā  no 06.12.2020. plkst.18:00  līdz 07.12.2020. plkst. 08:00  ĪAV Liepājā apsargāja 2 personas  - 14 stundas (30% = 4,5 stundas);                                                                                                                  Laika posmā  no 10.12.2020. plkst.08:00  līdz 11.12.2020. plkst. 08:00  ĪAV Liepājā apsargāja 6 personas  - 23 stundas (30% = 7 stundas);                                               Laika posmā  no 14.12.2020. plkst.20:00  līdz 15.12.2020. plkst. 08:00  ĪAV Liepājā apsargāja 1 personu  - 12 stundas  (30% = 4 stundas);                                                 Laika posmā  no 18.12.2020. plkst.08:00  līdz 19.12.2020. plkst. 08:00  ĪAV Liepājā apsargāja 5 personas  -23 stundas (30% = 7 stundas);                                                                                                                              Laika posmā  no 26.12.2020. plkst.08:00  līdz 27.12.2020. plkst. 08:00  ĪAV Liepājā apsargāja 5 personas  -23 stundas (30% = 7 stundas);                                                            Laika posmā  no 30.12.2020. plkst.22:00  līdz 31.12.2020. plkst. 08:00  ĪAV Liepājā apsargāja 2 personas  -  10 stundas (30% = 3 stundas);     </t>
  </si>
  <si>
    <t>Laika posmā  no 02.12.2020.  plkst.08:00  līdz   plkst. 14:00  ĪAV Liepājā apsargāja 1 personu  - 6 stundas (30% = 2 stundas);                                                                                                                                            Laika posmā  no 06.12.2020. plkst.08:00  līdz 07.12.2020. plkst. 08:00  ĪAV Liepājā apsargāja 1 personu  - 23 stundas (30% = 7 stundas);                                                                                                                    Laika posmā  no 10.12.2020. plkst.08:00  līdz 11.12.2020. plkst. 08:00  ĪAV Liepājā apsargāja 6 personas  -23 stundas (30% = 7 stundas);                                                        Laika posmā  no 14.12.2020. plkst.08:00  līdz 15.12.2020. plkst. 08:00  ĪAV Liepājā apsargāja 2 personas  -23 stundas (30% = 7 stundas);                                                       Laika posmā  no 18.12.2020. plkst.20:00  līdz 19.12.2020. plkst. 08:00  ĪAV Liepājā apsargāja 5 personas  -23 stundas (30% = 7 stundas);                                                               Laika posmā  no 22.12.2020. plkst.08:00  līdz  plkst. 13:00  ĪAV Liepājā apsargāja 2 personas  -  5 stundas (30% =1,5 stundas);                                                                                                                     Laika posmā  no 30.12.2020. plkst.22:00  līdz 31.12.2020. plkst. 08:00  ĪAV Liepājā apsargāja 2 personas  - 10 stundas (30% = 3 stundas);</t>
  </si>
  <si>
    <t xml:space="preserve">Laika posmā  no 04.12.2020.  plkst.08:00  līdz  05.12.2020. plkst. 08:00  ĪAV Liepājā apsargāja 1 personu  - 23 stundas (30% = 7 stundas);                                                                                                                                         Laika posmā  no 06.12.2020. plkst.08:00  līdz 07.12.2020. plkst. 08:00  ĪAV Liepājā apsargāja 1 personu  - 23 stundas (30% = 7 stundas);                                                                                                                      Laika posmā  no 10.12.2020. plkst.08:00  līdz 11.12.2020. plkst. 08:00  ĪAV Liepājā apsargāja 6 personas  -23 stundas (30% = 7 stundas);                                                    Laika posmā  no 14.12.2020. plkst.08:00  līdz 15.12.2020. plkst. 08:00  ĪAV Liepājā apsargāja 2 personas  - 23 stundas (30% = 7 stundas);                                                                                                                      Laika posmā  no 22.12.2020. plkst.08:00  līdz plkst.13:00   ĪAV Liepājā apsargāja 2 personas -  5 stundas (30% = 2 stundas);                                                                                  Laika posmā  no 26.12.2020. plkst.08:00  līdz 27.12.2020. plkst. 08:00  ĪAV Liepājā apsargāja -5 personas  - 23 stundas (30% = 7 stundas);                                                       Laika posmā  no 30.12.2020. plkst.08:00  līdz plkst.10:00 un no plkst.22:00 līdz 31.12.2020.  plkst. 08:00  ĪAV Liepājā apsargāja 2  personas  -12 stundas  (30% = 4 stundas);                                                                                            31.12.2020. no plkst.22:00 līdz plkst.24:00 Ventspils ĪAV apsargāja 1 personu 3 stundas (30% =1 stunda);                                                                         28.12.2020. no plkst.11:50 līdz plkst.12:15 un  no plkst. 13:30 līdz plkst.14:00 apcietināto personu konvojēšana  no Liepājas ĪAV uz Liepājas cietumu;                                                                                              29.12.2020. no plkst.09:45 līdz plkst.10:15 personas konvojēšana  no ĪAV uz Liepājas cietumu;    </t>
  </si>
  <si>
    <t xml:space="preserve">                                                                                                                                          Laika posmā  no 07.12.2020. plkst.08:00  līdz 08.12.2020. plkst. 08:00  ĪAV Liepājā apsargāja 1 personu  -  23 stundas (30% = 7 stundas);                                                                                                                    Laika posmā  no 11.12.2020. plkst.08:00  līdz 12.12.2020. plkst. 08:00  ĪAV Liepājā apsargāja 4 personas  -  23 stundas (30% = 7 stundas);                                                         Laika posmā  no 15.12.2020. plkst.08:00  līdz 16.12.2020. plkst. 08:00  ĪAV Liepājā apsargāja 1 personu  -  23 stundas (30% = 7 stundas);                                                          Laika posmā  no 19.12.2020. plkst.08:00  līdz 20.12.2020. plkst. 08:00  ĪAV Liepājā apsargāja 4  personas  -  23 stundas (30% = 7 stundas);                                                                Laika posmā  no 23.12.2020. plkst.08:00  līdz 24.12.2020. plkst. 08:00  ĪAV Liepājā apsargāja 2 personas  - 23 stundas (30% = 7 stundas);                                                                 Laika posmā  no 27.12.2020. plkst.08:00  līdz 28.12.2020. plkst. 08:00  ĪAV Liepājā apsargāja 3 personas  -  23 stundas (30% = 7 stundas);                                                             Laika posmā  no 31.12.2020. plkst.08:00  līdz  plkst.24:00  ĪAV Liepājā apsargāja 1 persona  - 16 stundas (30% = 5 stundas);   </t>
  </si>
  <si>
    <t xml:space="preserve">                                                                                                                                           Laika posmā  no 07.12.2020. plkst.08:00  līdz 08.12.2020. plkst. 08:00  ĪAV Liepājā apsargāja 1 personu  - 23 stundas (30% = 7 stundas);                                                                                                                   Laika posmā  no 11.12.2020. plkst.08:00  līdz 12.12.2020. plkst. 08:00  ĪAV Liepājā apsargāja 4 personas  - 23 stundas (30% = 7 stundas);                                                   Laika posmā  no 15.12.2020. plkst.08:00  līdz 16.12.2020. plkst. 08:00  ĪAV Liepājā apsargāja 1 personu  - 23 stundas (30% = 7 stundas);                                                      Laika posmā  no 19.12.2020. plkst.08:00  līdz 20.12.2020. plkst. 08:00  ĪAV Liepājā apsargāja 4  personas  -23 stundas (30% = 7 stundas);                                                                Laika posmā  no 23.12.2020. plkst.08:00  līdz 24.12.2020. plkst. 08:00  ĪAV Liepājā apsargāja 2 personas  -23 stundas (30% = 7 stundas);                                                            Laika posmā  no 27.12.2020. plkst.08:00  līdz 28.12.2020. plkst. 08:00  ĪAV Liepājā apsargāja 3 personas  - 23 stundas (30% = 7 stundas);                                                         Laika posmā  no 31.12.2020. plkst.08:00  līdz  plkst.24:00  ĪAV Liepājā apsargāja 1 persona  -16 stundas (30% = 5 stundas);     </t>
  </si>
  <si>
    <t xml:space="preserve">                                                                                                                                       Laika posmā  no 07.12.2020. plkst.08:00  līdz 08.12.2020. plkst. 08:00  ĪAV Liepājā apsargāja 1 personu  - 23 stundas (30% = 7 stundas);                                                                                                                    </t>
  </si>
  <si>
    <t>15.12.2020. no plkst.11:00 līdz plkst.12:00 personas konvojēšana;                                                                               16.12.2020. no plkst.11:00 līdz plkst.15:00 n/g personas sargāšana Liepājas iecirknī - 4 stundas  (30% = 1 stunda);                                                                                     18.12.2020. no plkst.11:30 līdz plkst.12:30 personas konvojēšana.</t>
  </si>
  <si>
    <t xml:space="preserve">01.12.2020.  no plkst.16:30 līdz plkst.20:00  personas konvojēšana  SIA "Liepājas reģionālā slimnīca"-  3,5 stundas  (30% = 1 stunda);                                                                                               02.12.2020. no plkst 07:00 līdz plkst.14:00 personas konvojēšana SIA "Liepājas reģionālā slimnīca" - 7 stundas  (30% = 2 stundas);                                                                                                     16.12.2020. no plkst.10:00 līdz plkst.11:00 un no plkst.15:00 līdz plkst.17:30 n/g personas sargāšana Liepājas iecirknī  - 3,5 stundas  (30% = 1 stunda);                                                                                                                                                                                                                        06.12.2020. no plkst.09:00līdz plkst.14:00 starppilsētu konvojēšana;                          08.12.2020. no plkst.06:30 līdz plkst.15:00 personas konvojēšana uz Jelgavas psihiatrisko slimnīcu ekspertīzes veikšanai;                                                09.12.2020. no plkst.12:00 līdz plkst.13:00 personas nodošana Liepājas cietumam;                                                                                 15.12.2020. no plkst.07:00 līdz plkst.14:30 personas konvojēšana uz Jelgavas psihiatrisko slimnīcu ekspertīzes veikšanai;                                                                           18.12.2020. no plkst.12:55 līdz plkst.13:35   un no plkst. 14:30 līdz plkst.15:30 personas konvojēšana no Liepājas ĪAV uz Liepājas cietumu;                                                                       21.12.2020. no plkst.12:00 līdz plkst.14:40  starppilsētu konvojēšana;                                22.12.2020. no plkst. 11:15 līdz plkst. 12:00 personas konvojēšana no ĪAV uz Liepājas cietumu;                                                         28.12.2020. no plkst.11:00 līdz plkst.12:15  personas  konvojēšana;                                                                         30.12.2020. no plkst.08:15 līdz plkst.09:45 un no plkst.09:45 līdz plkst.10:15 personas konvojēšana no ĪAV uz Liepājas cietumu;                                           31.12.2020. komandantstundas (mājsēdes) kontrole no plkst.20:00 līdz plkst.24:00.                                                                                                                                              </t>
  </si>
  <si>
    <t xml:space="preserve">15.12.2020. no plkst.07:00 līdz plkst.14:30 personas konvojēšana uz Jelgavas psihiatrisko slimnīcu ekspertīzes veikšanai;                                           28.12.2020. no plkst.11:00 līdz plkst.12:15    un    no plkst. 13:30 līdz plkst.14:00 apcietināto personu konvojēšana  no Liepājas ĪAV uz Liepājas cietumu;                                                                                                     29.12.2020. no plkst.09:45 līdz plkst.10:15 personas konvojēšana  no ĪAV uz Liepājas cietumu;                                                                   11.12.2020. no plkst.12:00 līdz plkst.15:00 personas konvojēšana uz SIA "Liepājas reģionālo slimnīcu" veselēbas stāvokļa izvērtēšanai;           16.12.2020. no plkst.11:00 līdz plkst.17:30 n/g personas sargāšana Liepājas iecirknī - 7 stundas (30% = 2 stundas);                                                                                                                                                                    Laika posmā  no 30.12.2020. plkst.08:00  līdz plkst.10:00  ĪAV Liepājā apsargāja 1 personu  -  2 stundas  (30% = 1 stunda);  ;     </t>
  </si>
  <si>
    <t>Kārtības policijas biroja Patruļpolicijas nodaļas ĪAV/Konvoja rota (3.rota)</t>
  </si>
  <si>
    <t>2. decembrī veikta sabiedrībai publiski pieejamu telpu kontrole;       4. decembrī veica dienesta pienākumus VP Kurzemes RP Venstpils iecirknī aizturēto personu apsargāšanu īslaicīgās aizturēšanas vietā</t>
  </si>
  <si>
    <t>3.; 26. decembrī veikta sabiedrībai publiski pieejamu telpu kontrole;      6.; 7.; 10.; 11.; 15.; 16.; 17.; 18.; 19.; 20..; 22. decembrī veica dienesta pienākumus VP Kurzemes RP Ventspils iecirknī aizturēto personu apsargāšanu īslaicīgās aizturēšanas vietā</t>
  </si>
  <si>
    <t>19.; 20.; 21. decembrī veica dienesta pienākumus VP Kurzemes RP Ventspils iecirknī aizturēto personu apsargāšanu īslaicīgās aizturēšanas vietā</t>
  </si>
  <si>
    <t>28.; 29. decembrī veica dienesta pienākumus VP Kurzemes RP Ventspils iecirknī aizturēto personu apsargāšanu īslaicīgās aizturēšanas vietā</t>
  </si>
  <si>
    <t>3.; 4. decembrī veikta sabiedrībai publiski pieejamu telpu kontrole;      7.; 8.; 9.; 11.; 12.; 13. decembrī veica dienesta pienākumus VP Kurzemes RP Ventspils iecirknī aizturēto personu apsargāšanu īslaicīgās aizturēšanas vietā</t>
  </si>
  <si>
    <t>27. decembrī veikta sabiedrībai publiski pieejamu telpu kontrole;      4.; 5.; 6.; 8.; 9.; 10.; 12.; 13.; 14.; 15.; 18.; 28.; 29.; 31. decembrī veica dienesta pienākumus VP Kurzemes RP Ventspils iecirknī aizturēto personu apsargāšanu īslaicīgās aizturēšanas vietā</t>
  </si>
  <si>
    <t>05.; 23.; 25. decembrī veikta sabiedrībai publiski pieejamu telpu kontrole; 5.; 6.; 9.; 10.;  13.; 14.; 15.; 17.; 18.; 21.; 22.; 23. decembrī veica dienesta pienākumus VP Kurzemes RP Ventspils iecirknī aizturēto personu apsargāšanu īslaicīgās aizturēšanas vietā; 31.decembrī MK rīkojuma Nr. 655 kontroles pasākumu veiksāna</t>
  </si>
  <si>
    <t>Kārtības policijas biroja Patruļdienesta rotas (2.rota) 4.vads</t>
  </si>
  <si>
    <t>18., 22., 24., 25., 31.decembrī  maiņas laikā tika veikti kotroles pasākumi tirzniecības centros, veikalos un degvielas uzpildes stacijās vai tiek lietotas sejas maskas un ievērota distancēšanās, tika sniegts atbalsta pasākums NMPD personu nogādāšanā ārstniecībass iestādē, kā arī  tika apkalpoti izsaukumi, kuros notika ģimenes konflikti, kā ari izsaukumi, kur notika pulcēšanās pārkāpjot COVID-19 ierobežojumus.</t>
  </si>
  <si>
    <t>04., 05., 12., 13., 20., 21., 23., 27.,  28., 29., 30., 31. decembrī maiņas laikā tika veikti kotroles pasākumi tirzniecības centros, veikalos un degvielas uzpildes stacijās vai tiek lietotas sejas maskas un ievērota distancēšanās, tika sniegts atbalsta pasākums NMPD personu nogādāšanā ārstniecības iestādē, kā arī  tika apkalpoti izsaukumi, kuros notika ģimenes konflikti, kā arī izsaukumi, kur notika pulcēšanās pārkāpjot COVID-19 ierobežojumus. Aizturētās personas konvojēšana uz policijas iecirkni</t>
  </si>
  <si>
    <t>56</t>
  </si>
  <si>
    <t>02., 03., 12., 13., 18., 19., 25. decembrī maiņas laikā tika veikti kotroles pasākumi tirzniecības centros, veikalos un degvielas uzpildes stacijās vai tiek lietotas sejas maskas un ievērota distancēšanās kā arī tika sniegts atbalsts satiksmes uzraudzības rotai - CSNg noformēšanā un satiksmes regulēšanu, tika apkalpoti izsaukumi, kuros notika ģimenes konflikti, kā ari izsaukumi, kur notika pulcēšanās pārkāpjot COVID-19 ierobežojumus.</t>
  </si>
  <si>
    <t>37</t>
  </si>
  <si>
    <t>01., 16., 17., 18., 31. decembrī maiņas laikā tika veikti kotroles pasākumi tirzniecības centros, veikalos un degvielas uzpildes stacijās vai tiek lietotas sejas maskas un ievērota distancēšanās, tika sniegts atbalsta pasākums NMPD personu nogādāšanā ārstniecībass iestādēkā arī  tika apkalpoti izsaukumi, kuros notika ģimenes konflikti, kā ari izsaukumi, kur notika pulcēšanās pārkāpjot COVID-19 ierobežojumus.</t>
  </si>
  <si>
    <t>15</t>
  </si>
  <si>
    <t>18., 22., 24., 25.,31.. decembrī maiņas laikā tika veikti kotroles pasākumi tirzniecības centros, veikalos un degvielas uzpildes stacijās vai tiek lietotas sejas maskas un ievērota distancēšanās, tika sniegts atbalsta pasākums NMPD personu nogādāšanā ārstniecībass iestādē, kā arī  tika apkalpoti izsaukumi, kuros notika ģimenes konflikti, kā ari izsaukumi, kur notika pulcēšanās pārkāpjot COVID-19 ierobežojumus.</t>
  </si>
  <si>
    <t>12</t>
  </si>
  <si>
    <t>01., 09., 16., 17. decembrī maiņas laikā tika veikti kotroles pasākumi tirzniecības centros, veikalos un degvielas uzpildes stacijās vai tiek lietotas sejas maskas un ievērota distancēšanās.</t>
  </si>
  <si>
    <t>02., 13., 18., 19., 24 decembrī maiņas laikā tika veikti kotroles pasākumi tirzniecības centros, veikalos un degvielas uzpildes stacijās vai tiek lietotas sejas maskas un ievērota distancēšanās kā arī tika sniegts atbalsts satiksmes uzraudzības rotai - CSNg noformēšanā un satiksmes regulēšanu, tika apkalpoti izsaukumi, kuros notika ģimenes konflikti, kā ari izsaukumi, kur notika pulcēšanās pārkāpjot COVID-19 ierobežojumus.</t>
  </si>
  <si>
    <t>28</t>
  </si>
  <si>
    <t>04., 05., 12., 13., 19., 20., 21., 23., 28., 29., 30. decembrī maiņas laikā tika veikti kotroles pasākumi tirzniecības centros, veikalos un degvielas uzpildes stacijās vai tiek lietotas sejas maskas un ievērota distancēšanās kā arī tika sniegts atbalsts satiksmes uzraudzības rotai - CSNg noformēšanā un satiksmes regulēšanu, tika apkalpoti izsaukumi kuros notika ģimenes konflikti, kā ari izsaukumi, kur notika pulcēšanās pārkāpjot COVID-19 ierobežojumus. Aizturētās personas konvojēšana uz policijas iecirkni</t>
  </si>
  <si>
    <t>Kārtības policijas biroja Patruļpolicijas nodaļas Patruļdienesta rotas (2.rota) 1.vads</t>
  </si>
  <si>
    <t>01.12.2020. pēc OVN rīkojuma no plkst. 15:52 līdz plkst. 18:16  tika pārbaudītas trīs tirdzniecības vietas. Savukārt no plkst. 18:05 pārbaudītas divas tirdzniecības vietas. 02.12.2020. plkst. 07:00-16:00 no OVN tika saņemts rīkojums veikt preventīvas pārbaudes tirdzniecības vietās kā rezultātā 2 stundu laikā apsekotas divpadsmit tirdzniecības vietas. No plkst 17:00-19:00 pārbaudītas astoņas tirdzniecības vietas. 10.12.2020. amatpersona izbraukusi uz notikumiem, kas reģistrēti ENŽ ar numuru 032882, 032933, 032939 un iesaistīta materiāla atstrādē. 11.12.2020. amatpersona aizturējusi personu un to konvojējusi uz ekspertīzi. 18.12.2020. plkst. 15:20-17:00 amatpersona izbraukusi uz notikumu, kas reģistrēts ENŽ ar numuru 033711, kā arī uz notikumu plkst. 17:40-18:20 ar ENŽ nr. 033731 un iesaistīta materiāla atstrādē. 21.12.2020. plkst. 22:30-23:30 amatpersona izbraukusi uz notikumu, kas reģistrēts ENŽ ar numuru 034119 un iesaistīta materiālu atstrādē.  22.12.2020. plkst. 22:00-23:30 amatpersona izbraukusi uz notikumu, kas reģistrēts ENŽ ar numuru 034207 un iesaistīta materiālu atstrādē. 23.12.2020. plkst. 19:40-22:10 amatpersona izbraukusi uz notikumu, kas reģistrēts ENŽ ar numuru 034290, 21:20-22:20  izbraukusi uz notikumu, kas reģistrēts ENŽ ar numuru 034295,  23:-15:23:45 izbraukusi uz notikumu, kas reģistrēts ENŽ ar numuru 034309 un iesaistīta materiālu atstrādē.   29.12.2020. amatpersona izbraukusi uz notikumu, kas reģistrēts ENŽ ar numuru 034872 un iesaistīta materiālu atstrādē. 30.12.2020. amatpersona izbraukusi uz notikumu, kas reģistrēts ENŽ ar numuru 034951, 034957, 03025 un iesaistīta materiālu atstrādē. 31.12.2020. amatpersona kontrolēja Covid 19 ierobežojumu izpildi mājsēdes laikā.</t>
  </si>
  <si>
    <t>01.12.2020. plkst. 11:10-11:25 pārbaudīta DUS, no plkst. 16:20-17:30 tika apsekoti divi tirdzniecības centri, viens DUS un seši veikali. No plkst. 18:05-18:50 pēc OVN rīkojuma veiktas pārbaudes četrās tirdzniecības vietās. 02.12.2020. no OVN tika saņemts rīkojums no plkst. 10:00-16:00 veikt pārbaudes tirdzniecības vietās kā rezultātā apsekoti divpadsmit veikali, trīs DUS, tirgus Krūmu ielā. No plkst. 16:-45-18:20 pārbaudīti divi DUS, trīs veikali. 09.12.2020. amatpersona izbraukusi uz notikumiem, kas reģistrēti ENŽ ar numuru 032811, 032847, 032825, 032837 un iesaistīta materiāla atstrādē. 10.12.2020. tika apsekoti trīs veikali, divi tirdzniecības centri, trīs DUS un tirgus.14.12.2020. amatpersona izbraukusi uz notikumiem, kas reģistrēti ENŽ ar numuru 33310, 03348  un iesaistīta materiāla atstrādē. 15.12.2020. amatpersona sniegusi palīdzību NMPD un veikusi pārrunas ar personu. 17.12.2020. amatpersona izbraukusi uz notikumiem, kas reģistrēti ENŽ ar numuru 033626, 033588 un iesaistīta materiāla atstrādē. 18.12.2020. plkst. 16:30-18:30 amatpersona apsekojusi trīs tirdzniecības centrus, desmit veikalus un trīs DUS. Amatpersona izbraukusi uz notikumu, kas reģistrēts ENŽ ar numuru 033689, 033718, 033677 un iesaistīta materiāla atstrādē. 21.12.2020. amatpersona izbraukusi uz notikumu, kas reģistrēts ENŽ ar numuru 034114, 034115 un iesaistīta materiālu atstrādē.  22.12.2020. amatpersona izbraukusi uz notikumu, kas reģistrēts ENŽ ar numuru 034206 un iesaistīta materiālu atstrādē.  23.12.2020. amatpersona izbraukusi uz notikumu, kas reģistrēts ENŽ ar numuru 034284, 034308, 034313 un iesaistīta materiālu atstrādē. 25.12.2020. amatpersona apsekojusi divpadsmit tirdzniecības vietas kā arī izbraukusi uz notikumiem, kas reģistrēts ENŽ ar numuru 034469, 034437, 034445 un iesaistīta materiālu atstrādē. 29.12.2020. amatpersona izbraukusi uz notikumu, kas reģistrēts ENŽ ar numuru 034872 un iesaistīta materiālu atstrādē. 30.12.2020. amatpersona izbraukusi uz notikumu, kas reģistrēts ENŽ ar numuru 034951, 034957, 03025 un iesaistīta materiālu atstrādē. 09.12.2020. veica personas konvojēšanu, apsargāšanu, kas reģistrēts ENŽ ar numuru 032811</t>
  </si>
  <si>
    <t>vada komandieris</t>
  </si>
  <si>
    <t>01.12.2020. plkst. 19:00-20:00 no OVN tika saņemts rīkojums pārbaudīt tirdzniecības vietas kā rezultātā apsekoti trīs tirdzniecības centri, septiņpadsmit veikali un DUS. 17.12.2020. plkst. 21:00-01:30 amatpersona izbraukusi uz notikumu, kas reģistrēts ENŽ ar numuru 033642 un iesaistīta materiāla atstrādē. 18.12.2020. plkst. 19:00-21:00 amatpersona apsekojusi trīs tirdzniecības centrus, divdesmit veikalus un vienu DUS. Amatpersona izbraukusi uz notikumu, kas reģistrēts ENŽ ar numuru 033783, 033786 un iesaistīta materiāla atstrādē. 21.12.2020. amatpersona izbraukusi uz notikumu, kas reģistrēts ENŽ ar numuru 034107, 034122, 034120 un iesaistīta materiālu atstrādē. 25.12.2020. amatpersona izbraukusi uz notikumu, kas reģistrēts ENŽ ar numuru 034477, 034487, 034514 un iesaistīta materiālu atstrādē.</t>
  </si>
  <si>
    <t xml:space="preserve">01.12.2020. no OVN saņemts rīkojums veikt preventīvas pārbaudes tirdzniecības vietās kā rezultātā no 19:00-20:30 tika apsekoti viens tirdzniecības centrs, sešpadsmit veikali, trīs DUS. 16.12.2020. apsekoti divi tirdzniecības centri un deviņi atsevišķi veikali.  16.12.2020. amatpersona sniegusi palīdzību SUR ekipāžai,  aizturēšana,konvojēšana ( 033522), kas reģistrēts ENŽ ar numuru un iesaistīta materiāla atstrādē. 21.12.2020. amatpersona izbraukusi uz notikumu, kas reģistrēts ENŽ ar numuru 034090, 034038, veikusi konvojēšanu (034031) un iesaistīta materiāla atstrādē. 22.12.2020. amatpersona izbraukusi uz notikumu, kas reģistrēts ENŽ ar numuru 034185, 034140, veikusi konvojēšanu( 034144) un iesaistīta materiāla atstrādē. 25.12.2020. amatpersona izbraukusi uz notikumu, kas reģistrēts ENŽ ar numuru 034474, 034516, 034515 un iesaistīta materiāla atstrādē. 27.12.2020. amatpersona izbraukusi uz notikumu, kas reģistrēts ENŽ ar numuru 034837, 034822, 034792, 034803, 034808, 034847 un iesaistīta materiāla atstrādē. 28.12.2020. amatpersona izbraukusi uz notikumu, kas reģistrēts ENŽ ar numuru 034577, 034589, 034618, 034624, 034620, 034621, 034622 un iesaistīta materiāla atstrādē. 30.12.2020. amatpersona izbraukusi uz notikumu, kas reģistrēts ENŽ ar numuru 034901, 034922, 034912 un iesaistīta materiāla atstrādē. 31.12.2020. amatpersona kontrolēja Covid 19 ierobežojumu izpildi mājsēdes laikā. </t>
  </si>
  <si>
    <t>Kārtības policijas biroja Patruļpolicijas nodaļas Patruļdienesta rotas (2.rota) 2.vads</t>
  </si>
  <si>
    <t>03.12.2020. no OVN saņemts rīkojums apsekot tirdzniecības vietas kā rezultātā no plkst. 19:00-20:30 apsekoti viens tirdzniecības centrs un trīs citas tirdzniecības vietas. 07.12.2020. no OVN saņemts rīkojums apsekot tirdzniecības vietas kā rezultātā no plkst. 08:00-11:00 apsekoti divi tirdzniecības centri, divas DUS un trīs veikali. 12.12.2020. amatpersona izbraukusi uz notikumiem, kas reģistrēti ENŽ ar numuru 033066, 033065, 033103, 033098, 033105 un iesaistīta materiāla atstrādē. 13.12.2020. amatpersona izbraukusi uz notikumiem, kas reģistrēti ENŽ ar numuru 033191, 033185, 033176 , kā arī sniegusi palīdzību NMPD  (033201) un iesaistīta materiāla atstrādē. 24.12.2020. amatpersona apsekojusi divus DUS, divus veikalus un vienu ēdināšanas uzņēmumu (enž 034330). Izbraukusi uz notikumiem, kas reģistrēti ar ENŽ numuru 034341, kā arī sniegusi palīdzību NMPD (034345, 034348) un iesaistīta materiālu apstrādē. 23.12.2020. amatpersona apsekojusi divus DUS, divus veikalus. Izbraukusi uz notikumiem, kas reģistrēti ar ENŽ numuru 034234 un iesaistīta materiālu apstrādē. 27.12.2020. amatpersona apsekojusi DUS un izbraukusi uz notikumiem, kas reģistrēti ar ENŽ numuru 034688 un iesaistīta materiālu apstrādē. 28.12.2020. amatpersona apsekojusi vienu DUS, divus tirdzniecības centrus un izbraukusi uz notikumiem, kas reģistrēti ar ENŽ numuru 034757, 034768, kā arī sniegusi palīdzību NMPD (034767) un iesaistīta materiālu apstrādē. 31.12.2020. amatpersona apsekojusi DUS, tirdzniecības centru un izbraukusi uz notikumiem, kas reģistrēti ar ENŽ numuru 035056, 035061, 035058 un iesaistīta materiālu apstrādē.</t>
  </si>
  <si>
    <t>10.12.2020. amatpersona izbraukusi uz notikumiem, kas reģistrēts ENŽ ar numuru 032963, 032955 un iesaistīta materiāla atstrādē. 15.12.2020. tika apsekoti 9 tirdzniecības vietas Ventspilī. 15.12.2020. amatpersona izbraukusi uz notikumu, kas reģistrēts ENŽ ar numuru 033368, 033423 un iesaistīta materiāla atstrādē. 17.12.2020. plkst. 21:00-01:30 amatpersona izbraukusi uz notikumu, kas reģistrēts ENŽ ar numuru 033642 un iesaistīta materiāla atstrādē. 01.12.2020. veica personas apsardzi Liepājas Reģionālajā slimnīcā norīkojuma laikā.</t>
  </si>
  <si>
    <t>01.12.2020. veica personas apsardzi Liepājas Reģionālajā slimnīcā norīkojuma laikā.</t>
  </si>
  <si>
    <t xml:space="preserve">03.12.2020. no plkst. 13:10-14:10 tika apsekots T/C Kurzeme un no plkst. 14:15-14:35 veikals "Mego". 11.12.2020. amatpersona aizturējusi personu un to konvojējusi uz ekspertīzi. 15.12.2020. amatpersona sniegusi palīdzību NMPD un veikusi pārrunas ar personu. 20.12.2020. amatpersona izbraukusi uz notikumu, kas reģistrēts ENŽ ar numuru 033999 un iesaistīta materiāla atstrādē. </t>
  </si>
  <si>
    <t>07.12.2020. pārbaudīta persona, kurai jāievēro pašiziolācija. 15.12.2020. veiktas pārbaudes trīs tirdzniecības centros( "Baata", "XL sala" "Kurzeme"). 15.12.2020. amatpersona izbraukusi uz notikumu, kas reģistrēts ENŽ ar numuru 033382, 033401 un iesaistīta materiāla atstrādē. 16.12.2020. apsekoti divi tirdzniecības centri un deviņi atsevišķi veikali.  16.12.2020. amatpersona sniegusi palīdzību SUR ekipāžai aizturēt un konvojēt personu, kas reģistrēts ENŽ ar numuru 033522 un iesaistīta materiāla atstrādē. 19.12.2020. amatpersona izbraukusi uz notikumu, kas reģistrēts ENŽ ar numuru 033920, 033934 un iesaistīta materiāla atstrādē. 20.12.2020. amatpersona izbraukusi uz notikumu, kas reģistrēts ENŽ ar numuru 034000, 034009, 034010, 034011, 034015 un iesaistīta materiāla atstrādē.  24.12.2020. amatpersona apsekojusi Liepājā esošās baznīcas kā arī amatpersona izbraukusi uz notikumu, kas reģistrēts ENŽ ar numuru 034335, 032805, 034360 un iesaistīta materiāla atstrādē. 23.12.2020. veiktas pārbaudes divos tirdzniecības centros "Baata", "XL Sala" , apsekots veikals "Maxima". 31.12.2020. amatpersona izbraukusi uz notikumu, kas reģistrēts ENŽ ar numuru 035096, kā arī veikusi personas konvojēšanu ( 035031 ) un iesaistīta materiāla atstrādē.</t>
  </si>
  <si>
    <t>07.12.2020. pārbaudīta persona, kurai jāievēro pašiziolācija. 08.12.2020. amatpersona izbraukusi uz notikumiem, kas reģistrēti ENŽ ar numuru 032715 un 032716 un iesaistīta materiāla atstrādē. 09.12.2020. amatpersona konvojējusi personu, kurai ir apcietinājums un nodevusi to Liepājas cietumā. 12.12.2020. amatpersona izbraukusi uz notikumu, kas reģistrēts ENŽ ar numuru 033105 un iesaistīta materiāla atstrādē.  15.12.2020. tika apsekoti 9 tirdzniecības vietas. 15.12.2020. amatpersona izbraukusi uz notikumu, kas reģistrēts ENŽ ar numuru 033368, 033423, 033436 un iesaistīta materiāla atstrādē. 27.12.2020. amatpersona apsekojusi DUS un izbraukusi uz notikumiem, kas reģistrēti ar ENŽ numuru 034688 un iesaistīta materiālu apstrādē.  31.12.2020. amatpersona izbraukusi uz notikumiem, kas reģistrēti ar ENŽ numuru 035096, kā arī veikusi personu aizturēšanu un konvojēšanu (035031, 035057, 035064) un iesaistīta materiālu apstrādē.</t>
  </si>
  <si>
    <t xml:space="preserve">08.12.2020. amatpersona izbraukusi uz notikumu, kas reģistrēts ENŽ ar numuru 032722 un iesaistīta materiāla atstrādē.  15.12.2020. veiktas pārbaudes trīs tirdzniecības centros( "Baata", "XL sala" "Kurzeme"). 15.12.2020. amatpersona izbraukusi uz notikumu, kas reģistrēts ENŽ ar numuru 033382, 033401 un iesaistīta materiāla atstrādē. 16.12.2020. pārbaudīti un apsekoti desmit tirdzniecības objekti. 15.12.2020. amatpersona izbraukusi uz notikumu, kas reģistrēts ENŽ ar numuru 033527, 033496, 033468 un iesaistīta materiāla atstrādē.  19.12.2020. amatpersona izbraukusi uz notikumu, kas reģistrēts ENŽ ar numuru 033920, 033934 un iesaistīta materiāla atstrādē. 20.12.2020. amatpersona izbraukusi uz notikumu, kas reģistrēts ENŽ ar numuru 034000, 034009, 034010, 034011, 034015 un iesaistīta materiāla atstrādē. 24.12.2020. amatpersona apsekojusi Liepājā esošās baznīcas kā arī amatpersona izbraukusi uz notikumu, kas reģistrēts ENŽ ar numuru 034335, 032805, 034360 un iesaistīta materiāla atstrādē. 23.12.2020. veiktas pārbaudes divos tirdzniecības centros "Baata", "XL Sala" , apsekots veikals "Maxima". 28.12.2020. amatpersona izbraukusi uz notikumu, kas reģistrēts ENŽ ar numuru 034781, 034779, 034780, 034774, 034766 un iesaistīta materiāla atstrādē. 30.12.2020. amatpersona izbraukusi uz notikumu, kas reģistrēts ENŽ ar numuru 034925 un iesaistīta materiāla atstrādē.  31.12.2020. amatpersona sniegusi palīdzību NMPD, kas reģistrēts ENŽ ar numuru 035046, 034967, 035063, 035092, 035094, 035097, un konvojējis personu KP 11261103220 un iesaistīta materiāla atstrādē. </t>
  </si>
  <si>
    <t>09.12.2020. amatpersona konvojējusi personu, kurai ir apcietinājums un nodevusi to Liepājas cietumā. 12.12.2020. amatpersona izbraukusi uz notikumu, kas reģistrēts ENŽ ar numuru 033105 un iesaistīta materiāla atstrādē. 16.12.2020. amatpersona veikusi personas aizturēšanu, konojēšanu un apsargāšanu īslaicīgās aizturēšanas vietā (ENŽ ar numuru 030335, 033525, 033526) un iesaistīta materiāla atstrādē. 24.12.2020. amatpersona apsekojusi divus DUS, divus veikalus un vienu ēdināšanas uzņēmumu (enž 034330). Izbraukusi uz notikumiem, kas reģistrēti ar ENŽ numuru 034341, kā arī sniedzis palīdzību NMPD  (034345, 034348)un iesaistīta materiālu apstrādē. 23.12.2020. amatpersona apsekojusi tirdzniecības vietas, kā arī izbraukusi uz notikumiem, kas reģistrēti ar ENŽ numuru 034236, 034244  un iesaistīta materiālu apstrādē. 27.12.2020. amatpersona apsekojusi tirdzniecības vietas, kā arī izbraukusi uz notikumiem, kas reģistrēti ar ENŽ numuru 034688, 034702, 034695, 034703  un iesaistīta materiālu apstrādē. 28.12.2020. amatpersona apsekojusi vienu DUS un divas tirdzniecības vietas, kā arī izbraukusi uz notikumiem, kas reģistrēti ar ENŽ numuru 034757, 034768, kā arī sniegusi palīdzību NMPD ( 034767) un iesaistīta materiālu apstrādē. 30.12.2020. amatpersona izbraukusi uz notikumu, kas reģistrēts ENŽ ar numuru 034925 un iesaistīta materiāla atstrādē. 16.12.2020. amatpersona izbraukusi uz notikumu, kas reģistrēts ENŽ ar numuru 033526 un iesaistīta materiāla atstrādē.</t>
  </si>
  <si>
    <t xml:space="preserve">11.12.2020. amatpersona izbraukusi uz notikumu, kas reģistrēts ENŽ ar numuru 033057, 033023, 033010 un iesaistīta materiāla atstrādē. 15.12.2020. amatpersona izbraukusi uz notikumu, kas reģistrēts ENŽ ar numuru 033435, 033462 un iesaistīta materiāla atstrādē. 16.12.2020. amatpersona sniegusi palīdzību NMPD, kas reģistrēts ENŽ ar numuru 033543 un iesaistīta materiāla atstrādē. 21.12.2020. amatpersona izbraukusi uz notikumu, kas reģistrēts ENŽ ar numuru 034094, 034038, kā arī veikusi personu konvojēšanu (034031) un iesaistīta materiālu atstrādē. 23.12.2020. amatpersona izbraukusi uz notikumu, kas reģistrēts ENŽ ar numuru 034284, 034308, 034313 un iesaistīta materiālu atstrādē. 24.12.2020. amatpersona izbraukusi uz notikumu, kas reģistrēts ENŽ ar numuru 034371, 034402, 034424, 034396, 034405, 034397, kā arī veikusi personas konvojēšanu (034402) un iesaistīta materiālu atstrādē. 28.12.2020. amatpersona izbraukusi uz notikumu, kas reģistrēts ENŽ ar numuru 034741, 034750, 034300 un iesaistīta materiālu atstrādē. 30.12.2020. amatpersona izbraukusi uz notikumu, kas reģistrēts ENŽ ar numuru 034888, 034924, 034927 un iesaistīta materiālu atstrādē. 31.12.2020. amatpersona izbraukusi uz notikumu, kas reģistrēts ENŽ ar numuru 035110, 035142, 035111, 035114 un iesaistīta materiālu atstrādē. </t>
  </si>
  <si>
    <t xml:space="preserve">17.12.2020. amatpersona izbraukusi uz notikumu, kas reģistrēts ENŽ ar numuru 033655 un iesaistīta materiāla atstrādē. 21.12.2020. plkst. 22:30-23:30 amatpersona izbraukusi uz notikumu, kas reģistrēts ENŽ ar numuru 034119 un iesaistīta materiālu atstrādē. 22.12.2020. plkst. 22:00-23:30 amatpersona izbraukusi uz notikumu, kas reģistrēts ENŽ ar numuru 034207 un iesaistīta materiālu atstrādē. 25.12.2020. amatpersona izbraukusi uz notikumu, kas reģistrēts ENŽ ar numuru 034440, 034439, 034451 un iesaistīta materiālu atstrādē. 26.12.2020. amatpersona konvojējusi personu uz Piejūras slimnīcu, kā arī izbraukusi uz notikumu, kas reģistrēts ENŽ ar numuru 034528, 034538,  un iesaistīta materiālu atstrādē.  28.12.2020. amatpersona izbraukusi uz notikumu, kas reģistrēts ENŽ ar numuru 034734, 034724, 034725, 034718, 034759, 034758 un iesaistīta materiālu atstrādē. 29.12.2020. amatpersona izbraukusi uz notikumu, kas reģistrēts ENŽ ar numuru 034855, 034867, 034870 un iesaistīta materiālu atstrādē. 30.12.2020. amatpersona izbraukusi uz notikumu, kas reģistrēts ENŽ ar numuru 034877, 034878, 034881 un iesaistīta materiālu atstrādē. 31.12.2020. amatpersona izbraukusi uz notikumu, kas reģistrēts ENŽ ar numuru 034931 un iesaistīta materiālu atstrādē. </t>
  </si>
  <si>
    <t>18.12.2020. plkst. 19:00-21:00 amatpersona apsekojusi trīs tirdzniecības centrus, divdesmit veikalus un vienu DUS. Amatpersona izbraukusi uz notikumu, kas reģistrēts ENŽ ar numuru 033783, 033786 un iesaistīta materiāla atstrādē. 21.12.2020. amatpersona apsekojusi vienu tirdzniecības centru, kurā atradās astoņi veikali un vienu DUS. Amatpersona izbraukusi uz notikumu, kas reģistrēts ENŽ ar numuru 034085, 034026, 034062 un iesaistīta materiāla atstrādē. 22.12.2020. amatpersona apsekojusi tirgu un vienu DUS. Amatpersona izbraukusi uz notikumu, kas reģistrēts ENŽ ar numuru 034153, 034155 un iesaistīta materiāla atstrādē. 25.12.2020. amatpersona izbraukusi uz notikumu, kas reģistrēts ENŽ ar numuru 034477, 034487, 034514 un iesaistīta materiālu atstrādē. 26.12.2020. amatpersona apsekojusi DUS un izbraukusi uz notikumu, kas reģistrēts ENŽ ar numuru 034601 un iesaistīta materiālu atstrādē.</t>
  </si>
  <si>
    <t xml:space="preserve">29.12.2020. amatpersona izbraukusi uz notikumu, kas reģistrēts ENŽ ar numuru 034847, 034803, 034822, 034808, 034792, 034847 un iesaistīta materiāla atstrādē. 31.12.2020. amatpersona kontrolēja Covid 19 ierobežojumu izpildi mājsēdes laikā. </t>
  </si>
  <si>
    <t>30.12.2020. kontrolēja Covid 19 ierobežojumu izpildi mājsēdes laikā.</t>
  </si>
  <si>
    <t>Kārtības policijas biroja Patruļpolicijas nodaļa</t>
  </si>
  <si>
    <t>Sabiedriskās kārtības, ceļu satiksmes regulēšanas un pavadīšanas –eksportēšanas nodrošināšanas plāns 23.12.2020, Nr.20/3319-JP Saistībā ar “Brīvības braucienu”  un Ministru kabineta 2020.gada 6.novembra  rīkojumu “Par ārkārtējās situācijas izsludināšanu” saistībā Covid-19 infekcijas izplatīšanos. Plāns 23.12.2020, Nr.20-19/12178 saskaņā ar Ministru kabineta 2020.gada 6.novembra rīkojumu Nr.655 “Par ārkārtējās situācijas izsludināšanu”, 2020.gada 9.jūnija Ministru kabineta noteikumos Nr.360 “Epidemioloģiskās drošības pasākumi Covid – 19 infekcijas izplatības ierobežošanai” noteikto ierobežojumu kontrolei  apkalpojamā teritorijā no 2020.gada  30.decembra līdz 2021.gada 04.janvārim.</t>
  </si>
  <si>
    <t>Zemgales reģiona pārvalde</t>
  </si>
  <si>
    <t>Jelgavas iecirkņa Kārtības policijas nodaļa</t>
  </si>
  <si>
    <t>Procesuālās darbības (09.12). Kontroles pasākumi (30.12, 31.12)</t>
  </si>
  <si>
    <t>Procesuālās darbības(18.12). Kontroles pasākumi (30.12, 31.12)</t>
  </si>
  <si>
    <t xml:space="preserve"> Reaģēšana uz izsaukumiem ( 17.12., 07.12.).  Kontroles pasākumi (22.12., 05.12.). QR koda pārbaude pierobežā, Dobeles novadā (22.12)</t>
  </si>
  <si>
    <t>Procesuālās darbības (18.12). Kontroles pasākumi(30.12)</t>
  </si>
  <si>
    <t>Procesuālās darbības (15.12, 27.12, 23.12, 22.12) Atbalsts pasākums (17.12, 22.12) Kontroles pasākumi (30.12)</t>
  </si>
  <si>
    <t>Procesuālās darbības (22.12) Kontroles pasākumi (30.12, 31.12)</t>
  </si>
  <si>
    <t>Kontroles pasākumi (22.12) QR koda pārbaude pierobežā Dobeles novadā (22.12)</t>
  </si>
  <si>
    <t>Procesuālās darbības (05.12, 05.12, 05.12, 12.12, 13.12, 15.12, 16.12, 21.12, 23.12). Kontroles pasākumi (30.12,31.12)</t>
  </si>
  <si>
    <t>Kontroles pasākumi (30.12, 31.12)</t>
  </si>
  <si>
    <t>Kontroles pasākumi (30.12,31.12)</t>
  </si>
  <si>
    <t>Kontroles pasākumi ( 31.12)</t>
  </si>
  <si>
    <t>Kontroles pasākumi (31.12)</t>
  </si>
  <si>
    <t>Jelgavas iecirkņa Kriminālpolicijas nodaļa</t>
  </si>
  <si>
    <t>procesuālās darbības KP Nr. 11221120920, liecinieka nopratināšana KP Nr. 11221112720, proecesuālās darbības un drošības līdzekļa apcietinājums piemērošana KP Nr. 11221120920, procesuālās darbības Kp Nr. 11221045019, KP Nr. 11221120920, KP Nr. 112220920, KP Nr. 11221123220,  KP Nr. 1122112320, 11221120920, paskaidorjuma pieņemšana ENŽ Nr. 037111, iesnieguma pieņemšana ENŽ-037739, iesnieguma pieņemšana ENŽ - 037755</t>
  </si>
  <si>
    <t>kriminālprocesa Nr. 11221120920 ietvaros tika veikta kratīšana, procesuālās darbības KP Nr. 11221122420, procesuālās darbības KP Nr. 11221118520, procesuālās darbības Kp Nr. 11221047920, procesuālās darbības Nr. 11221122920, liecinieka nopratināšaan izpildot EIR, procsuālās darbības Kp Nr. 11221116320, procsuālās darbības, izņemšana Kp Nr. 11221125720, procsuālās darbības Kp Nr. 12181001920, procesuālās darbības KP Nr.11221116320, noteikto ierobežojumu ievērošanas kontrole, saistībā ar LR izsludināto ārkārtējo situāciju un ieviesto komandantstundu</t>
  </si>
  <si>
    <t>procesuālās darbības KP Nr. 11221106920 ietvaros, procesuālās darbības KP Nr. 11221123220 ietvaros, procesuālās darbības KP Nr. 11221087720 ietvaros, procesuālās darbības Kp Nr.11221124120, iesnieguma pieņemšana ENŽ- 037122, Noteikto ierobežojumu ievērošanas kontrole, saistībā ar LR izsludināto ārkārtējo situāciju un ieviesto komandantstundu</t>
  </si>
  <si>
    <t>darbības ENŽ- 037472, darbības ENŽ- 037494, procesuālās darbības 11221126320, paskaidrojuma pieņemšana ENŽ-037007, darbības ENŽ- 037033, darbības ENŽ- 037055, procesuālās darbības KP Nr.11221125820, administratīvās lietvedības uzsākšana ENŽ- 037854, darbības ENŽ- 037872, darbības ENŽ- 037871, procesuālās darbības KP Nr.11221128020, darbības ENŽ- 037908</t>
  </si>
  <si>
    <t>procesuālās darbības ar aizdomās turēto personu KP Nr.11221024020, Noteikto ierobežojumu ievērošanas kontrole, saistībā ar LR izsludināto ārkārtējo situāciju un ieviesto komandantstundu</t>
  </si>
  <si>
    <t>aizturēto personu nopratināšana KP Nr.11221119820, procesuālās darbības KP Nr.11221125220, Nr.11221124820, Nr.11221124620, Nr.11221124420, Nr.11221124320, Nr.11221124220</t>
  </si>
  <si>
    <t>procesuālās dabības ar aizturēto personu KP Nr.11221116320, procesuālās darbības ar aizdomās turēto personu KP Nr.11221123920,  procesuālās darbības ar cietušo personu un aizturētajām personām KP Nr.11221124020, Noteikto ierobežojumu ievērošanas kontrole, saistībā ar LR izsludināto ārkārtējo situāciju un ieviesto komandantstundu, personu aizturēšana un procesuālās darbības KP Nr.11221127220</t>
  </si>
  <si>
    <t>pārrunas ar personām par pulcēšanās noteikumu neievērošanu ENŽ- 037032, paskaidrojuma pieņemšana ENŽ- 036708, paskaidrojuma pieņemšana ENŽ- 037032, Noteikto ierobežojumu ievērošanas kontrole, saistībā ar LR izsludināto ārkārtējo situāciju un ieviesto komandantstundu</t>
  </si>
  <si>
    <t>procesuālās darbības, piedalīšanās tiesas sēdē un drošības līdzekļa- apcietinājums piemēŗošana KP Nr.11221123220, procesuālās darbības KP Nr.11221127220, procesuālās darbības KP Nr.11221127320, iesnieguma pieņemšana ENŽ- 037694, procesuālās darbības KP Nr. 11221121820, Noteikto ierobežojumu ievērošanas kontrole,saistībā ar LR izsludināto ārkārtējo situāciju un ieviesto komandantstundu</t>
  </si>
  <si>
    <t>liecību pārbaude uz vietas KP Nr.11221124020, piedalīšanās tiesas sēdē un drošības līdzekļa- apcietinājums piemērošana KP Nr.11221124020, piedalīšanās tiesas sēdē, procesuālās darbības KP Nr.11221124020, procesuālās darbības KP Nr.11221124020, iesnieguma pieņemšana un pārrunu veikšana ENŽ- 037587, Noteikto ierobežojumu ievērošanas kontrole, saistībā ar LR izsludināto ārkārtējo situāciju un ieviesto komandantstundu</t>
  </si>
  <si>
    <t>Noteikto ierobežojumu ievērošanas kontrole, saistībā ar LR izsludināto ārkārtējo situāciju un ieviesto komandantstundu</t>
  </si>
  <si>
    <t xml:space="preserve"> Kārtības policijas biroja Patruļpolicijas nodaļas Partuļdienesta rota</t>
  </si>
  <si>
    <t>Pašizlācijā esošo pārbaude Jēkabpils pilsētā, tiešā saskarē kontroles pasākumus par sabiedrībai publiski pieejamo telpu  ( tika pārbaudīti tirdzniecības objekti, par sejas un deguna masku nēsāšanas noteikumu ievērošanu);procesuālas darbības ENŽ Nr.36518; Sabiedrībai publiski pieejamo telpu kontrole 31.12.</t>
  </si>
  <si>
    <t xml:space="preserve"> Kārtības policijas biroja Patruļpolicijas nodaļas Konvoja/ ĪAV rota</t>
  </si>
  <si>
    <t>Pašizlācijā esošo pārbaude Jēkabpils pilsētā; personu apsargāšana ĪAV</t>
  </si>
  <si>
    <t>Pašizlācijā esošo pārbaude Jēkabpils pilsētā, tiešā saskarē kontroles pasākumus par sabiedrībai publiski pieejamo telpu  ( tika pārbaudīti tirdzniecības objekti, par sejas un deguna masku nēsāšanas noteikumu ievērošanu);QR koda pārbaude pierobežā, Aknīstes, Neretas un Vecumnieku novads ( 29.12.)</t>
  </si>
  <si>
    <t xml:space="preserve"> Pašizlācijā esošo pārbaude Jēkabpils pilsētā, tiešā saskarē kontroles pasākumus par sabiedrībai publiski pieejamo telpu  ( tika pārbaudīti tirdzniecības objekti, par sejas un deguna masku nēsāšanas noteikumu ievērošanu); QR koda pārbaude pierobežā, Aknīstes, Neretas un Vecumnieku novads ( 17.12.)</t>
  </si>
  <si>
    <t>Pašizlācijā esošo pārbaude Jēkabpils pilsētā,tiešā saskarē kontroles pasākumus par sabiedrībai publiski pieejamo telpu  ( tika pārbaudīti tirdzniecības objekti, par sejas un deguna masku nēsāšanas noteikumu ievērošanu);Procesuālo darbību veikšana  ENŽ Nr.36643;36694;36273;36274; QR koda pārbaude pierobežā, Aknīstes, Neretas un Vecumnieku novads ( 15.12.)</t>
  </si>
  <si>
    <t>Pašizlācijā esošo pārbaude Jēkabpils pilsētā, tiešā saskarē kontroles pasākumus par sabiedrībai publiski pieejamo telpu  ( tika pārbaudīti tirdzniecības objekti, par sejas un deguna masku nēsāšanas noteikumu ievērošanu) Procesuālo darbību veikšana  ENŽ Nr.37858; 37865; 37879; 37996;36643;36694;36518; QR koda pārbaude pierobežā, Aknīstes novadā (09.12.; 11.12.)</t>
  </si>
  <si>
    <t>Sabiedrībai publiski pieejamo telpu kontrole 31.12.; personu apsargāšana ĪAV</t>
  </si>
  <si>
    <t>Pašizlācijā esošo pārbaude Jēkabpils pilsētā, tiešā saskarē kontroles pasākumus par sabiedrībai publiski pieejamo telpu  ( tika pārbaudīti tirdzniecības objekti, par sejas un deguna masku nēsāšanas noteikumu ievērošanu); personu apsargāšana ĪAV</t>
  </si>
  <si>
    <t>personu apsargāšana ĪAV</t>
  </si>
  <si>
    <t>Pašizlācijā esošo pārbaude Jēkabpils pilsētā, tiešā saskarē kontroles pasākumus par sabiedrībai publiski pieejamo telpu  ( tika pārbaudīti tirdzniecības objekti, par sejas un deguna masku nēsāšanas noteikumu ievērošanu) Procesuālo darbību veikšana  ENŽ Nr.38037; 38059; 38060; 37713;37573;35651; QR koda pārbaude pierobežā, Aknīstes novadā ( 09.12. Sastādīta 1 administratīvā lieta ENŽ Nr.35651)</t>
  </si>
  <si>
    <t>Sabiedrībai publiski pieejamo telpu kontrole 30.12.; Procesuālo darbību veikšana 31.12. ENŽ Nr.37963; 37965; 37980; QR koda pārbaude pierobežā, Aknīstes, Neretas un Vecumnieku novads ( 13.12. un 29.12.)</t>
  </si>
  <si>
    <t>Kārtības policijas biroja Patruļpolicijas nodaļas Patruļdienesta rota</t>
  </si>
  <si>
    <t>Pašizlācijā esošo pārbaude Jēkabpils pilsētā,tiešā saskarē kontroles pasākumus par sabiedrībai publiski pieejamo telpu  ( tika pārbaudīti tirdzniecības objekti, par sejas un deguna masku nēsāšanas noteikumu ievērošanu)</t>
  </si>
  <si>
    <t>Kārtības policijas biroja Patruļpolicijas nodaļas Satiksmes uzraudzības rota</t>
  </si>
  <si>
    <t>Procesuālo darbību veikšana ENŽ Nr. 37346; 159;165;136;134;36200;36201;36199; QR koda pārbaude pierobežā, Aknīstes novadā (03.12. sastādītas 6 administratīvās lietas ENŽ Nr. 35066; 35067; 35070; 35073; 35077)  (07.12. sastādītas 6 administratīvās lietas ENŽ Nr.35453; 35461; 35464; 35465; 35467; 35470); Sabiedrībai publiski pieejamo telpu kontrole 31.12.</t>
  </si>
  <si>
    <t>Procesuālo darbību veikšana ENŽ Nr. 37468; 37487;37848; 3808;140;141; QR koda pārbaude pierobežā, Aknīstes novadā (03.12. sastādītas 6 admin.lietas ENŽ Nr.35066; 35067; 35070; 35073; 35077);  Sabiedrībai publiski pieejamo telpu kontrole 31.12.</t>
  </si>
  <si>
    <t>Procesuālo darbību veikšana ENŽ Nr. 37468; 37487; 37346; 36627;36632;36637; 36433;36492;36200;36201;36199; QR koda pārbaude pierobežā, Aknīstes novadā (07.12. sastādītas 6 administratīvās lietas ENŽ Nr.35453; 35461; 35465; 35467; 35470)</t>
  </si>
  <si>
    <t xml:space="preserve">Procesuālo darbību veikšana (CSNg noformēšana 13.12.2020.g. ENŽ Nr.36052; 36058); Procesuālo darbību veikšana ENŽ Nr. 37468; 37487; QR koda pārbaude pierobežā, Aknīstes novadā (09.12.sastādīta administratīvā lieta ENŽ Nr.35651); </t>
  </si>
  <si>
    <t xml:space="preserve">Procesuālo darbību veikšana  ENŽ Nr.37963; 37598;37337;37210;37221;36950;36952;36959;36960;36965;36830;36701; QR koda pārbaude pierobežā, Aknīstes, Neretas un Vecumnieku novads 21.12.;  </t>
  </si>
  <si>
    <t>Procesuālo darbību veikšana  ENŽ Nr.35430; 38037; 38047; 37963; 37713;37704;37287;37157;36273;36274; QR koda pārbaude pierobežā, Aknīstes, Neretas un Vecumnieku novads  15.12.;17.12.</t>
  </si>
  <si>
    <t>Procesuālo darbību veikšana lietā Nr.16768004354120; 16768004395620; 16768004386320; ENŽ Nr. 37358;36696;36687;36637; QR koda pārbaude pierobežā, Aknīstes, Neretas un Vecumnieku novads (25.12.; 31.12.)</t>
  </si>
  <si>
    <t>Procesuālo darbību veikšana ENŽ Nr.35430; 38037; 38047; 37713;37704; 37478;37492;37516;37287;37157; 36533;36361;36384;36398;36411;</t>
  </si>
  <si>
    <t>Procesuālo darbību veikšana (CSNg noformēšana 13.12.2020.g. ENŽ Nr.36052; 36058)ENŽ Nr. 36617;36627;36632;36637;36433;36492;36533;36361;36384;36398;36411; Sabiedrībai publiski pieejamo telpu kontrole 31.12.</t>
  </si>
  <si>
    <t>Procesuālo darbību veikšana ENŽ Nr. 37598;37337;37210;37221;35102;35104;35095; Sabiedrībai publiski pieejamo telpu kontrole 30.12.</t>
  </si>
  <si>
    <t>Jēkabpils iecirkņa Kārtības policijas nodaļa</t>
  </si>
  <si>
    <t>tiešā saskarē kontroles pasākumus par sabiedrībai publiski pieejamo telpu  ( tika pārbaudīti tirdzniecības objekti, par sejas un deguna masku nēsāšanas noteikumu ievērošanu); pieņemts paskaidrojums: ENŽ Nr.36543; darbs notikuma vietā pie cietušās personas (ENŽ Nr.36443); procesuālo darbību veikšana: ENŽ Nr.36894, 36941 (liecienieku pratināšana, aptaujas, apskates veikšana); Procesuālo darbību veikšana ENŽ Nr. 37478; 37492; 37516; Cietušā nopratināšana Kr.Pr.Nr. 11210081820; 11210080120; Sabiedrībai publiski pieejamo telpu kontrole 31.12.</t>
  </si>
  <si>
    <t>tiešā saskarē kontroles pasākumus par sabiedrībai publiski pieejamo telpu  ( tika pārbaudīti tirdzniecības objekti, par sejas un deguna masku nēsāšanas noteikumu ievērošanu); Procesuālo darbību veikšana ENŽ Nr. 37462; Nr. 37470; Nr. 37473; Nr. 37486; Nr. 37517; 37861;37896; 37900; 37965; 37981;38009;37763;36569;36586;36696;36109;36121;36149;36169;36194;35765;35803;Procesuālo darbību veikšana: pieņemti iesniegumi ENŽ Nr.34920; 35803; 36149; 36194,  pieņemti paskaidrojumi ENŽ Nr.34922; 35332; 35250, 36109; 36169, sastādīts KIM ENŽ Nr.35765, tiešā saskarē veikts kontroles pasākums, sabiedrībai publiski pieejamās telpās (tika pārbaudīti 15 veikali, 1 sab.ēdināšanas uzņēmums); pārbaudīta persona pašizolācijā (ENŽ Nr.36105); Procesuālo darbīnu veikšana ENŽ Nr. 37861; Nr. 37896; Nr. 37900: Nr. 37965; Nr. 37981; Nr. 38009;36913;36999;37000;37037;37078;37101;</t>
  </si>
  <si>
    <t>Procesuālo darbību veikšana (pieņemts iesniegums ENŽ Nr.035475; ); Kr.pr.Nr.11210078420; 11210077920 (nopratināšana); pieņemts iesniegums (ENŽ Nr.035627) izsaukums ENŽ 37981, kriminālprocess 11210082720; Procesuālās darbības ENŽ nr. 37757;37292;37362;37412;36950;36952;36959;36960;36965; 35627; un Kr.Pr.Nr. 11210082520; tiesas lēmuma Nr. 3-12/13734-20/35 izpilde; Kr.Pr.Nr. 11210081720 ; QR koda pārbaude pierobežā, Aknīstes, Neretas un Vecumnieku novads 21.12.</t>
  </si>
  <si>
    <t>Sabiedrībai publiski pieejamo telpu kontrole 30.12.;  QR koda pārbaude pierobežā, Aknīstes, Neretas un Vecumnieku novads ( 27.12.)</t>
  </si>
  <si>
    <t>Nelabvēlīgas ģimenes apsekošana; Procesuālo darbību veikšana (pieņemts paskaidrojums ENŽ Nr.35209; 35209; 35538); Kr.p.Nr.11210091019; 11210078820 (nopratināšana); izbraukts apsekot nelabvēlīgu ģimeni (16.12.); procesuālās darbības administratīvā lietā 1678003177620; Sabiedrībai publiski pieejamo telpu kontrole 30.12.</t>
  </si>
  <si>
    <t>Procesuālo darbību veikšana Kriminālprocesā Nr.11092095520 (nopratināšana); pieņemts paskaidrojums: ENŽ Nr.35803; Administratīvā pārkāpoma lietas Nr. 1678004428120; 1678004428620;16788004431720; 1678004428820; 1678004429820; 1678004431920; procesuālas darbības ENŽNr.35475;</t>
  </si>
  <si>
    <t xml:space="preserve"> Tiešā saskarē kontroles pasākumus par sabiedrībai publiski pieejamo telpu  ( tika pārbaudīti tirdzniecības objekti, par sejas un deguna masku nēsāšanas noteikumu ievērošanu); Procesuālo darbību veikšana- pieņemti iesniegumi: ENŽ Nr.34802, 34709; pieņemti paskaidrojumi: ENŽ Nr.34677, 34923, 38379; 35475, Kr.pr.Nr.11400055220 (nopratināšana); tiešā saskarē veikts kontroles pasākums, sabiedrībai publiski pieejamās telpās;procesuālās darbībsa ENŽ Nr.36260;35739; </t>
  </si>
  <si>
    <t>Procesuālo darbību veikšana Kriminālprocesā Nr.1121007012; 11094109920 ; 11210080420;(nopratināšana); pieņemts paskaidrojums (materiālā Nr.298028), pieņemti iesniegumi: ENŽ Nr.36336, 36265.; Sabiedrībai publiski pieejamo telpu kontrole 31.12.</t>
  </si>
  <si>
    <t xml:space="preserve">Procesuālo darbību veikšana: aptaujas veikšana atsevišķajā uzdevumā Nr.20/18/1/1-589169; pieņemts paskaidrojums atsevišķā uzdevuma Nr.20/10/21-604955 ietvaros; veikta nopratināšana atsevišķā uzdevuma Nr.20/18/3/2-64558 ietvaros; pieņemti paskaidrojumi Kr.pr.Nr.16768004228320, 167680042620, ENŽ Nr.34719, 335387; tiešā saskarē veikts kontroles pasākums, sabiedrībai publiski pieejamās telpās; Procesuālo darb'ibu veikšana ENŽ Nr. 37234;  Tiešā saskarē kontroles pasākumus par sabiedrībai publiski pieejamo telpu  ( tika pārbaudīti tirdzniecības objekti, par sejas un deguna masku nēsāšanas noteikumu ievērošanu); procesuālas darbības ENŽ Nr. 37809; procesuālās darbības ENŽ Nr. 37621; Nr. 37450; 37451;37398; 37419; 37435;37121;  atsevišķā uzdevuma izpilde Nr.20/10/9-610017; Kr.Pr.Nr.11210080820;Adm.pārkāpuma lietas Nr. 1678004428120; 1678004428620; 1678004431720; 1678004428820; 1678004429820; 1679004431920; </t>
  </si>
  <si>
    <t xml:space="preserve">Pašizlācijā esošo pārbaude Jēkabpils pilsētā, tiešā saskarē kontroles pasākumus par sabiedrībai publiski pieejamo telpu  ( tika pārbaudīti tirdzniecības objekti, par sejas un deguna masku nēsāšanas noteikumu ievērošanu); Procesuālo darbību veikšana- nopratināšana , veikta uzrādīšana atpazīšanai (ENŽ Nr.35012); pieņemti iesniegumi (ENŽ Nr.35370; 35389; 35387; 35448; 35456, 35908); pieņemti paskaidrojumi: ENŽ Nr.35830, 36220, 36250; apskates veikšana: ENŽ Nr.35846;  Izbraukts uz ģimenes konfliktu: ENŽ Nr.35899; pieņemts paskaidrojums (atsevišķais uzdevums); personas konvojēšana Kr.pr.11210079420 ietvaros; personas nogādāšana uz atskurbtuvi: ENŽ Nr.36276.; ENŽ NR. 38032 liecinieku un aizdomās turētā pratināšana;  Procesuālo darbību veikšana ENŽ Nr. 37756; Nr. 37781; Nr. 37795; Nr. 37579; Nr. 37582; Nr. 37591; Nr. 37623;Nr.37192;37210;37728;37234;35673;36740; </t>
  </si>
  <si>
    <t>Procesuālo darbību veikšana: pieņemts paskaidrojums, ekspertīzes nozīmēšana (ENŽ Nr.35822)</t>
  </si>
  <si>
    <t>Proceuālo darbību veikšana Kr.pr.Nr.11210068520, 11210068520 (piespiedu atvešana); Kr.pr.Nr.11210043820 (nopratināšana); pieņemti paskaidrojumi: ENŽ Nr. 35922, 33347; Kr.pr.Nr. 11210068520 (nopratināšana); ieroču turtāja pārbaude; Procesuālās darbības ENŽ Nr.33277;21482; Sabiedrībai publiski pieejamo telpu kontrole 30.12.; 31.12.</t>
  </si>
  <si>
    <t>Procesuālo darbību veikšana: Pieņemti iesniegumi ENŽ Nr.036049, 034838, 0346443; pieņemti paskaidrojumi ENŽ Nr.036047, 034804; veikta nopratināšana: ENŽ Nr.036049, 36000;  tiesas lēmuma Nr. 3-12/13734-20/35 izpilde;procesuālas darbības ENŽ Nr. 37379; 36894;36941;36979; Sabiedrībai publiski pieejamo telpu kontrole  31.12.</t>
  </si>
  <si>
    <t xml:space="preserve">Procesuālo darbību veikšana:  Pieņemti iesniegumi ENŽ Nr.035832, 035846, 035039, 035048, 036220, 036250, 036265, 036276; pieņemti paskaidrojumi ENŽ Nr.035830, 036308, 036265; veikta nopratināšana ENŽ Nr.035832, 035846; ENŽ NR. 38032  un Nr. 38042 liecinieku un aizdomās turētā pratināšana; Procesuālo darbību veikšana ENŽ Nr. 37579; Nr. 37582; Nr. 37619;37129;37234;36586;36743;  </t>
  </si>
  <si>
    <t>Procesuālo darbību veikšana: Pieņemti iesniegumi ENŽ Nr.035387, 034923; veikta notikuma vietas apskate un aptauja ENŽ Nr.035389, 35370; veiktas pārrunas ENŽ Nr.035447; pieņemti paskaidrojumi: ENŽ Nr.034906, 034909; veikta pratināšana ENŽ Nr.034918; veikta aptauja ENŽ Nr.035715; personas konvojēšana ENŽ Nr.035709; Sabiedrībai publiski pieejamo telpu kontrole  30.12.</t>
  </si>
  <si>
    <t>Procesuālo darbību veikšana: veikta pratināšana ENŽ Nr.036115, Kr.pr.Nr.11400055220;11089091119; 11320026820; pieņemts paskaidrojums (ENŽ Nr.035517); procesuālo darbību veikšana ENŽ Nr. 37900-pārrunas; Nr. 37965; Nr. 37981; Nr. 38009; 25932;35517; 36115;</t>
  </si>
  <si>
    <t>Pašizlācijā esošo pārbaude Jēkabpils pilsētā, tiešā saskarē kontroles pasākumus par sabiedrībai publiski pieejamo telpu  ( tika pārbaudīti tirdzniecības objekti, par sejas un deguna masku nēsāšanas noteikumu ievērošanu); procesuālo darbību veikšana ENŽ Nr. 37858; Nr. 37865; Nr. 37879; Nr. 37886; Sabiedrībai publiski pieejamo telpu kontrole  31.12.</t>
  </si>
  <si>
    <t xml:space="preserve">Veiktas pārrunas ar personām, kuras cietušas no vardarbības, palīdzēts aizpildīt pieteikumu tiesai par pagaidu aizsardzību pret vardarbību.; tiesas lēmuma Nr. 3-12/13734-20/35 izpilde;Procesuālo darbību veikšana ENŽ Nr. 37963; 37965'37980; Sabiedrībai publiski pieejamo telpu kontrole  30.12.  </t>
  </si>
  <si>
    <t>Jēkabpils iecirkņa Kārtības policijas biroja Atļauju sistēmas grupa</t>
  </si>
  <si>
    <t xml:space="preserve">Aizturētās personas konvojēšana Kr.pr.11210079420 ietvaros; procesuālo darbību veikšana ENŽ Nr. 37977; Nr. 37978; Nr. 37939;37362; 37412; Iesnieguma Nr. 316141; 313649;313647 izskatīšana; Sabiedrībai publiski pieejamo telpu kontrole  30.12. </t>
  </si>
  <si>
    <t>Jēkabpils iecirkņa Kriminālpolicijas nodaļa</t>
  </si>
  <si>
    <t>Procesuālo darbību veikšana Kr.pr.Nr.11210077220, 11210076820, 11210077120, 11210076020, 11210077520, 11210068620, 11210076520, 11210076520, 11210078320, 11210054720, 11210040020(nopratināšana) ; Kr.pr.Nr.11210077220; 11210062420; 11210078320; 11210052320; 11210081520; 11210062420; 11210078120; 11210040020;11210040020;11210080520;  (protokola sastādīšana); Sabiedrībai publiski pieejamo telpu kontrole  30.12.; 31.12.</t>
  </si>
  <si>
    <t>Procesuālo darbību veikšana Kriminālprocesā Nr.11210003620; 11210056020; 11210049220; 11210034220; 11210033320; 11210027919; 11210065820; 11210043220; 11210060520, (nopratināšana), 11210027919 (konfrontēšana); Sabiedrībai publiski pieejamo telpu kontrole  30.12.</t>
  </si>
  <si>
    <t xml:space="preserve">Procesuālo darbību veikšana Kriminālprocesā Nr.11210098319, 11210079420, 11210073820, 11210080020, 11210042716, 11210077820;  (nopratināšana); 11210073815 (nopratināšana); </t>
  </si>
  <si>
    <t>Procesuālo darbību veikšana Kriminālprocesā Nr.11211156520; 11210056520; 11210043020; 11210076420; 11210079420 (nopratināšana)11210090215 (nopratināšana)</t>
  </si>
  <si>
    <t xml:space="preserve">Procesuālo darbību veikšana Kr.p.Nr.11210070420, 11210077720, 11210072020 (nopratināšana); 11210039120 (cietušā nopratināšana); 11210080920; 11210077020 (nopratināšana); 11210070620 (nopratiņāšana);11210058520; Sabiedrībai publiski pieejamo telpu kontrole  31.12. </t>
  </si>
  <si>
    <t>Procesuālo darbību veikšana Kr.pr.Nr.11210063320 (pārrunas ar cietušo, dokumentu iesniegšana); Kr.pr.Nr. 11210068520 (nopratināšana, d.l.piemērošana), juridiskās personas pilnvarotā pārstāvja nopratināšana, iepazīstināšana ar lēmumu par atzīšanu par cietušo un juridiskās personas pārstāvi; 11210081620 (iepazīstināšana ar lēmumu); 11210023816 un 11210069720 nopratināšana;  Sabiedrībai publiski pieejamo telpu kontrole  31.12.</t>
  </si>
  <si>
    <t>Procesuālo darbību veikšana  Kr.pr.Nr.11210074320; 11210077920; 11210072720; 11210072920 (nopratināšana); piemērots d.l.Kr.pr.Nr.11210077920; 11210074320 nopratināšana; Sabiedrībai publiski pieejamo telpu kontrole  30.12.</t>
  </si>
  <si>
    <t>Procesuālo darbību veikšana Kr.p.Nr.11210059420; 11210066720; 11210006118 (nopratināšana); lēmuma uzrādīšana: Kr.p.Nr.11210067920; 11210067920. Kr.p.Nr.11210099419 (konfrontēšana); 11210043119 (nopratināšana);11210067920; Sabiedrībai publiski pieejamo telpu kontrole  30.12.</t>
  </si>
  <si>
    <t>Kriminālpolicijas biroja Jēkabpils reģionālās nodaļa</t>
  </si>
  <si>
    <t>Procesuālo darbību veikšana Kr.p.Nr.11210071019, 11210052815, 11331022717, 11210052815, 11210078620, 11210052815, 11210004420;11210010419;11210004420 (nopratināšana); Datu ievadīšana BDAS (kr.pr.Nr.11210078620); Kr.Pr.Nr. 11210004420; 11210078620;Sabiedrībai publiski pieejamo telpu kontrole  31.12.</t>
  </si>
  <si>
    <t>Procesuālo darbību veikšana: Pieņemti iesniegumi ENŽ Nr.34920, 35209, 35216, 35250, 36149, 36194, 35803, 36347, 36367; pieņemti paskaidrojumi: ENŽ Nr.34922, 35209, 35216, 36109, 36169; veikti meklēšanas pasākumi; nopratinātas personas: ENŽ Nr.36149, 36347, 36367; veikta aptauja: ENŽ Nr.36149; pārbaudīta persona pašizolācijā: ENŽ Nr.36105; pieņemts KIM: ENŽ Nr.35765; parocesuālo darbību veikšana 37462; 37470; 37473; 37486; 37517;36569;36586;36696; 36109;36121;36149;36169;36194;</t>
  </si>
  <si>
    <t>Procesuālo darbību veikšana: Sastādīts nopratināšanas protokols Kr.pr.Nr.11210021820, 11210054120, 11210079020; aptaujas veikšana Kr.pr.Nr.11210021820; dokumentu izņemšana Kr.pr.Nr.11210078920; 11210077620 (procesuālo darbību veikšana);11210042820;11210042820; Sabiedrībai publiski pieejamo telpu kontrole  30.12.</t>
  </si>
  <si>
    <t xml:space="preserve">Procesuālo darbību veikšana: liecinieku meklēšana Kr.pr.Nr.11210077920; personas aizturēšana, personas nopratināšana, liecību pārbaude Kr.pr.Nr.11210077920; pieņemts paskaidrojums: ENŽ Nr.020145;Procesuālas darbības ENŽ Nr.36694;Procesuālo darbību veikšana: liecinieku meklēšana Kr.pr.Nr.11210080720; ENŽ Nr.36836;36875;36879;  </t>
  </si>
  <si>
    <t>Procesuālo darbību veikšana Kr.pr. Nr. 11210051220; Sabiedrībai publiski pieejamo telpu kontrole  30.12.</t>
  </si>
  <si>
    <t>Procesuālo darbību veikšana ENŽ Nr. 37861; Nr. 37865; Nr. 37879; Nr. 37886;37346; 37358;36999;37037;36913;37101;35608;25607;  Procesuālo darbību veikšana Kr.pr.Nr.11210082620; 11210082220ENŽ Nr. 37645 un 11210082320;11210081420 neatliekamo darbību veikšana;  Kr.Pr.Nr.11210079420 nopratināšana, konvoj;e;sana uz ekspertīzi un ĪAV; Kr.Pr.Nr. 11210078420 aptauja;Personas aizturēšana un ievietošana Jēkabpils ĪAV (kriminālprocesā Nr.11210005020, 11210076420) Pieņemts paskaidrojums ENŽ Nr.035155; 035170. Procesuālo darbību veikšana Kriminālprocesā: Nr.11210078420 (veikta aptauja); pieņemts iesniegums: ENŽ Nr.035608, 36836, 36879; Pieņemts paskaidrojums: ENŽ Nr.025607, 36875, Kr.pr.Nr.11210076420; nopratināšana Kr.pr.Nr.11210080720; QR koda pārbaude pierobežā, Aknīstes, Neretas un Vecumnieku novads ( 25.12.)</t>
  </si>
  <si>
    <t>Kr.Pr.Nr. 11210035520; Sabiedrībai publiski pieejamo telpu kontrole  30.12.</t>
  </si>
  <si>
    <t>Procesuālas darbības Kr.Pr.Nr. 11210067920;procesuālas darbības ENŽ.NR.36694; Sabiedrībai publiski pieejamo telpu kontrole  30.12.</t>
  </si>
  <si>
    <t>Sabiedrībai publiski pieejamo telpu kontrole  30.12.</t>
  </si>
  <si>
    <t>Sabiedrībai publiski pieejamo telpu kontrole  31.12.</t>
  </si>
  <si>
    <t>Kriminālpolicijas biroja Jēkabpils reģionālā nodaļa</t>
  </si>
  <si>
    <t xml:space="preserve"> Kriminālpolicijas biroja Jēkabpils reģionālā nodaļa</t>
  </si>
  <si>
    <t>Jēkabpils iecirknis</t>
  </si>
  <si>
    <t>Sabiedrībai publiski pieejamo telpu kontrole  30.12.; 31.12.</t>
  </si>
  <si>
    <t xml:space="preserve">QR koda pārbaude pierobežā, Bauskas novadā (01.12. 05.12; 09.12.;13.12.; 17.12.) </t>
  </si>
  <si>
    <t xml:space="preserve">QR koda pārbaude pierobežā, Bauskas novadā (01.12.; 05.12; 09.12.;13.12.;17.12.) </t>
  </si>
  <si>
    <t xml:space="preserve">QR koda pārbaude pierobežā, Bauskas novadā (02.12. ) </t>
  </si>
  <si>
    <t xml:space="preserve">QR koda pārbaude pierobežā, Bauskas novadā (02.12.,15.12. ) </t>
  </si>
  <si>
    <t>QR koda pārbaude pierobežā, Bauskas novadā (02.12.; 03.12.; 04.12.; 05.12.; 08.12.;10.12. 13.12., 16.12., 17.12.,18.12., 20.12., 22.12.) kontroles pasākumi tirdzniecības vietās</t>
  </si>
  <si>
    <t>Kārtības policijas biroja Patruļpolicijas nodaļas Konvoja/ĪAV rota</t>
  </si>
  <si>
    <t>QR koda pārbaude pierobežā, Bauskas novadā (02.12.; 03.12.; 04.12.; 08.12.; 10.12. 13.12.,16.12.,17.12., 18.12., 20.12.,22.12.) , kontroles pasākumi tirdzniecības vietās</t>
  </si>
  <si>
    <t xml:space="preserve">QR koda pārbaude pierobežā, Bauskas novadā (04.12.; 05.12.) </t>
  </si>
  <si>
    <t xml:space="preserve">QR koda pārbaude pierobežā, Bauskas novadā (05.12.) </t>
  </si>
  <si>
    <t>Kārtības policijas biroja Patruļpolicijas nodaļas Patruļdienesta rota (ar 15.12. Satiksmes uzraudzības rota)</t>
  </si>
  <si>
    <t xml:space="preserve">kārtībnieks </t>
  </si>
  <si>
    <t xml:space="preserve">QR koda pārbaude pierobežā, Bauskas novadā (05.12.; 09.12.,15.12.) </t>
  </si>
  <si>
    <t>Saskaņā ar dienesta pienākumu izpildes grafiku konvojēja personu kopā ar NMP uz med.iestādi (05.12.) QR koda pārbaude pierobežā, Bauskas novada (09.12, 15.12.)</t>
  </si>
  <si>
    <t>Saskaņā ar dienesta pienākuma izpildes grafiku izbrauca uz notikuma vietu (07.12., 23.12.), saskaņā ar dienesta pienākumu izpildes grafiku konvojēja personu kopā ar NMP uz med.iestādi (05.12.) soda piemērošana par ārkārtērjās situācijas neievērošanu (09.12., 18.12.,21.12.), veica procesuālās darbības ENŽ.Nr.37357, 37363, 37400, 37395 (25.12.), piemēroja sodus Nr.16768004371320, Nr.16768004371720 (25.12.), veica kontroli, lai tiek ievērota komandantstunda (30.12., 31.12.) QR koda pārbaude pierobežā, Bauskas novadā (06.12., 13.12., 16.12., 17.12.)</t>
  </si>
  <si>
    <t>Saskaņā ar dienesta pienākuma izpildes grafiku, izbrauca uz notikuma vietu (07.12., 23.12.), soda piemērošana par ārkārtērjās situācijas neievērošanu (09.12.,18.12.,21.12.) veica procesuālās darbības ENŽ.Nr.37357, 37363, 37400, 37395 , (25.12.), piemēroja sodus Nr.16768004371320, Nr.16768004371720 (25.12.), veica kontroli, lai tiek ievēro komandantstunda (30.12., 31.12.) QR koda pārbaude pierobežā, Bauskas novadā (06.12., 13.12., 16.12., 17.12., 23.12.)</t>
  </si>
  <si>
    <t xml:space="preserve">QR koda pārbaude pierobežā, Bauskas novadā ( 07.12.; 09.12.,18.12.) </t>
  </si>
  <si>
    <t xml:space="preserve">QR koda pārbaude pierobežā, Bauskas novadā ( 07.12.; 09.12., 18.12.) </t>
  </si>
  <si>
    <t>Bauskas iecirkņa Kārtības policijas nodaļa</t>
  </si>
  <si>
    <t>Veica procesuālās darbības ENŽ.Nr.35027, 35036, 35049, 35457, 36256, 36791, 37115, 37191, 37212, 37213, 37214, 37215, 37226, 37578, 37595, 37605, 38100 (03.12., 07.12., 20.12., 23.12., 27.12., 31.12.), veica procesuālās darbības KP Nr.11120066320, 11120068220, 11120069020, 11120070920 (03.12., 15.12., 19.12., 31.12.), piemēroja sodu APP Nr.1678004275020 (15.12.)</t>
  </si>
  <si>
    <t>Veica procesuālās darbības ENŽ.Nr.35299, 36827, 36844, 36863, 35834, 37539, 37493 (06.12., 11.12., 20.12., 26.12.)  veica procesuālās darbības KP Nr.11120066420, 11120069020, 11120069520, 11120069820, 11120069920, 11120070020 (06.12., 11.12., 20.12., 26.12), veica procesuālās darbības APP Nr.16768004189020 (07.12.)</t>
  </si>
  <si>
    <t>Veica procesuālos darbības ENŽ.Nr.36048, uzsāka administratīvos procesus (15.12.) QR koda pārbaude, Vecumnieku novadā (07.12., 15.12.)</t>
  </si>
  <si>
    <t>Bauskas iecirkņa Kriminālpolicijas nodaļas</t>
  </si>
  <si>
    <t>Veica procesuālās darbības KP Nr.12120000820 (30.12.)</t>
  </si>
  <si>
    <t>Bauskas iecirkņa Kriminālpolicijas nodaļa</t>
  </si>
  <si>
    <t>Veica procesuālās darbības KP Nr.11120032919, 11120065320</t>
  </si>
  <si>
    <t>Veica procesuālās darbības KP Nr.11120060320, Nr.11120042920, 11120074519, 11120052118, 11120060720, 11120021620, 11120068520, 11120011320 (02.12.; 03.12.;07.12.; 08.12.; 09.12.; 10.12.; 11.12., 14.12., 15.12., 16.12., 17.12., 21.12.)</t>
  </si>
  <si>
    <t>Veica procesuālās darbības Kp Nr.11120068320 (15.12.)</t>
  </si>
  <si>
    <t>Veica procesuālās darbības KP Nr.11120066420, 11120065320, 11120025420, 11120069120,  (09.12., 14.12., 16.12., 22.12., 28.12., 28.12., 29.12.)</t>
  </si>
  <si>
    <t>Veica procesuālās darbības KP Nr.11120064120, 11120060020, 11120061420, 11120067720, 11120060120, 11120088719, 11120026719, 11120068420, 11120068520, 11120039020, 11120013920, 11120069020, 11120070020, 11120051820 (02.12.; 03.12.; 07.12.; 10.12.; 14.12., 15.12., 16.12.,17.12., 18.12., 21.12., 22.12., 28.12.)</t>
  </si>
  <si>
    <t>Veica procesuālās darbības KP Nr.11120067520, 1112066120, 11120050718, 11120067520, 11120066720, 11120062119 (04.12.; 09.12.; 10.12.;11.12., 12.12., 21.12., 28.12.)</t>
  </si>
  <si>
    <t>Veica procesuālās darbības KP Nr.11120068720, 11120035320, 11120069920 (17.12., 18.12., 28.12.)</t>
  </si>
  <si>
    <t>Veica procesuālās darbības KP Nr.11120042620, 11120064920, 11120066020,11120065720, 11120066416, 11120000820, 11120076619, 11120064920, 11120076817, 11120064820, 11120051820, 11120070420 (01.12.; 02.12.; 03.12.; 07.12.; 08.12.; 09.12.; 10.12., 12.12., 15.12.,16.12., 28.12., 30.12.)</t>
  </si>
  <si>
    <t>Veica procesuālās darbības KP Nr.11120040320, 11120056620, 11120064620, 11120040220, 11120063320, 11120019917 (12.12., 15.12., 16.12., 17.12.)</t>
  </si>
  <si>
    <t xml:space="preserve">QR koda pārbaude pierobežā, Bauskas novadā ( 15.12.) </t>
  </si>
  <si>
    <t>soda piemērošana par ārkārtējās situācijas neievērošanu (18.12.) QR koda pārbaude, Bauskas novadā (18.12.)</t>
  </si>
  <si>
    <t>Veica procesuālās darbības KP Nr.11502001813, 11089016419 (03.12., 07.12.), veica procesuālās darbības APP Nr.16768004093620 (10.12.)</t>
  </si>
  <si>
    <t>Tukuma iecirkņa Kārtības policijas nodaļa</t>
  </si>
  <si>
    <t>kontroles pasákumi (10.12.)
 procesuālās darbības ( 17.12.-adm.apskates veikšana 6 adresēs)</t>
  </si>
  <si>
    <t>Tukuma iecirknis</t>
  </si>
  <si>
    <t>kontroles pasákumi (májséde) (30.12., 31.12.)</t>
  </si>
  <si>
    <t xml:space="preserve">kontroles pasākumi mājsēde (30.12.)
kontroles pasākumi (22.12.,23.12.,26.12.)
pašizolācijas kontrole (01.12.,08.12.,09.12., 10.12.,17.12.,14.12.,21.12.,22.12.) 
tiešā saskare ar personu klātienē, kurai noteikta Covid-19 (03.12.)
procesuālās darbības (08.12.,10.12.,22.12.,23.12.)
 personu aizturēšana (26.12.)
</t>
  </si>
  <si>
    <t>pašizolācijas kontrole (14.12., 15., 17.12.,22.12)
procesuālās darbības (22.12.)</t>
  </si>
  <si>
    <t>pašizolācijas kontrole (03.12., 07.12, 14.12.,16.12., 29.12)
procesuālās darbības -kriminālprocesā 11390075820 (07.12.), kriminālprocesā 11390075320 (05.12.), 17.12.-adm.apskates veikšana 3 adresēs
personu aizturēšana (03.12., 16.12.)</t>
  </si>
  <si>
    <t>kontroles pasākumi mājsēde (31.12.)
pašizolācijas kontrole (11.12.,14.12.)
 personu konvojēšana (03.12.)
procesuālās darbības (11.12.)</t>
  </si>
  <si>
    <t>kontroles pasākumi mājsēde (31.12.)</t>
  </si>
  <si>
    <t xml:space="preserve">kontroles pasākumi mājsēde (31.12.)
pašizolācijas kontrole (15.12.,16.12.)
procesuālās darbības (13.12.-kriminālprocesā Nr.11390076520), 17.12.-adm.apskates veikšana 3 adresēs 
personu aizturēšana, nogādāšana un konvojēšana (13.12., 15.12., )
</t>
  </si>
  <si>
    <t xml:space="preserve">kontroles pasākumi mājsēde (30.12.)
kontroles pasākumi (11.12.,10.12.,15.12., 28.12., 29.12.)
pašizolācijas kontrole (07.12.,08.12.,10.12,11.12.,14.12.,15.12., 21.12., 22.12., 28.12., 29.12. )
procesuālās darbības (11.12., 14.12., 15.12., 17.12.-adm.apskates veikšana 3 adresēs , 21.12., 22.12., 27.12., 28.12., 29.12.)
</t>
  </si>
  <si>
    <t>kontroles pasākumi mājsēde (30.12.)
kontroles pasākumi (10.12.,11.12.,15.12., 23.12.,28.12., 29.12.)
pašizolācijas kontrole (10.12,11.12.,14.12.,15.12., 21.12., 22.12., 23.12., 28.12., 29.12. )
procesuālās darbības (11.12., 14.12., 15.12., 17.12.-adm.apskates veikšana 3 adresēs , 21.12., 22.12., 27.12., 28.12., 29.12.)</t>
  </si>
  <si>
    <t xml:space="preserve">kontroles pasākumi mājsēde (30.12.)
kontroles pasākumi (10.12.)
pašizolācijas kontrole (23.12.) 
procesuālās darbības (14.12.-APAS Nr.16768004267920, 17.12.-adm.apskates veikšana 3 adresēs, 21.12.-kriminālprocesā Nr.11390078020 un Nr.11390077820, 22.12.-kriminālprocess Nr.11390078020, 23.12.)
dienesta pienākumu saskarsme ar iedz.pašvaldībās ar paaugstinātu saslimst.rādītāju (11.12.) </t>
  </si>
  <si>
    <t xml:space="preserve">kontroles pasākumi mājsēde (31.12.)
pašizolācijas kontrole (15.12., 16.12., 17.12., 18.12.) </t>
  </si>
  <si>
    <t xml:space="preserve">inspektors </t>
  </si>
  <si>
    <t xml:space="preserve"> pašizolācijas kontrole (04.12., 14.12., 16.12.) 
kontroles pasākumi (04.12., 16.12.)</t>
  </si>
  <si>
    <t>kontroles pasākumi mājsēde (31.12.) 
pašizolācijas kontrole (21.12.)
procesuālās darbības (14.12.-APAS Nr.16768004267920, 17.12.-adm.apskates veikšana 4 adresēs, 22.12.-kriminālprocesā Nr.11390078020 
personu aizturēšana, nogādāšana  (14.12.)</t>
  </si>
  <si>
    <t>kontroles pasākumi mājsēde (31.12.) 
pašizolācijas kontrole (14.12., 16.12., 21.12., 22.12.28.12., 30.12.)</t>
  </si>
  <si>
    <t>procesuālās darbības (15.12., 17.12., 22.12., 29.12.)</t>
  </si>
  <si>
    <t>procesuālās darbības (04.12., 08.12., 11.12., 18.12.)
pašizolācijas kontrole (18.12.) 
personu aizturēšana, nogādāšana  (18.12.)</t>
  </si>
  <si>
    <t>kontroles pasākumi mājsēde (30.12.) 
procesuālās darbības (02.12.,  12.12., 14.12., 20.12.18.12.)</t>
  </si>
  <si>
    <t>procesuālās darbības (14.12.)
personu aizturēšana, nogādāšana, konvojēšana  (18.12.)</t>
  </si>
  <si>
    <t>procesuālās darbības (02.12., 12.12., 14.12.,20.12., )
personu aizturēšana, nogādāšana, konvojēšana  (18.12.)</t>
  </si>
  <si>
    <t>kontroles pasākumi mājsēde (31.12.)
tiešā saskare ar personu klātienē, kurai noteikta Covid-19 (03.12.)
 procesuālās darbības (11.12.)</t>
  </si>
  <si>
    <t>Kārtības policijas biroja Patruļpolicijas nodaļas Patruļdienesta rota (ar 01.01.2021. Satiksmes uzraudzības rota)</t>
  </si>
  <si>
    <t>personu aizturēšana, nogādāšana vai konvojēšana, (16.12.)</t>
  </si>
  <si>
    <t>procesuālās darbības (11.12.)</t>
  </si>
  <si>
    <t>kontroles pasākumi mājsēde (30.12.) 
personu aizturēšana, nogādāšana vai konvojēšana, (13.12., 16.12., 18.12.)</t>
  </si>
  <si>
    <t xml:space="preserve">Kārtības policijas biroja Patruļpolicijas nodaļas Patruļdienesta rotas </t>
  </si>
  <si>
    <t>kontroles pasākumi mājsēde (30.12., 31.12.)</t>
  </si>
  <si>
    <t>kontroles pasākumi mājsēde (30.12.)</t>
  </si>
  <si>
    <t>Kārtības policijas biroja Patruļpolicijas nodaļas Patruļdienesta rotas (ar 04.01.2021. Satiksmes uzraudzības rota)</t>
  </si>
  <si>
    <t xml:space="preserve">Tukuma iecirkņa Kriminālpolicijas nodaļa </t>
  </si>
  <si>
    <t>procesuālās darbības (16.12.-KP 11390051020, 17.12.-KP 11390075320, 11390045920, )</t>
  </si>
  <si>
    <t>kontroles pasākumi mājsēde (30.12.) 
procesuālās darbības (23.12.-KP 11390077220,11390078220 14.12.-KP 11390076720, 11390077020,15.12.-KP 11390077020 )</t>
  </si>
  <si>
    <t xml:space="preserve">kontroles pasākumi mājsēde (30.12., 31.12.) procesuālās darbības (11.12.-KP 11390075020,  14.12.-KP 11390030720, 16.12.-KP 11390075020,KP 11390054620, 11390061320, 28.12.-KP 11390064020,11390075020)
</t>
  </si>
  <si>
    <t>kontroles pasākumi mājsēde (31.12.) 
procesuālās darbības (14.12.-KP 11390071520,KP 11390071520,  17.12.-KP 11390076820, 28.12.-KP 11390076820,29.12.-KP 11390002220)</t>
  </si>
  <si>
    <t>kontroles pasākumi mājsēde (30.12.) 
procesuālās darbības (16.12.-KP 11390060220,15.12. KP 11390050420, 18.12. KP 11390060220)</t>
  </si>
  <si>
    <t>kontroles pasākumi mājsēde (31.12.)
 procesuālās darbības (21.12.-KP 11390003720,11390053920, 22.12. KP 11390003720)</t>
  </si>
  <si>
    <t>kontroles pasākumi mājsēde (30.12., 31.12.) procesuālās darbības (18.12.-KP 11390051020)</t>
  </si>
  <si>
    <t>kontroles pasākumi mājsēde (30.12.)
 procesuālās darbības (21.12.-KP 11390056320, 11390056320, 11390056320, 23.12. KP 11390033120,  28.12. KP 11390077920,11390040120,  29.12. KP 11390077820, 11390057520 )</t>
  </si>
  <si>
    <t>no ārvalstīm ieradušās personu kontroles pasākumus, kontaktējoties ar šīm personām, lai nodrošinātu šo personu apliecinājumu kontroli (QR koda pārbaude).</t>
  </si>
  <si>
    <t xml:space="preserve"> no ārvalstīm ieradušās personu kontroles pasākumus, kontaktējoties ar šīm personām, lai nodrošinātu šo personu apliecinājumu kontroli (QR koda pārbaude).</t>
  </si>
  <si>
    <t>no ārvalstīm ieradušās personu kontroles pasākumus, kontaktējoties ar šīm personām, lai nodrošinātu šo personu apliecinājumu kontroli (QR koda pārbaude).          procesuālās darbības, pakalpojumu sniegšanu vai pārrunu vedēja pienākumus tiešā vai ilgstošā kontaktā ar pakalpojuma saņēmējiem vai procesa dalībniekiem (ilgāk par 10 minūtēm).</t>
  </si>
  <si>
    <t xml:space="preserve">no ārvalstīm ieradušās personu kontroles pasākumus, kontaktējoties ar šīm personām, lai nodrošinātu šo personu apliecinājumu kontroli (QR koda pārbaude).     </t>
  </si>
  <si>
    <t>procesuālās darbības, pakalpojumu sniegšanu vai pārrunu vedēja pienākumus tiešā vai ilgstošā kontaktā ar pakalpojuma saņēmējiem vai procesa dalībniekiem (ilgāk par 10 minūtēm).</t>
  </si>
  <si>
    <t xml:space="preserve"> mājsēdes kontroles pasākumi.          no ārvalstīm ieradušās personu kontroles pasākumus, kontaktējoties ar šīm personām, lai nodrošinātu šo personu apliecinājumu kontroli (QR koda pārbaude).</t>
  </si>
  <si>
    <t>procesuālās darbības, pakalpojumu sniegšanu vai pārrunu vedēja pienākumus tiešā vai ilgstošā kontaktā ar pakalpojuma saņēmējiem vai procesa dalībniekiem (ilgāk par 10 minūtēm).Personu aizturēšanu,nogādāšanuvai konvojēšanu (nav pienākums).</t>
  </si>
  <si>
    <t>personu apsargāšana ĪAV, pamatojoties uz VP ZRP KPB PPN konvoja/ĪAV rota (Jelgava) Dienesta pienākumu izpildes (darba laika) grafika</t>
  </si>
  <si>
    <t>Personu konvojēšana pamatojoties uz  Starppilsētu konvojēšanas maršruta saraksts (VP 4.pielikums)</t>
  </si>
  <si>
    <t>Dobeles iecirknis</t>
  </si>
  <si>
    <t>piedalās sabiedriskās kārtības nodrošināšanas pasākumos,kas saistīti ar ar Covid-19 ierobežojumiem</t>
  </si>
  <si>
    <t>Dobeles iecirkņa Kārtības policijas nodaļa</t>
  </si>
  <si>
    <t>piedalās sabiedriskās kārtības nodrošināšanas pasākumos,kas saistīti ar ar Covid-19 ierobežojumiem; pašizolācijas kontroles pasākumu ievērošana klātienē;no ārvalstīm ieradušos personu kontroles pasākumus, kontaktējoties ar šīm personām, lai nodrošinātu šo personu apliecinājumu kontroli (QR koda pārbaude).</t>
  </si>
  <si>
    <t>piedalās sabiedriskās kārtības nodrošināšanas pasākumos,kas saistīti ar ar Covid-19 ierobežojumiem; kontroles pasākumu veikšana( tiešā saskarē par komersantu pienākumu izpildīšanu objektos;pašizolācijas kontroles pasākumu ievērošana klātienē;procesuālo darbību veikšana.</t>
  </si>
  <si>
    <t>piedalās sabiedriskās kārtības nodrošināšanas pasākumos,kas saistīti ar ar Covid-19 ierobežojumiem; kontroles pasākumu veikšana( tiešā saskarē par komersantu pienākumu izpildīšanu objektos;pašizolācijas kontroles pasākumu ievērošana klātienē.</t>
  </si>
  <si>
    <t xml:space="preserve"> Kārtības policijas biroja Patruļpolicijas nodaļas Satiksmes uzraudzības rota</t>
  </si>
  <si>
    <t>Kriminālpolicijas biroja Sevišķi smagu un sērijveida noziegumu apkarošanas nodaļa</t>
  </si>
  <si>
    <t>Amatpersona piedalījās sabiedriskās kārtības nodrošīnāšanas pasākumos, kas saistīti ar COVID-19 ierobežojumiem</t>
  </si>
  <si>
    <t>Kriminālpolicijas biroja Organizētās noziedzības un noziegumu ekonomikas jomā apkarošanas nodaļa</t>
  </si>
  <si>
    <t>amatpersona piedalījās sabiedriskās kārtības  nodrošināšanas pasākumos, kas saistīti ar COVID -19 ierobežojumiem</t>
  </si>
  <si>
    <t xml:space="preserve">tirdzniecības pakalpojumu sniedzēju pienākumu izpildes pārbaude, mutes un deguna aizsegu kontrole, procesuālās darbības, pārrunu vedēja funkcijas, QR koda pārbaude pierobežā, Neretas, Viesītes un Aknīstes novados (26.12.) </t>
  </si>
  <si>
    <t xml:space="preserve">procesuālas darbības, pārrunu vedēja funkcijastirdzniecības pakalpojumu sniedzēju pienākumu izpildes pārbaude, mutes un deguna aizsegu kontrole </t>
  </si>
  <si>
    <t>Aizkraukles iecirkņa Kārtības policijas nodaļa</t>
  </si>
  <si>
    <t>pildīja kontroles pasākumus sabiedrībai publiksi pieejamās telpās - komendantstundas ierobežojumu ievērošana</t>
  </si>
  <si>
    <t>tirdzniecības pakalpojumu sniedzēju pienākumu izpildes pārbaude, mutes un deguna aizsegu kontrole; komendantstundas ierobežojumu kontrole</t>
  </si>
  <si>
    <t>tirdzniecības pakalpojumu sniedzēju pienākumu izpildes pārbaude, mutes un deguna aizsegu kontrole</t>
  </si>
  <si>
    <t>tir dzniecības pakalpojumu sniedzēju pienākumu izpildes pārbaude, mutes un deguna aizsegu kontrole; Pašizolācijā esošo pārbaude tiešā saskarē; QR koda pārbaude pierobežā, Neretas novadā (10.12.,); komendantstundas ierobežojumu kontrole</t>
  </si>
  <si>
    <t xml:space="preserve">tirdzniecības pakalpojumu sniedzēju pienākumu izpildes pārbaude, mutes un deguna aizsegu kontrole; Pašizolācijā esošo pārbaude tiešā saskarē; QR koda pārbaude pierobežā, Neretas novadā (22.12.,) </t>
  </si>
  <si>
    <t>tir dzniecības pakalpojumu sniedzēju pienākumu izpildes pārbaude, mutes un deguna aizsegu kontrole, izbraukšana uz pašizolācijas prasību pārkāpumu; pārrunu vedēja funkcijas konflikta izsaukumā; QR koda pārbaude pierobežā, Neretas novadā (18.12.,)</t>
  </si>
  <si>
    <t xml:space="preserve">tirdzniecības pakalpojumu sniedzēju pienākumu izpildes pārbaude, mutes un deguna aizsegu kontrole; izbraukšana uz pašizolācijas prasību pārkāpumu; pārrunu vedēja funkcijas konflikta izsaukumā, pacienta pavadīšana uz psihoneiroloģisko slimnīcu; QR koda pārbaude pierobežā, Neretas, Viesītes, Skaistkalnes novados (18.12., 30.12.) </t>
  </si>
  <si>
    <t>tirdzniecības pakalpojumu sniedzēju pienākumu izpildes pārbaude, mutes un deguna aizsegu kontrole; izbraukšana uz pašizolācijas prasību pārkāpumu; pārrunu vedēja funkcijas konflikta izsaukumā; QR koda pārbaude pierobežā, Neretas, Pilskalnes un Aknīstes robežpārejas pounktu tuvumā (24.12.,</t>
  </si>
  <si>
    <t>Pašizolācijā esošo pārbaude tiešā saskarē, pārrunu vedēja funkcijas, procesuālās darbībasKPL atteikuma matēriālā; komendantstundas ierobežojumu kontrole</t>
  </si>
  <si>
    <t>Pašizolācijā esošo pārbaude tiešā saskarē; komendantstundas ierobežojumu kontrole</t>
  </si>
  <si>
    <t>Pašizolācijā esošo pārbaude tiešā saskarē; procesuālo darbību veikšana kriminālprocesā</t>
  </si>
  <si>
    <t>tirdzniecības pakalpojumu sniedzēju pārbaude, mutes un deguna aizsegu kontrole; Pašizolācijā esošo pārbaude tiešā saskarē; QR koda pārbaude pierobežā, Neretas novadā (18.12.,) ; komendantstundas ierobežojumu kontrole</t>
  </si>
  <si>
    <t xml:space="preserve">tirdzniecības pakalpojumu sniedzēju pienākumu izpildes pārbaude, mutes un deguna aizsegu kontrole; Pašizolācijā esošo pārbaude tiešā saskarē; QR koda pārbaude pierobežā, Neretas novadā (14.12.,) </t>
  </si>
  <si>
    <t>Pašizolācijā esošo pārbaude tiešā saskarē, tirdzniecības pakalpojumu sniedzēju pienākumu izpildes pārbaude, mutes un deguna aizsegu kontrole</t>
  </si>
  <si>
    <t>Pašizolācijā esošo pārbaude tiešā saskarē; reaģēšana uz izsaukumiem, procesuālo darbību veikšana, pārkāpumu noformēšana; komendantstundas ierobežojumu kontrole</t>
  </si>
  <si>
    <t>Pašizolācijā esošo pārbaude tiešā saskarē, procesuālo darbību veikšana kriminālprocesā 11370063220 personas aizturēšana, nogādāšana narkotiskuekspertīzei; reaģēšana uz izsaukumiem, procesuālo darbību veikšana, pārkāpumu noformēšana; komendantstundas ierobežojumu kontrole</t>
  </si>
  <si>
    <t xml:space="preserve"> procesuālo darbību veikšana administratīvā pārkāpuma procesos, personas aizturēšana, konvojēšana; Pašizolācijā esošo pārbaude tiešā saskarē; pildīja kontroles pasākumus sabiedrībai publiksi pieejamās telpās - komendantstundas ierobežojumu ievērošana</t>
  </si>
  <si>
    <t xml:space="preserve"> procesuālo darbību veikšana administratīvā pārkāpuma procesos, personas aizturēšana, konvojēšana; QR koda pārbaude pierobežā, Neretas, Pilskalnes un Aknīstes novados (12.12.,26.12.) </t>
  </si>
  <si>
    <t xml:space="preserve">tirdzniecības pakalpojumu sniedzēju pienākumu izpildes pārbaude, mutes un deguna aizsegu kontrole; pārrunu vedēja funkcijas, policijas lēmuma par nošķiršanu pieņemšana; QR koda pārbaude pierobežā, Neretas novadā (08.12.,) </t>
  </si>
  <si>
    <t>QR koda pārbaude pierobežā, Neretas novadā (08.12.,)</t>
  </si>
  <si>
    <t xml:space="preserve"> procesuālo darbību veikšana administratīvā pārkāpuma procesā, pārrunu vedēja funkcijas; QR koda pārbaude pierobežā, Neretas novadā (14.12.,)</t>
  </si>
  <si>
    <t xml:space="preserve"> procesuālo darbību veikšana administratīvā pārkāpuma procesā, pārrunu vedēja funkcijas; tirdzniecības pakalpojumu sniedzēju pienākumu izpildes pārbaude, mutes un deguna aizsegu kontrole; QR koda pārbaude pierobežā, Neretas, Aknīstes novadā (16.12.,) </t>
  </si>
  <si>
    <t>tirdzniecības pakalpojumu sniedzēju pienākumu izpildes pārbaude, mutes un deguna aizsegu kontrole;</t>
  </si>
  <si>
    <t>Pašizolācijā esošo pārbaude tiešā saskarē; tirdzniecības pakalpojumu sniedzēju pienākumu izpildes pārbaude, mutes un deguna aizsegu kontrole; procesuālo darbību veikšana kriminālprocesā</t>
  </si>
  <si>
    <t>Pašizolācijā esošo pārbaude tiešā saskarē;tirdzniecības pakalpojumu sniedzēju pienākumu izpildes pārbaude, mutes un deguna aizsegu kontrole;</t>
  </si>
  <si>
    <t>QR koda pārbaude pierobežā, Neretas novadā (10.12.,) ; komendantstundas ierobežojumu kontrole</t>
  </si>
  <si>
    <t>Pašizolācijā esošo pārbaude tiešā saskarē;</t>
  </si>
  <si>
    <t>procesuālo darbību veikšana, pārkāpumu noformēšana, pārrunu vedēja funkcijas, policijas lēmuma par nošķiršanu pieņemšana; QR koda pārbaude pierobežā, Neretas, Aknīstes novadā (16.12.,)</t>
  </si>
  <si>
    <t>QR koda pārbaude pierobežā, Neretas, Pilskalnes un Aknīstes robežpārejas pounktu tuvumā (24.12.,); pildīja kontroles pasākumus sabiedrībai publiksi pieejamās telpās - komandantstundas ierobežojumu ievērošana</t>
  </si>
  <si>
    <t>QR koda pārbaude pierobežā, Neretas, Pilskalnes un Aknīstes robežpārejas pounktu tuvumā (30.12.,) ; komandantstundas ierobežojumu kontrole</t>
  </si>
  <si>
    <t>Aizkraukles iecirknis</t>
  </si>
  <si>
    <t>pildīja kontroles pasākumus sabiedrībai publiksi pieejamās telpās - komandantstundas ierobežojumu ievērošana</t>
  </si>
  <si>
    <t>Aizkraukles iecirkņa Kriminālpolicijas nodaļa</t>
  </si>
  <si>
    <t>komandantstundas ierobežojumu kontrole</t>
  </si>
  <si>
    <t xml:space="preserve">kārtības policijas biroja Atļauju sistēmas grupa </t>
  </si>
  <si>
    <t xml:space="preserve">procesuālās darbības , pakalpojuma  sniegšana </t>
  </si>
  <si>
    <t>pakalpojuma sniegšana, procesuālās darbības</t>
  </si>
  <si>
    <t>Dobeles iecirkņa Kriminālpolicijas nodaļa</t>
  </si>
  <si>
    <t xml:space="preserve">Procesuālās darbības </t>
  </si>
  <si>
    <t>Procesuālās darbības, personu konvojēšana</t>
  </si>
  <si>
    <t>procesuālās darbības, mājsēdes kontroles pasākumi</t>
  </si>
  <si>
    <t>Procesuālās darbības</t>
  </si>
  <si>
    <t>Procesuālās darbības, mājsēdes kontroles pasākumi</t>
  </si>
  <si>
    <t>Procesuālās darbības, personu konvojēšana, mājsēdes kontroles pasākumi</t>
  </si>
  <si>
    <t>Mājsēdes kontroles pasākumi</t>
  </si>
  <si>
    <t>Kārtības policijas biroja Aļauju sistēmas grupa</t>
  </si>
  <si>
    <t>procesuālās darbības</t>
  </si>
  <si>
    <t>Vidzemes reģiona pārvalde</t>
  </si>
  <si>
    <t>Alūksnes iecirkņa Kārtības policijas nodaļa</t>
  </si>
  <si>
    <t>04.;05.,31.,12.2020. no ārvalstīm ieradušos personu kontrole, (QR koda pārbaude), pārbaudītas 14 personas, konstatēts viens pārkāpums - pieņemts viens lēmums administratīvā pārkāpuma lietā. 26.,30.,31.,12.2020. sabiedrībai publiski pieejamo telpu, izklaides vietu, ēdināšanas iestāžu, veikalu kontrole, pārbaudītas 9 sabiedriskās iestādes, konstatēti pārkāpumi - pieņemti 13 lēmumi administratīvā pārkāpuma lietās. 26.,31.,12.2020. Procesuālās darbības (ilgāk par 10 minūtēm) APAS Nr.16769004186420; 16769004185420; 16769004185620; 16769004186220; 16769004186320; 16769004187020; 16769004187520, 16769004230220, 16769004230220. 30., 31.12.2020. mājsēdes režīma kontrole  (VRP pavēle Nr.135).</t>
  </si>
  <si>
    <t>03.,30.,31.12.2020. sabiedrībai publiski pieejamo telpu, izklaides vietu, ēdināšanas iestāžu, veikalu kontrole, pārbaudītas 2 sabiedriskās iestādes,konstatēti pārkāpumi - pieņemti 4 lēmumi administratīvā pārkāpuma lietās. 13.12.2020. no ārvalstīm ieradušos personu kontrole, (QR koda pārbaude), pārbaudītas 5 personas, pārkāpumi nav konstatēti. 29.12.2020. pašizolācijas kontroles pasākumu ievērošana klātienē 4 personas (tiešā saskarē), pārkāpumi nav konstatēti.</t>
  </si>
  <si>
    <t>05.,31.,12.2020. no ārvalstīm ieradušos personu kontrole, (QR koda pārbaude), pārbaudītas 4 personas, pārkāpumi nav konstatēti. 28.,30.,31.12.2020. sabiedrībai publiski pieejamo telpu, izklaides vietu, ēdināšanas iestāžu, veikalu kontrole, pārbaudītas 4 sabiedriskās iestādes, pārkāpumi nav konstatēti. Pašizolācijas kontroles pasākumu ievērošana klātienē (tiešā saskarē) 8 personas, pārkāpumi nav konstatēti. 01.,03.,09.,10.,11.,28.,29.,31.,12.2020. procesuālās darbības (ilgāk par 10 minūtēm) APAS nr.16769003669420, 16769003604420, 16769003604420, 1679003540620, 16769003537620, 16769003946920, 167690042117220.</t>
  </si>
  <si>
    <t>03., 31.,12.2020. sabiedrībai publiski pieejamo telpu, izklaides vietu, ēdināšanas iestāžu, veikalu kontrole, pārbaudītas 9 sabiedriskās iestādes, konstatēti pārkāpumi - pieņemti 2 lēmumi administratīvā pārkāpuma lietās.</t>
  </si>
  <si>
    <t>01.12.2020. no ārvalstīm ieradušos personu kontrole, (QR koda pārbaude), pārbaudītas 3 personas, konstatēts viens pārkāpums - pieņemts 1 lēmums administratīvā pārkāpuma lietā. 18.,30.,31.12.2020. sabiedrībai publiski pieejamo telpu, izklaides vietu, ēdināšanas iestāžu, veikalu kontrole, pārbaudītas 12 sabiedriskās iestādes, pārkāpumi nav konstatēti. 01.,11.,14.,21.,22.,12.2020. procesuālās darbības (ilgāk par 10 minūtēm) APAS nr. 16769003357120, 16769003329520, 16769003993320, 16769003993320,16769004011720,16769004049220,16769004014220,</t>
  </si>
  <si>
    <t>18.12.2020. sabiedrībai publiski pieejamo telpu, izklaides vietu, ēdināšanas iestāžu, veikalu kontrole, pārbaudītas 12. sabiedriskās iestādes, pārkāpumi nav konstatēti. 27.12.2020. procesuālās darbības (ilgāk par 10 minūtēm) APAS nr.16769000715220.</t>
  </si>
  <si>
    <t>22.,23.,30.,31.12.2020. sabiedrībai publiski pieejamo telpu, izklaides vietu, ēdināšanas iestāžu, veikalu kontrole, pārbaudītas 12 sabiedriskās iestādes, pārkāpumi nav konstatēti.Pašizolācijas kontroles pasākumu ievērošana klātienē, pārbaudītas 19. personas (tiešā saskarē), konstatēts viens pārkāpums - pieņemts  lēmums administratīvā pārkāpuma lietā. 24.,25.,30.12.2020. procesuālās darbības, pakalpojuma sniegšana (ilgāk par 10 minūtēm) APAS nr.16769000716620, 16769004223920, 16769004223720. 30.12.2020. no ārvalstīm ieradušos personu kontrole, (QR koda pārbaude), pārbaudītas 4 personas, konstatēts pārkāpums - pieņemts viens lēmums administratīvā pārkāpuma lietā.</t>
  </si>
  <si>
    <t xml:space="preserve">17.12.2020. no ārvalstīm ieradušos personu kontrole, (QR koda pārbaude), pārbaudītas 5 personas, pārkāpumi nav konstatēti. 20.,22.,23.30.,31.,12.2020. sabiedrībai publiski pieejamo telpu, izklaides vietu, ēdināšanas iestāžu, veikalu kontrole, pārbaudītas 20 sabiedriskās iestādes, pārkāpumi nav konstatēti. Pašizolācijas kontroles pasākumu ievērošana klātienē, pārbaudītas 33. personas (tiešā saskarē), konstatēts viens pārkāpums - pieņemts  lēmums administratīvā pārkāpuma lietā. </t>
  </si>
  <si>
    <t>19.,31.12.2020. sabiedrībai publiski pieejamo telpu, izklaides vietu, ēdināšanas iestāžu, veikalu kontrole, pārbaudītas 5 sabiedriskās iestādes,  konstatēti 2 pārkāpumi - pieņemti 2 lēmumi administratīvā pārkāpuma lietās. 30.,31.,12.2020.  reaģēšana uz izsaukumu par karantīnas vai pašizolācijas pārkāpumu, konstatēti pieci pārkāpumi - pieņemti pieci lēmumi administratīvā pārkāpuma lietā. 19.,22.,23.,27.,29.,30.,12.2020. procesuālās darbības, pakalpojuma sniegšana (ilgāk par 10 minūtēm) APAS nr. 16769000290020, 16769004163520, 16769000710120, enž nr.0027098, 027270, 027272.</t>
  </si>
  <si>
    <t>10.,23.,28.,29.,30.12.2020. procesuālās darbības, pakalpojuma sniegšana (ilgāk par 10 minūtēm) APAS nr. 16769003883820, 16769003883920, 16769000289520, 16769003768920. 30.,31.,.12.2020. sabiedrībai publiski pieejamo telpu, izklaides vietu, ēdināšanas iestāžu, veikalu kontrole, pārkāpumi netika  konstatēti.</t>
  </si>
  <si>
    <t>05.,13.,15.,30.,31.12.2020. sabiedrībai publiski pieejamo telpu, izklaides vietu, ēdināšanas iestāžu, veikalu kontrole, pārbaudītas 22 sabiedriskās iestādes, konstatēti pārkāpumi - pieņemti 5 lēmumi administratīvā pārkāpuma lietā. 22.,29.12.2020. pašizolācijas kontroles pasākumu ievērošana klātienē 9 personas (tiešā saskarē), pārkāpumi nav konstatēti. 22.,23.,24.,25.,26.,30.,12.2020. procesuālās darbības (ilgāk par 10 minūtēm) APAS Nr. 16769000712020, 16769004175420, 16769000716620, 16769004210920, enž nr.026728, 026825, 026837, 026942, 027046, 027310.</t>
  </si>
  <si>
    <t>02.,07.,19.,23.,24.,31.12.2020. sabiedrībai publiski pieejamo telpu, izklaides vietu, ēdināšanas iestāžu, veikalu kontrole, pārbaudītas 18 sabiedriskās iestādes, konstatēti pārkāpumi - pieņemti 7 lēmumi administratīvā pārkāpuma lietās. 24.12.2020.  reaģēšana uz izsaukumu par karantīnas vai pašizolācijas pārkāpumu, konstatēti pārkāpumi - pieņemtsi viens lēmums administratīvā pārkāpuma lietā. 23., 24.12.2020. pašizolācijas kontroles pasākumu ievērošana klātienē 2 persona (tiešā saskarē), konstatēti pārkāpumi - pieņemts viens lēmums administratīvā pārkāpuma lietā. 02.,09.,16.,18.,19.,23.,24.,31.,12.2020. procesuālās darbības, pakalpojuma sniegšana (ilgāk par 10 minūtēm) APAS nr. 1676900071502, 16769004118220, 16769000708920, 16769000716220, 16769000716420, 16769004167320, 16769000716420, 16769000505120, 16769000505220, 16769004227620. 19.,31.,12.2020. no ārvalstīm ieradušos personu kontrole, (QR koda pārbaude), pārbaudītas 2 personas, pārkāpumi nav konstatēti.</t>
  </si>
  <si>
    <t>30.,31,12.2020. sabiedrībai publiski pieejamo telpu, izklaides vietu, ēdināšanas iestāžu, veikalu kontrole, pārbaudītas 2 sabiedriskās iestādes,konstatēti pārkāpumi - pieņemts 1 lēmums administratīvā pārkāpuma lietā, mājsēdes režīma kontrole  (VRP pavēle Nr.135).</t>
  </si>
  <si>
    <t>31.12.2020. procesuālās darbības (ilgāk par 10 minūtēm) APAS nr.16769000281220,16769003003521. 31.12.2020. sabiedrībai publiski pieejamo telpu, izklaides vietu, ēdināšanas iestāžu, veikalu kontrole, ,konstatēti pārkāpumi - pieņemti 2 lēmumi administratīvā pārkāpuma lietās, mājsēdes režīma kontrole  (VRP pavēle Nr.135).</t>
  </si>
  <si>
    <t>Alūksnes iecirkņa Kriminālpolicijas nodaļa</t>
  </si>
  <si>
    <t>28.12.2020. procesuālās darbības, (ilgāk par 10 minūtēm) kriminālprocess Nr.11100030920.</t>
  </si>
  <si>
    <t>18,28,29,31.12.2020. procesuālās darbības, (ilgāk par 10 minūtēm) kriminālprocess Nr.11100016420, 11100027220, 11100021020, 11100025119.</t>
  </si>
  <si>
    <t>08,09,28.12.2020. procesuālās darbības, (ilgāk par 10 minūtēm) kriminālprocess Nr.11100028920, 11100030220, 11100005020.</t>
  </si>
  <si>
    <t>30.12.2020. procesuālās darbības, (ilgāk par 10 minūtēm) kriminālprocess Nr.11094122420.</t>
  </si>
  <si>
    <t>31.12.2020. procesuālās darbības, (ilgāk par 10 minūtēm) kriminālprocess Nr.11088091919, mājsēdes režīma kontrole  (VRP pavēle Nr.135).</t>
  </si>
  <si>
    <t>31.12.2020. mājsēdes režīma kontrole  (VRP pavēle Nr.135).</t>
  </si>
  <si>
    <t>30., 31.12.2020. mājsēdes režīma kontrole  (VRP pavēle Nr.135).</t>
  </si>
  <si>
    <t>Gulbenes  iecirkņa Kārtības policijas nodaļa</t>
  </si>
  <si>
    <t>24.12.2020. procesuālās darbības NŽ Nr. 026889</t>
  </si>
  <si>
    <t>07.12.2020. procesuālās darbības NŽ Nr. 022408;   14.12.2020. procesuālās darbības NŽ Nr.026051;   29.12.2020. procesuālās darbības admin.procesā Nr. 208 un Nr. 315376.    30.12.2020.   31.12.2020. mājsēdes režīma kontrole  (VRP pavēle Nr.135), uzsākti 2 administratīvie procesi.</t>
  </si>
  <si>
    <t>22.12.2020. procesuālās darbības NŽ Nr 026748; 22.12.2020. mazgadīgās personas nogādāšana ārstniecības iestādē  analīžu veikšanai; 31.12.2020. personas nogādāšana ārstniecības iestādē narkotisko analīžu veikšanai; 30.12.2020 .mājsēdes režīma kontrole  (VRP pavēle Nr.135). (uzsākts 1 administratīvais process); 31.12.2020. mājsēdes režīma kontrole  (VRP pavēle Nr.135). (uzsākti 4 administratīvie procesi).</t>
  </si>
  <si>
    <t>03.12.2020. apsekota tirdzniecības vieta (pārkāpumi nav konstatēti). 03.12.2020. pašizolācijā esošo personu pārbaude, pārkāpumi nav konstatēti.</t>
  </si>
  <si>
    <t>30.12.2020. 31.12.2020. mājsēdes režīma kontrole  (VRP pavēle Nr.135) (uzsākti 7 administratīvie procesi).</t>
  </si>
  <si>
    <t>30.12.2020.,  31.12.2020. mājsēdes režīma kontrole  (VRP pavēle Nr.135).</t>
  </si>
  <si>
    <t>30.12.2020. mājsēdes režīma kontrole  (VRP pavēle Nr.135). (uzsākts 1 administratīvais process);  31.12.2020. mājsēdes režīma kontrole  (VRP pavēle Nr.135). (uzsākti 3 administratīvie procesi).</t>
  </si>
  <si>
    <t>08.12.2020. procesuālās darbības NŽ 025304; 09.12.2020. procesuālās darbības adm.procesā Nr. 16769004050020; 10.12.2020. procesuālās darbības NŽ 026386 un adm.procesā Nr. 16769004104220; 11.12.2020. procesuālās darbības NŽ Nr. 026386; 14.12.2020. procesuālās darbības adm.proc.Nr. 16769004104620 un NŽ Nr. 026386; 17.12.2020. procesuālās darbības NŽ Nr.026136 un 306561; 18.12.2020. preventīvās pārrunas NŽ 026136; 21.12.2020. procesuālās darbības NŽ 026136; 22.12.2020. procesuālās darbības NŽ 026136; 23.12.2020. procesuālās darbības NŽ 026829 un 026856; 24.12.2020. procesuālās darbības NŽ Nr. 026856. 30.12.2020. mājsēdes režīma kontrole  (VRP pavēle Nr.135). (uzsākts 1 administratīvais process);  31.12.2020. mājsēdes režīma kontrole  (VRP pavēle Nr.135).</t>
  </si>
  <si>
    <t>11.12.2020. procesuālās darbības NŽ 025825 un 025826; 22.12.2020. procesuālās darbības adm.procesā Nr. 16769004108620.                                                                     30.12.2020., 31.12.2020. mājsēdes režīma kontrole  (VRP pavēle Nr.135) (uzsākts 1 administratīvais process).</t>
  </si>
  <si>
    <t>09.12.2020. procesuālās darbības NŽ Nr. 025690; 10.12.2020. procesuālās darbības materiālā 20/17-302212; 11.12.2020. procesuālās darbības NŽ Nr. 025690, 024431 un 025832; 14.12.2020. procesuālās darbības materiālā Nr. 20/17-305328; 16.12.2020. procesuālās darbības NŽ 025903; 23.12.2020. procesuālās darbības adm.proc. 769004164920; 30.12.2020., 31.12.2020. mājsēdes režīma kontrole  (VRP pavēle Nr.135) (uzsākts 1 administratīvais process).</t>
  </si>
  <si>
    <t>11.12.2020. procesuālās darbības NŽ 02533; 14.12.2020. procesuālās darbības NŽ 025714;   30.12.2020., 31.12.2020. mājsēdes režīma kontrole  (VRP pavēle Nr.135) (uzsākts 1 administratīvais process).</t>
  </si>
  <si>
    <t>10.12.2020. procesuālās darbības NŽ 025733; 13.12.2020. procesuālās darbības NŽ 025977.</t>
  </si>
  <si>
    <t>Gulbenes iecirkņa Kriminālpolicijas nodaļa</t>
  </si>
  <si>
    <t>19.12.2020. izmeklēšanas darbības kriminālprocesā. 30.12.2020., 31.12.2020.  mājsēdes režīma kontrole  (VRP pavēle Nr.135).</t>
  </si>
  <si>
    <t>02.12.2020; 08.12.2020; 09.12.2020; 10.12.2020; 11.12.2020; 15.12.2020; 17.12.2020. izmeklēšanas darbības kriminālprocesā. 30.12.2020., 31.12.2020.  mājsēdes režīma kontrole  (VRP pavēle Nr.135).</t>
  </si>
  <si>
    <t>10.12.2020; 14.12.2020; 15.12.2020; 16.12.2020; 18.12.2020; 20.12.2020. izmeklēšanas darbības kriminālprocesā.</t>
  </si>
  <si>
    <t xml:space="preserve">08.12.2020; 09.12.2020; 10.12.2020; 16.12.2020. izmeklēšanas darbības kriminālprocesā. 30.12.2020., 31.12.2020. mājsēdes režīma kontrole  (VRP pavēle Nr.135).  </t>
  </si>
  <si>
    <t xml:space="preserve">07.12.2020; 08.12.2020; 11.12.2020; 14.12.2020; 16.12.2020; 21.12.2020; 23.12.2020; 28.12.2020; 29.12.2020. izmeklēšanas darbības kriminālprocesā, personu aizturēšana, konvojēšana. </t>
  </si>
  <si>
    <t>02.12.2020; 03.12.2020; 04.12.2020; izmeklēšanas darbības kriminālprocesā. 30.12.2020., 31.12.2020.  mājsēdes režīma kontrole  (VRP pavēle Nr.135).</t>
  </si>
  <si>
    <t>16.12.2020. izmeklēšanas darbības kriminālprocesā. 30.12.2020., 31.12.2020.  mājsēdes režīma kontrole  (VRP pavēle Nr.135).</t>
  </si>
  <si>
    <t>30.12.2020., 31.12.2020.  mājsēdes režīma kontrole  (VRP pavēle Nr.135).</t>
  </si>
  <si>
    <t>Cēsu iecirkņa Kārtības policijas nodaļa</t>
  </si>
  <si>
    <t xml:space="preserve"> 03.12., 09.12., 19.12., 30.12.20.  sabiedrībai publiski pieejamo telpu, izklaides vietu, ēdināšanas iestāžu, veikalu kontrole, pārbaudītas 14 sabiedriskās iestādes, pārkāpumi nav konstatēti.                                         20.12., 21.12.,22.12., 23.12., 28.12.20. procesuālās darbības, (ilgāk par 10 minūtēm).                                         </t>
  </si>
  <si>
    <t xml:space="preserve"> 08.12., 15.12., 16.12., 29.12.20.  sabiedrībai publiski pieejamo telpu, izklaides vietu, ēdināšanas iestāžu, veikalu kontrole, pārbaudītas 34 sabiedriskās iestādes, pārkāpumi nav konstatēti.                                         31.12.20. procesuālās darbības (ilgāk par 10 minūtēm).                                          </t>
  </si>
  <si>
    <t xml:space="preserve"> 03.12., 04.12.,10.12., 23.12., 29.12, 30.12.20.  sabiedrībai publiski pieejamo telpu, izklaides vietu, ēdināšanas iestāžu, veikalu kontrole, pārbaudītas 48 sabiedriskās iestādes, pārkāpumi nav konstatēti.                                         02.12.,03.12.,08.12., 17.12., 23.12.20. procesuālās darbības (ilgāk par 10 minūtēm).                                         </t>
  </si>
  <si>
    <t xml:space="preserve"> 03.12., 14.12.,16.12., 23.12., 29.12, 30.12.20.  sabiedrībai publiski pieejamo telpu, izklaides vietu, ēdināšanas iestāžu, veikalu kontrole, pārbaudītas 52 sabiedriskās iestādes, pārkāpumi nav konstatēti.                                         25.12.,28.12.,29.12.20. procesuālās darbības (ilgāk par 10 minūtēm)                                          </t>
  </si>
  <si>
    <t xml:space="preserve">  04.12., 08.12.,14.12., 15.12., 18.12, 23.12., 29.12., 30.12.20.  sabiedrībai publiski pieejamo telpu, izklaides vietu, ēdināšanas iestāžu, veikalu kontrole, pārbaudītas 75 sabiedriskās iestādes, pārkāpumi nav konstatēti.   Procesuālās darbība (ilgāk par 10 minūtēm).                                                        1 personu konvojēšana</t>
  </si>
  <si>
    <t xml:space="preserve"> 03.12., 04.12.,07.12., 10.12., 14.12, 15.12., 16.12., 18.12., 23.12.,29.12, 30.12.,31.12.20.  sabiedrībai publiski pieejamo telpu, izklaides vietu, ēdināšanas iestāžu, veikalu kontrole, pārbaudītas 84 sabiedriskās iestādes, pārkāpumi nav konstatēti.                                                                                 </t>
  </si>
  <si>
    <t xml:space="preserve"> 07.12., 11.12.,18.12.20.  sabiedrībai publiski pieejamo telpu, izklaides vietu, ēdināšanas iestāžu, veikalu kontrole, pārbaudītas 17 sabiedriskās iestādes, pārkāpumi nav konstatēti.                                                                                 </t>
  </si>
  <si>
    <t xml:space="preserve">  07.12., 10.12., 15.12., 18.12, 23.12., 31.12.20.  sabiedrībai publiski pieejamo telpu, izklaides vietu, ēdināšanas iestāžu, veikalu kontrole, pārbaudītas 29 sabiedriskās iestādes, 2 pārkāpumi  konstatēti                                         23.12.20. procesuālās darbība (ilgāk par 10 minūtēm).                                                        1 personu konvojēšana</t>
  </si>
  <si>
    <t xml:space="preserve"> 04.12., 07.12.,09.12., 16.12., 18.12, 23.12., 30.12., 31.12.20.  sabiedrībai publiski pieejamo telpu, izklaides vietu, ēdināšanas iestāžu, veikalu kontrole, pārbaudītas 38 sabiedriskās iestādes, pārkāpumi nav konstatēti. 30.12.20. procesuālās darbības (ilgāk par 10 minūtēm).                                         </t>
  </si>
  <si>
    <t xml:space="preserve"> 03.12., 07.12., 30.12.20.  sabiedrībai publiski pieejamo telpu, izklaides vietu, ēdināšanas iestāžu, veikalu kontrole, pārbaudītas 18 sabiedriskās iestādes, pārkāpumi nav konstatēti. 20.12.20. procesuālās darbības (ilgāk par 10 minūtēm).                                          </t>
  </si>
  <si>
    <t xml:space="preserve"> 04.12., 28.12., 29.12.20.  sabiedrībai publiski pieejamo telpu, izklaides vietu, ēdināšanas iestāžu, veikalu kontrole, pārbaudītas 16 sabiedriskās iestādes, pārkāpumi nav konstatēti. 03.12., 09.12., 11.12., 14.12.20. procesuālās darbības (ilgāk par 10 minūtēm).                                          </t>
  </si>
  <si>
    <t xml:space="preserve"> 08.12., 14.12.20.  sabiedrībai publiski pieejamo telpu, izklaides vietu, ēdināšanas iestāžu, veikalu kontrole, pārbaudītas 10 sabiedriskās iestādes, pārkāpumi nav konstatēti. 29.12.20. procesuālās darbības (ilgāk par 10 minūtēm).                                          </t>
  </si>
  <si>
    <t xml:space="preserve"> 08.12., 15.12., 23.12.20.  sabiedrībai publiski pieejamo telpu, izklaides vietu, ēdināšanas iestāžu, veikalu kontrole, pārbaudītas 16 sabiedriskās iestādes, pārkāpumi nav konstatēti.  1 personu konvojēšana</t>
  </si>
  <si>
    <t xml:space="preserve"> 16.12., 18.12.,23.12., 29.12.20.  sabiedrībai publiski pieejamo telpu, izklaides vietu, ēdināšanas iestāžu, veikalu kontrole, pārbaudītas 48 sabiedriskās iestādes, pārkāpumi nav konstatēti. 29.12.20. procesuālās darbības (ilgāk par 10 minūtēm).  1 personu konvojēšana.                                 </t>
  </si>
  <si>
    <t xml:space="preserve"> 18.12., 19.12.,30.12.20.  sabiedrībai publiski pieejamo telpu, izklaides vietu, ēdināšanas iestāžu, veikalu kontrole, pārbaudītas 24 sabiedriskās iestādes, pārkāpumi nav konstatēti. 25.12.20. procesuālās darbības, pakalpojuma sniegšanu vai pārrunu vedēja pienākumus tiešā vai ilgstošā kontaktā ar pakalpojuma saņēmējiem vai procesa dalībniekiem (ilgāk par 10 minūtēm)                                          </t>
  </si>
  <si>
    <t xml:space="preserve"> 18.12., 23.12., 30.12.20.  sabiedrībai publiski pieejamo telpu, izklaides vietu, ēdināšanas iestāžu, veikalu kontrole, pārbaudītas 10 sabiedriskās iestādes, pārkāpumi nav konstatēti. 24.12.20. procesuālās darbība (ilgāk par 10 minūtēm).                                         </t>
  </si>
  <si>
    <t xml:space="preserve">  30.12.20.  sabiedrībai publiski pieejamo telpu, izklaides vietu, ēdināšanas iestāžu, veikalu kontrole, pārbaudītas 10 sabiedriskās iestādes, pārkāpumi nav konstatēti. 01.12., 03.12.20. procesuālās darbības (ilgāk par 10 minūtēm).                                         </t>
  </si>
  <si>
    <t>30.12.,31.12..20. sabiedrībai publiski pieejamo telpu, izklaides vietu, ēdināšanas iestāžu, veikalu kontrole, pārbaudītas 12 sabiedriskās iestādes, pārkāpumi nav konstatēti.  15.12., 29.12.20. iespējamu nekārtību novēršana, un sabiedriskās drošības un kārtības nodrošināšana  protestu akcijās, iegūto materiālu analīze, izvērtēšana un apkopošana ar mērķi identificēt pārkāpumus un tos izdarījušās personas.</t>
  </si>
  <si>
    <t xml:space="preserve">  23.12., 29.12.20.  sabiedrībai publiski pieejamo telpu, izklaides vietu, ēdināšanas iestāžu, veikalu kontrole, pārbaudītas 11 sabiedriskās iestādes, pārkāpumi nav konstatēti.   29.12.20. procesuālās darbības (ilgāk par 10 minūtēm).                                          </t>
  </si>
  <si>
    <t xml:space="preserve"> 29.12., 31.12.20.  sabiedrībai publiski pieejamo telpu, izklaides vietu, ēdināšanas iestāžu, veikalu kontrole, pārbaudītas 8 sabiedriskās iestādes, pārkāpumi nav konstatēti.                                                                                 </t>
  </si>
  <si>
    <t xml:space="preserve">30.12.20.  sabiedrībai publiski pieejamo telpu, izklaides vietu, ēdināšanas iestāžu, veikalu kontrole, pārbaudītas 10 sabiedriskās iestādes, pārkāpumi nav konstatēti.  28.12.20. procesuālās darbība (ilgāk par 10 minūtēm).                                          </t>
  </si>
  <si>
    <t xml:space="preserve">31.12.20.  sabiedrībai publiski pieejamo telpu, izklaides vietu, ēdināšanas iestāžu, veikalu kontrole, pārbaudītas 10 sabiedriskās iestādes, pārkāpumi nav konstatēti.  11.12.,29.12.20. procesuālās darbības (ilgāk par 10 minūtēm).                                          </t>
  </si>
  <si>
    <t xml:space="preserve"> 30.12.20.  sabiedrībai publiski pieejamo telpu, izklaides vietu, ēdināšanas iestāžu, veikalu kontrole, pārbaudītas 8 sabiedriskās iestādes, pārkāpumi nav konstatēti.                                                                                 </t>
  </si>
  <si>
    <t>Valkas iecirkņa Kārtības policijas nodaļa</t>
  </si>
  <si>
    <t>02.12.2020. un 03.12.2020 sabiedrībai publiski pieejamo telpu, izklaides vietu, ēdināšanas iestāžu, veikalu kontrole, pārbaudītas 6 sabiedriskās iestādes, pārkāpumi nav konstatēti.</t>
  </si>
  <si>
    <t>02.12.2020., 03.12.2020. 29.12.2020. no ārvalstīm ieradušos personu kontrole, (QR koda pārbaude), pārbaudītas 20 personas, konstatēts viens pārkāpums. 19.12.2020.kontroles pasākumi iespējamu nekārtību novēršana, un sabiedriskās drošības un kārtības nodrošināšana  protestu akcijā Valkas pilsētā. 25.12.2020. procesuālās darbības un pakalpojumu sniegšana ilgstošā kontaktā ar pakalpojuma saņēmēju (ilgāk par 10 minūtēm (APAS 16769004115920))29.12.2020.sabiedrībai publiski pieejamo telpu, izklaides vietu, ēdināšanas iestāžu, veikalu kontrole, pārbaudītas 8 sabiedriskās iestādes, pārkāpumi nav konstatēti.</t>
  </si>
  <si>
    <t>02.12.2020. un 03.12.2020. no ārvalstīm ieradušos personu kontrole, (QR koda pārbaude), pārbaudītas 10 personas, konstatēts viens pārkāpums(16769004006020).19.12.2020. kontroles pasāumi iespējamu nekārtību novēršana, un sabiedriskās drošības un kārtības nodrošināšana  protestu akcijā Valkas pilsētā. 20.12.2020. un 29.12.2020. procesuālās darbības un pakalpojumu sniegšana ilgstošā kontaktā ar pakalpojuma saņēmēju (ilgāk par 10 minūtēm</t>
  </si>
  <si>
    <t>02.12.2020., 03.12.2020. 06.12.2020.,14.12.2020. no ārvalstīm ieradušos personu kontrole, (QR koda pārbaude), pārbaudītas 35 personas, konstatēti 2  pārkāpumi (16769004039920; 16769004039420).19.12.2020. kontroles pasākumi iespējamu nekārtību novēršana, un sabiedriskās drošības un kārtības nodrošināšana  protestu akcijā Valkas pilsētā</t>
  </si>
  <si>
    <t>04.12.2020, 06.12.2020., 21.12.2020., 28.12.2020. procesuālās darbības un pakalpojumu sniegšana ilgstošā kontaktā ar pakalpojuma saņēmēju (ilgāk par 10 minūtēm). 19.12.2020. kontroles pasākumi iespējamu nekārtību novēršana, un sabiedriskās drošības un kārtības nodrošināšana  protestu akcijā Valkas pilsētā</t>
  </si>
  <si>
    <t>06.12.2020. no ārvalstīm ieradušos personu kontrole, (QR koda pārbaude), pārbaudītas 3 personas,  pārkāpumi nav konstatēti.19.12.2020. kontroles pasākumi iespējamu nekārtību novēršana, un sabiedriskās drošības un kārtības nodrošināšana  protestu akcijā Valkas pilsētā.</t>
  </si>
  <si>
    <t>22.12.2020 reaģēšana uz izsaukumiem par pašizolācijas pārkāpumiem (ENŽ 26760, 26865).</t>
  </si>
  <si>
    <t>19.12.2020. kontroles pasākumi iespējamu nekārtību novēršana, un sabiedriskās drošības un kārtības nodrošināšana  protestu akcijā Valkas pilsētā. 30.12.2020. mājsēdes režīma kontrole  (VRP pavēle Nr.135).</t>
  </si>
  <si>
    <t>29.12.2020. sabiedrībai publiski pieejamo telpu, izklaides vietu, ēdināšanas iestāžu, veikalu kontrole, pārbaudītas 8 sabiedriskās iestādes, pārkāpumi nav konstatēti, no ārvalstīm ieradušos personu kontrole, (QR koda pārbaude), pārbaudītas 3 personas,  pārkāpumi nav konstatēti, procesuālās darbības un pakalpojumu sniegšana ilgstošā kontaktā ar pakalpojuma saņēmēju (ilgāk par 10 minūtēm)</t>
  </si>
  <si>
    <t>30.12.2020. mājsēdes režīma kontrole  (VRP pavēle Nr.135).</t>
  </si>
  <si>
    <t>Valkas iecirkņa Kriminālpolicijas nodaļa</t>
  </si>
  <si>
    <t>01.,04.,09.,16.,17.,18.,22.,23.,28.12.2020. Procesuālo darbību veikšana ar procesa dalībniekiem (ilgāk par 10 min.)  11140026319, 11140029520, 11140032120, 11140019519, 11140032120, 11140012520, ENŽ 025050, 11140003620, 11140033720, 11140025020.</t>
  </si>
  <si>
    <t xml:space="preserve">01.,10.,11.,15.,16.,17.,21.12.2020. Procesuālo darbību veikšana  ar procesa dalībniekiem (ilgāk par 10 min.) KP Nr.111400119520, 11140009320, 11140029620, 11140059420, 11140032920, 11140013220, 11140017720. </t>
  </si>
  <si>
    <t xml:space="preserve">01.12.2020. Personas aizturēšana, nogādāšana, konvojēšana uz VP VRP Cēsu iecirkņa ĪAV (KP Nr. 11280001220). 09.,21.,22.12.2020. Procesuālo darbību veikšana ar procesa dalībniekiem (ilgāk par 10 min.) KP Nr. 11140037619,  11816002120, 11094122920, 11140033420, 11140032920, 11140033720.  19.12.2020. kontroles pasākumi  iespējamu nekārtību novēršana, un sabiedriskās drošības un kārtības nodrošināšana  protestu akcijā Valkas pilsētā. 30.,31.12.2020. mājsēdes režīma kontrole (VP VRP pavēle Nr. 135). </t>
  </si>
  <si>
    <t xml:space="preserve">01.12.2020. Procesuālo darbību veikšana  ar procesa dalībniekiem (ilgāk par 10 min.) KP Nr. 11140028320, 11140008819, 11140029418, 1140011020, 11140032820, 11140044019, 11140011020, 11140008819, 11816002120. </t>
  </si>
  <si>
    <t>01.,02.,03.,04.,07.,09.,11.,15.,17.,21.,28.,29.12.2020. Procesuālo darbību veikšana  ar procesa dalībniekiem (ilgāk par 10 min.) KP Nr.11140032420, 11140008320, 11140029820, 11140008920, 11140020320, 11140029720,  11140030620, 11140009420, 11140015720, 11140015720, 11140021220.</t>
  </si>
  <si>
    <t>Procesuālo darbību veikšana  ar procesa dalībniekiem ilgāk par 10 min. 01.12.2020. (kriminālprocess Nr. 11140029116). 15.12.2020. (kriminālprocess Nr. 11140021117). 18.12.2020. (kriminālprocess Nr. 11140021117). 29.12.2020. ENŽ 007561 un kriminālprocess Nr. 11140000121).</t>
  </si>
  <si>
    <t>02.,07.,10.,18.12.2020 .Procesuālo darbību veikšana  ar procesa dalībniekiem (ilgāk par 10 min.) KP11140024920, 11094114520, 11140032620, 11140033420. 31.12.2020. mājsēdes režīma kontrole (VP VRP pavēle Nr. 135).  19.12.2020. kontroles pasākumi  iespējamu nekārtību novēršana, un sabiedriskās drošības un kārtības nodrošināšana  protestu akcijā Valkas pilsētā.</t>
  </si>
  <si>
    <t xml:space="preserve">02.,18.12.2020. Procesuālo darbību veikšana  ar procesa dalībniekiem (ilgāk par 10 min.) KP Nr. 11140020420, 11140032620, 11140032620, 1140032520,  Nr. 11140032620, 11140006920, 11140033420.   </t>
  </si>
  <si>
    <t xml:space="preserve">01.12.2020. Personas aizturēšana, nogādāšana vai konvojēšana Cēsu iecirkņa ĪAV. 01.,02.,15.,18.,21.,22.,25.12.2020. Procesuālo darbību veikšana  ar procesa dalībniekiem (ilgāk par 10 min.) KP  Nr. 1140032720,  11140011020, 11140008819, 11140030620,  11140033420, 11140032920, 11280012820, 11140033720, administratīvā pārkāpuma process Nr. 16769004115920. 31.12.2020. mājsēdes režīma kontrole (VP VRP pavēle Nr. 135) </t>
  </si>
  <si>
    <t>03.,09.,11.,16.,17.,18.,22.,23.,30.12.2020. Procesuālo darbību veikšana  ar procesa dalībniekiem (ilgāk par 10 min.) KP Nr. 11140029820, 1354032320, 11140029720, 11140032120, 11140012520, 11140033420, 11140033720,  ENŽ 26798.  3</t>
  </si>
  <si>
    <t>Valmieras iecirkņa Kārtības policijas nodaļa</t>
  </si>
  <si>
    <t>04.12., 05.12, 11.12., 16,12., 19.12., 20.12., 25.12., 26.12., 27.12., 28.12., 29.12., 30.12., 31.12.2020. tirdzniecības vietu, sabiedrisko vietu pārbaude, kontrole, pārbaudītas 15 tidzniecības vietas un 15 lielākās sabiedriskā vietas. Procesuālas darbības  EnŽ 025262, 025407, 026595, 026593, 026535, 026599, 027033, 027039, 027203, 027515, 027263, 027264, 027265, 027259, 027336, 027368, 027374, 027426, 027425, 025425. 05.,16..12.  no ārvalstīm ieradušos personu kontrole, (QR koda pārbaude),  pārbaudītas 13 personas. 30., 31.12.2020. mājsēdes režīma kontrole  (VRP pavēle Nr.135).</t>
  </si>
  <si>
    <t>30.12.2020. Procesuālas darbības EnŽ 001545, EnŽ 024556, EnŽ 026385, EnŽ 026290, EnŽ 026573,16769004109920. 30., 31.12.2020. mājsēdes režīma kontrole  (VRP pavēle Nr.135).</t>
  </si>
  <si>
    <t>18.12.2020. tirdzniecības vietu pārbaude 16 gab, procesuālas darbības EnŽ 025801. 24.12. un 31.122020. veikta Valmieras pilsētā esošo tirdzniecības vietu pārbaude katrā no dienām pārbaudot 15 gab. tirdzniecības vietas. EnŽ 026872  darbs ar C19 inficēto personu.</t>
  </si>
  <si>
    <t xml:space="preserve">30., 31.12.2020. mājsēdes režīma kontrole  (VRP pavēle Nr.135). Kontrolpirkuma reids pirotehnikas jomā Valmieras un Valkas iecirkņu apkalpojamajās teritorijās. Pārbaudītas 4 tirdzniecības vietas, uzsākti divi adminstratīvā pārkāpuma procesi (EnŽ 026240 un 026242) </t>
  </si>
  <si>
    <t xml:space="preserve">30., 31.12.2020. mājsēdes režīma kontrole  (VRP pavēle Nr.135). Procesuālas darbības EnŽ 027268. </t>
  </si>
  <si>
    <t xml:space="preserve">11.12.2020. 11 gab. tirdzniecības vietu pārbaude Valmieras pilsētā. Procesuālas darbības  EnŽ 026310.   No ārvalstīm ieradušos personu kontrole, (QR koda pārbaude), veikts skaidrojošais darb, veikta 5 automašīnu un 8 personu pārbaude. Pārkāpumi netika konstatēti.  </t>
  </si>
  <si>
    <t>01.,04.30.12. no ārvalstīm ieradušos personu kontrole, (QR koda pārbaude), pārbaudītas 4 automašīnas un 4 autovadītāji. Konstatēti pārkāpumi Reģ.ENŽ Nr.025065,ENŽ NR.025291, ENŽ NR.025305, ENŽ NR.025306, ENŽ NR.025308, ENŽ NR.025309. Sabiedrībai publiski pieejamo telpu, izklaides vietu, ēdināšanas iestāžu, veikalu kontrole, pārkāpumi netika konstatēti.</t>
  </si>
  <si>
    <t>06.12. un 07.12.2020. tirdzniecības vietu un degvielas uzpildes staciju pārbaude 16 gab katrā no dienām. 19.12.2020. kontroles pasākumi  iespējamu nekārtību novēršana, un sabiedriskās drošības un kārtības nodrošināšana  protestu akcijā Valkas pilsētā. 30.,31.12.2020. mājsēdes režīma kontrole  (VRP pavēle Nr.135).</t>
  </si>
  <si>
    <t>18.12, 21.12. 22.12. 23.12, 29.12. tirdzniecības vietu un sabiedrisko vietu pārbaude un kontrole Burtnieku novada teritorijā. Katrā no dienām pārbaudītas 7 tirdzniecības vietas, veikts skaidrojošais darbs ar iedzīvotājiem. 30.12.2020.  mājsēdes režīma kontrole  (VRP pavēle Nr.135). Procesuālas darbības EnŽ 027388.</t>
  </si>
  <si>
    <t>14.12.2020. tirdzniecības vietu un sabiedrisko vietu pārbaude un kontrole Pārbaudītas 11 tirdzniecības vietas, pārkāpumi nav konstatēti. No ārvalstīm ieradušos personu kontrole, (QR koda pārbaude), konstatēts viens pārkāpums, uzsākts administratīvai process Nr. 16769004105920</t>
  </si>
  <si>
    <t xml:space="preserve">19.12.2020. kontroles pasākumi  iespējamu nekārtību novēršana, un sabiedriskās drošības un kārtības nodrošināšana  protestu akcijā Valkas pilsētā. </t>
  </si>
  <si>
    <t>19.12.2020. tidzniecības vietu pārbaude Valmieras pilsētā. Pārbaudīti 9 objekti, konstatēts 1 pārkāpums, uzskāts administratīvais process par masku nelietošanu (EnŽ 026467)</t>
  </si>
  <si>
    <t>11.12.2020. Procesuālas darbība Nr. 16769003933020. 08.12.2020. Aizturēto personu konvojs uz Cēsu PI</t>
  </si>
  <si>
    <t>01.,20.12.2020. no ārvalstīm ieradušos personu kontrole, (QR koda pārbaude), konstatēti pārkāoumi ENŽ Nr.025065, EnŽ 026562. 19.,23.,24.12.2020.  tirdzniecības un sabiedriskas vietas kontrole, pārbaudīti 28 objekti, pārkāpumi nav konstatēti,veikts profilaktiskais un skaidrojošais darbs ar personām.  21.,23.,24.,27.12.2020. Procesuālas darbības  EnŽ 026669, EnŽ 036796, EnŽ 026885, 026883, 026884, EnŽ 001545.</t>
  </si>
  <si>
    <t>Darbs 17.12, 18.12, 21.12., 22.12 veicot protestu akcijās iegūto materiālu analīzi, izvērtēšanu un apkopošanu ar mērķi identificēt pārkāpumus un tos izdarījušās personas. 30.,31.12.2020. mājsēdes režīma kontrole  (VRP pavēle Nr.135).</t>
  </si>
  <si>
    <t>Madonas iecirkņa Kārtības policijas nodaļa</t>
  </si>
  <si>
    <t>01.,09.,12.2020. no ārvalstīm ieradušos personu kontrole, (QR koda pārbaude), pārbaudītas 7 personas, pārkāpumi nav konstatēti. 01.12.2020. sabiedrībai publiski pieejamo telpu, izklaides vietu, ēdināšanas iestāžu, veikalu kontrole, pārbaudītas 6 sabiedriskās iestādes, pārkāpumi nav konstatēti.15.,22.,27.,31.12.2020. pašizolācijas kontroles pasākumu ievērošana klātienē (tiešā saskarē), parbaudītas 23 personas, pārkāpumi nav konstatēti.</t>
  </si>
  <si>
    <t>02.12.2020. no ārvalstīm ieradušos personu kontrole, (QR koda pārbaude), pārbaudītas 1 personas, pārkāpumi nav konstatēti; 06.12.2020. pašizolācijas kontroles pasākumu ievērošana klātienē (tiešā saskarē), pārkāpumi nav konstatēti.; 04.12.2020. procesuālās darbības (ilgāk par 10 minūtēm) ENŽ025464; 04.12.2020. dienesta pienākumi saskarsmē ar iedzīvotājiem pašvaldībās ar paaugstinātu saslimstības rādītāju un kurās Ministru kabinets ir noteicis papildu drošības prasības, pārkāpumi nav konstatēti, Saskarsme ar Varakļānu NMPD, VUGD, procesa dalībniekiem (pratināšana).</t>
  </si>
  <si>
    <t>06.12.2020. dienesta pienākumi saskarsmē ar iedzīvotājiem pašvaldībās ar paaugstinātu saslimstības rādītāju un kurās Ministru kabinets ir noteicis papildu drošības prasības, pārkāpumi nav konstatēti; 10.12.2020. personu kontrole klātienē, kurām ir noteikta Covid-19 infekcijas slimība, pārbaudītas 2 personas, pārkāpumi nav konstatēti.; 02.,03.12.2020 no ārvalstīm ieradušos personu kontrole, (QR koda pārbaude), pārbaudītas 3 personas, pārkāpumi nav konstatēti.</t>
  </si>
  <si>
    <t>08.12.2020. reaģēšana uz izsaukumu, sadzīves konfliktu, kurā iesaistīta persona, kas inficēta ar COVID-19, kā arī personas, kuras atrodas pašizolācijā.; 05.12.2020. dienesta pienākumi saskarsmē ar iedzīvotājiem pašvaldībās ar paaugstinātu saslimstības rādītāju un kurās Ministru kabinets ir noteicis papildu drošības prasības, konstatēti pārkāpumi - pieņemti 4 lēmumi administratīvā pārkāpuma lietās; 28.12.2020. pašizolācijas kontroles pasākumu ievērošana klātienē (tiešā saskarē), pārbaudītas 5 personas, pārkāpumi nav konstatēti.</t>
  </si>
  <si>
    <t>08.12.2020. reaģēšana uz izsaukumu, sadzīves konfliktu, kurā iesaistīta persona, kas inficēta ar COVID-19, kā arī personas, kuras atrodas pašizolācijā. 30.12.2020 un 31.12.2020. mājsēdes režīma kontrole  (VRP pavēle Nr.135).</t>
  </si>
  <si>
    <t>30.12.2020 un 31.12.2020. mājsēdes režīma kontrole  (VRP pavēle Nr.135).</t>
  </si>
  <si>
    <t xml:space="preserve"> priekšnieks</t>
  </si>
  <si>
    <t xml:space="preserve">Madonas iecirkņa Kriminālpolicijas nodaļa </t>
  </si>
  <si>
    <t xml:space="preserve"> 2020.gada 1., 2., 4., 7., 8., 9.,11., 29.decembrī veiktas procesuālās darbības ( ilgāk par 10 minūtēm) kriminālprocesos Nr.11300042820, 11300045420, 11300045620, 11300036720, 11300042820, 11300042620. 31.12.2020. mājsēdes režīma kontrole  (VRP pavēle Nr.135).</t>
  </si>
  <si>
    <t xml:space="preserve"> 2020.gada 2.,3., 5., 21., 22., 29.decembrī veiktas procesuālās darbības ( ilgāk par 10 minūtēm) kriminālprocesos Nr.11300045220, 11094109720, 11300022120, 11300034020, 11518000319. 2020.gada 3., 14.decembrī veiktas darbības APL lietās Nr.16769003934620, 16769003940020. 2020.gada 3., 6., 9.decembrī veikta personu konvojēšana kriminālproceos 11300045420, 11300022120.  31.12.2020. mājsēdes režīma kontrole  (VRP pavēle Nr.135).</t>
  </si>
  <si>
    <t xml:space="preserve"> 2020.gada 1., 3., 4., 7., 17., 19.,23., 30.decembrī veiktas procesuālās darbības ( ilgāk par 10 minūtēm) kriminālprocesos Nr.11300020019, 11300038420, 11300010719, 11300013220, 11300035120, 11300046920, 11300038420, 11300042220. </t>
  </si>
  <si>
    <t xml:space="preserve"> 2020.gada 3., 4., 5., 6., 7., 10.,12., 13., 14.,16., 18.,21.,23., 29.decembrī veiktas procesuālās darbības ( ilgāk par 10 minūtēm) kriminālprocesos Nr.11300045320, 11300049019, 11300022120, 11300046020, 11300046520, 11300033320, 11300040620, 11300044520, 11300018720. 30., 31.12.2020. mājsēdes režīma kontrole  (VRP pavēle Nr.135).</t>
  </si>
  <si>
    <t xml:space="preserve"> 2020.gada 1., 2., 3., 9., 15.,16., 21., 22.,23., 28., 29.decembrī veiktas procesuālās darbības ( ilgāk par 10 minūtēm) kriminālprocesos Nr.11300045120, 11300032620, 11300022320, 11300041520, 11300046420, 11300038020, 11300047520, 11300047820. 30., 31.12.2020. mājsēdes režīma kontrole  (VRP pavēle Nr.135).</t>
  </si>
  <si>
    <t xml:space="preserve"> 2020.gada 1., 2.,3.decembrī veiktas procesuālās darbības ( ilgāk par 10 minūtēm) kriminālprocesos Nr.11300019618, 11300045420, 2020.gada 3., 21., 22.decembrī pieņemti paskaidrojumi ENŽ024254 . 2020.gada 1., 3.decembrī veikta personu konvojēšana kriminālprocesos 11300032620, 11300045420.  30., 31.12.2020. mājsēdes režīma kontrole  (VRP pavēle Nr.135).</t>
  </si>
  <si>
    <t xml:space="preserve"> 2020.gada 4., 8., 9., 11., 14., 18., 21., 23., 29.decembrī veiktas procesuālās darbības ( ilgāk par 10 minūtēm) kriminālprocesos Nr.11300043820, 11300045920, 11300029620, 11300046620, 11300044720, 11300044820, 11300026120, 11300040020, 11300042120, 11300039620. 30., 31.12.2020. mājsēdes režīma kontrole  (VRP pavēle Nr.135).</t>
  </si>
  <si>
    <t xml:space="preserve"> 2020.gada 10., 14., 15., 16., 17., 18., 21., 22., 28.decembrī veiktas procesuālās darbības ( ilgāk par 10 minūtēm) kriminālprocesos Nr.11300040920, 11300046320, 11300036320, 11300011820, 11300036620, 11300010920, pieņemts iesniegums ENŽ 027163.</t>
  </si>
  <si>
    <t xml:space="preserve"> 2020.gada 3., 5.,6., 8.,  21., 22.decembrī veiktas procesuālās darbības ( ilgāk par 10 minūtēm) kriminālprocesos Nr.11300045420,11300022120, 11300045920, 11300034020. 2020.gada 3., 4., 9., 14.decembrī veikta personu konvojēšana kriminālproceos 11300045420, 11088072113. 18., 21., 29.decembrī nogādātas personas narkotisko vielu pārbaudei kriminālprocesos Nr. 11300022120, 11300027120. 30., 31.12.2020. mājsēdes režīma kontrole  (VRP pavēle Nr.135).</t>
  </si>
  <si>
    <t xml:space="preserve"> 2020.gada 3., 13.,21.,22., 29.decembrī veiktas procesuālās darbības ( ilgāk par 10 minūtēm) kriminālprocesos Nr.11300045420,11300046520, 11300034020, 11300047820. 2020.gada 1., 3., 12., 22.decembrī veikta personu konvojēšana kriminālproceos 11300032620, 11300045420, 11300046520, 11300038020.  30., 31.12.2020. mājsēdes režīma kontrole  (VRP pavēle Nr.135).</t>
  </si>
  <si>
    <t xml:space="preserve"> 2020.gada 1., 2., 4., 8., 9.,11.,15., 16., 18., 22., 28., 30.decembrī veiktas procesuālās darbības ( ilgāk par 10 minūtēm) kriminālprocesos Nr.11300043420, 12300000320, 11300045520, 11300042020, 11300049820, 11300043520, 11300031520, 11300037120, 11300049820, 11300046120, 11300042020, 11300041820, 11300047920.</t>
  </si>
  <si>
    <t xml:space="preserve"> 2020.gada 2.,7.,  8.,10. decembrī veiktas procesuālās darbības ( ilgāk par 10 minūtēm) kriminālprocesos Nr.11300036120, 11300044920, 11221096020, 11300029020, 11087115719.</t>
  </si>
  <si>
    <t>Madonas iecirknis</t>
  </si>
  <si>
    <t>Limbažu iecirknis</t>
  </si>
  <si>
    <t>Limbažu iecirkņa Kārtības policijas nodaļa</t>
  </si>
  <si>
    <t>24.12.20 sabiedrībai publiski pieejamo telpu, veikalu kontrole, pārbaudītas 9 sabiedriskās iestādes Ainažu un Salacgrīvas pilsētās, pārkāpumi nav konstatēti. Un  no ārvalstīm ieradušos personu kontrole, (QR koda pārbaude), pārbaudītas 14 personas. Konstatēti 3 pārkāpumi, personīgi uzsākts 1 AP16769004174220. 30.-31.12.2020. mājsēdes režīma kontrole (VRP pavēle Nr.135 punkts.1.56., ENŽ 027375/ 16769004215120 ) 31.12.2020. mājsēdes režīma kontrole  (VRP pavēle Nr.135).</t>
  </si>
  <si>
    <t>19.12.2020. sabiedrībai publiski pieejamo telpu, izklaides vietu, ēdināšanas iestāžu, veikalu kontrole Limbažu pilsētā un dienesta pienākumi saskarsmē ar iedzīvotājiem pašvaldībās ar paaugstinātu saslimstības rādītāju un kurās Ministru kabinets ir noteicis papildu drošības prasības, pārkāpumi nav konstatēti (Enž 26483 un 26485)</t>
  </si>
  <si>
    <t>30.12.2020. mājsēde režīma kontrole (VRP pavēle Nr.135),  pārbaudītas 5 personas, pārkāpumi nav konstatēti.</t>
  </si>
  <si>
    <t>01.12., 09.12.,12.12., 17.12., 22.12.2020 dienesta pienākumi saskarsmē ar iedzīvotājiem pašvaldībās ar paaugstinātu saslimstības rādītāju un kurās Ministru kabinets ir noteicis papildu drošības prasības, pārkāpumi nav konstatēti (Enž: 01.12.-025024;09.12.-025683;  12.12.-025950; 17.12.- 26304, KP11280031320; 22.12.-026738)  22.12.2020  sabiedrībai publiski pieejamo telpu, izklaides vietu, ēdināšanas iestāžu, veikalu kontrole Ainažu un Salacgrīvas pilsētās, pārbaudīti 5 objekti, pārkāpumi nav konstatēti.  Un no ārvalstīm ieradušos personu kontrole, (QR koda pārbaude), pārbaudītas 24 personas. Konstatēti 3 pārkāpumi, personīgi uzsāka AP16769004160220. 30.,31.12.2020. mājsēdes režīma kontrole  (VRP pavēle Nr.135),  AP16769004221220.</t>
  </si>
  <si>
    <t xml:space="preserve">24.12.20 sabiedrībai publiski pieejamo telpu, izklaides vietu, ēdināšanas iestāžu, veikalu kontrole Limbažu pilsētā, pārbaudīti 6 objekti, pārkāpumi nav konstatēti.  24.12., 26.12., 31.12.2020. dienesta pienākumi saskarsmē ar iedzīvotājiem pašvaldībās ar paaugstinātu saslimstības rādītāju un kurās Ministru kabinets ir noteicis papildu drošības prasības,  konstatēts 1 pārkāpums (Enž: 24.12.-26871, 26.12.-27032, 27065, uzsākts AP16769004182520; 31.12.-27468)         </t>
  </si>
  <si>
    <t>23.-24.12., 26.12., 31.12.2020 dienesta pienākumi saskarsmē ar iedzīvotājiem pašvaldībās ar paaugstinātu saslimstības rādītāju un kurās Ministru kabinets ir noteicis papildu drošības prasības, konstatēts 1 pārkāpums (Enž:23.12.-26777,26803; 24.12.-26871, 6.12.-27032, 27065, uzsākts AP16769004182520; 31.12.-27468) 24.12.2020  sabiedrībai publiski pieejamo telpu, izklaides vietu, ēdināšanas iestāžu, veikalu kontrole Limbažu pilsētā, pārbaudīti 6 objekti, pārkāpumi nav konstatēti.                29.12.20 no ārvalstīm ieradušos personu kontrole, (QR koda pārbaude), pārbaudītas 16 personas. Konstatēti 4 pārkāpumi (AP16769004206320, 16769004206220, 16769004206120, 16769004206020)</t>
  </si>
  <si>
    <t>29.12.2020 dienesta pienākumi saskarsmē ar iedzīvotājiem pašvaldībās ar paaugstinātu saslimstības rādītāju un kurās Ministru kabinets ir noteicis papildu drošības prasības, pārkāpumi nav konstatēti . 29.12.20 no ārvalstīm ieradušos personu kontrole, (QR koda pārbaude), pārbaudītas 16 personas. Konstatēti 4 pārkāpumi (uzsāka AP16769004206320, 16769004206220, 16769004206120, 16769004206020) 31.12.2020 mājsēdes kontrole (VRP pavēle Nr.135 punkts.2.53., uzsāka AP16769004233120).</t>
  </si>
  <si>
    <t xml:space="preserve">21.-22.12., 24.12., 25.12., 28.12., 29.12., 30.12., 31.12.2020 dienesta pienākumi saskarsmē ar iedzīvotājiem pašvaldībās ar paaugstinātu saslimstības rādītāju un kurās Ministru kabinets ir noteicis papildu drošības prasības, konstatēti 15 pārkāpumi (Enž: 21.12.-26617, 26653, 22.12.-026706, 026716, 026708, 24.12.-026905,  026822, 026853 un AP16769004174920; 25.12.-026988, 28.12.-027192, 29.12.-02724, 027253, 30.12.- 27286, 27291, 27297, 27135, 31.12.-27488, uz AP16769004231620, 16769004231220, 16769004230820, 16769003000521,).                                                                                             18.12., 25.12.2020 no ārvalstīm ieradušos personu kontrole, (QR koda pārbaude), pārbaudītas 48 personas. Konstatēti 8 pārkāpumi. (personīgi uzsāka 18.12.-AP16769004132120, 25.12.-AP16769004179020, 28.12-AP16769004199720, 16769004198720)                                                                                 </t>
  </si>
  <si>
    <t xml:space="preserve">11.12., 21.12., 28.12.2020  sabiedrībai publiski pieejamo telpu, izklaides vietu, ēdināšanas iestāžu, veikalu kontrole Ainažu un Salacgrīvas pilsētās, pārbaudīti 12 objekti, pārkāpumi nav konstatēti.  Un no ārvalstīm ieradušos personu kontrole, (QR koda pārbaude), pārbaudītas 63 personas. Konstatēti 8 pārkāpumi, personīgi uzsāka AP16769003002120, 16769004153520, 16769004199820, 16769004200220.                                                                        21.12., 23.12., 24.12., 28.12., 31.122020 dienesta pienākumi saskarsmē ar iedzīvotājiem pašvaldībās ar paaugstinātu saslimstības rādītāju un kurās Ministru kabinets ir noteicis papildu drošības prasības, konstatēti 16 pārkāpumi (Enž: 21.12.-026649,  23.12.-026822, 026853, 24.12.-26910, personīgi uzsāka AP16769004154720, 16769004174820, 28.12.-27192, 31.12.-27488, personīgi uzsāka AP1676004232220, 1676004232120, 1676004231720, 1676004231420,).                                                                                                                                                                        </t>
  </si>
  <si>
    <t>Limbažu iecirkņa Kriminālpolicijas nodaļa</t>
  </si>
  <si>
    <t>10.12.2020. 2 personu nogādāšana Rīgā procesuālo darbību veikšanai KP Nr.11280023420</t>
  </si>
  <si>
    <t>30.12.2020 mājsēdes režzīma kontrole (VRP pavēle 135)</t>
  </si>
  <si>
    <t>15.12.2020., 22.12.2020., 23.12.2020. procesuālās darbības (ilgāk par 10 minūtēm)  KP Nr.11280027820, 11280034719, 11280031920, 11280030620, 11280031920, 22.12.2020 1 personas nogādāšana  KP Nr.11280031920</t>
  </si>
  <si>
    <t>10.12.2020, 18.12.2020. procesuālās darbības (ilgāk par 10 minūtēm)  KP Nr. 11280030420, 11280007919 10.12.2020, 11.12.2020, 22.12.2020. 1 personas aizturēšana, pārmeklēšana, konvojēšana  KP Nr.11280030420; 1 personas aizturēšana, pārmeklēšana  KP Nr.11280031920, 31.12.2020. dienesta pienākumi saskarsmē ar iedzīvotājiem pašvaldībās ar paaugstinātu saslimstības rādītāju un kurās Ministru kabinets ir noteicis papildu drošības prasības, konstatēti pārkāpumi - uzsākti 2 administratīvā pārkāpuma procesi (16769003003021, 16769003006921), sagatavoti 3 ziņojumi administratīvā pārkāpuma procesa uzsākšanai,  ENŽ Nr. 027512, Nr.000074, Nr.000083, Nr. 027488</t>
  </si>
  <si>
    <t>01.12.2020., 03.12.2020., 04.12.2020., 07.12.2020., 10.12.2020, 14.12.2020., 15.12.2020., 21.12.2020., 28.12.2020. procesuālās darbības (ilgāk par 10 minūtēm)  KP Nr. 11280027720, 11280025120, 11280016018, 11280011820, 11280012820, 11280023720, 11280024120, 11280019920, 31.12.2020. dienesta pienākumi saskarsmē ar iedzīvotājiem pašvaldībās ar paaugstinātu saslimstības rādītāju un kurās Ministru kabinets ir noteicis papildu drošības prasības, konstatēti pārkāpumi - uzsākti 2 administratīvā pārkāpuma procesi (16769003003021, 16769003006921), sagatavoti 3 ziņojumi administratīvā pārkāpuma procesa uzsākšanai,  ENŽ Nr. 027512, Nr.000074, Nr.000083, Nr. 027488, 31.12.2020 mājsēdes režzīma kontrole (VRP pavēle 135)</t>
  </si>
  <si>
    <t>16.12.2020, 18.12.2020. procesuālās darbības (ilgāk par 10 minūtēm)  KP Nr. 11280031220, atsevišķais uzdevums Nr. 20/19/1/2-602752, 30.12.2020, 31.12.2020 mājsēdes režzīma kontrole (VRP pavēle 135)</t>
  </si>
  <si>
    <t>01.12.2020., 02.12.2020., 10.12.2020., 11.12.2020., 16.12.2020., 17.12.2020., 18.12.2020., 21.12.2020., 23.12.2020. procesuālās darbības (ilgāk par 10 minūtēm)  KP Nr. 11280029620, 11280028820, 11280029620, 11280018120, 11280018720, 11280030220, 11280028820, 11280030920, 11280014420</t>
  </si>
  <si>
    <t>01.12.2020., 02.12.2020., 03.12.2020., 07.12.2020., 08.12.2020., 09.12.2020., 10.12.2020., 11.12.2020., 16.12.2020., 29.12.2020., 30.12.2020. procesuālās darbības (ilgāk par 10 minūtēm)  KP Nr. 112811280002120, 11280029220, 11280016120, 11280023420, 11280023920, 11280027320, 11280030820, 11280032220, 10.12.2020 2 personu nogādāšana  Rīgā procesuālo darbību veikšanai KP Nr.11280023420</t>
  </si>
  <si>
    <t>08.12.2020., 10.12.2020., 11.12.2020., 14.12.2020., 17.12.2020., 23.12.2020. procesuālās darbības (ilgāk par 10 minūtēm)  KP Nr. 11280029920, 11280035619, 11280036019, 11280030420, 11280030020, 11280019720, 11280031920, 10.12.2020 1 personas nogādāšana procesuālo darbību veikšanai  KP Nr.11280036019</t>
  </si>
  <si>
    <t>01.12.2020, 09.12.2020., 21.12.2020., 22.12.2020 procesuālās darbības (ilgāk par 10 minūtēm)  KP Nr. 11280029620, ENŽ Nr. 025691, ENŽ nr. 027218, KP 11280031920, 10.12.2020, 11.12.2020., 23.12.2020  2 personas konvojēšana KP 11280030420, 11280031920 , 10.12.2020, 11.12.2020., 23.12.2020  2 personas konvojēšana KP 11280030420, 11280031920, 30.12.2020, 31.12.2020 mājsēdes režzīma kontrole (VRP pavēle 135)</t>
  </si>
  <si>
    <t>16.12.2020., 23.12.2020, 29.12.2020  procesuālās darbības (ilgāk par 10 minūtēm)  KP Nr. 11280011520, 11280032020, 11280013820, 22.12.2020, 23.12.2020  1 personas konvojēšana KP 11280031920 , 30.12.2020, 31.12.2020 mājsēdes režzīma kontrole (VRP pavēle 135)</t>
  </si>
  <si>
    <t xml:space="preserve"> 31.12.2020 mājsēdes režzīma kontrole (VRP pavēle 135)</t>
  </si>
  <si>
    <t>kriminālpolicijas birojs organizētās noziedzības un noziegumu ekonomikas jomā apkarošanas nodaļa</t>
  </si>
  <si>
    <t xml:space="preserve"> 08.12.2020., 14.12.2020. Neatliekamās procesuālās darbības, konvojēšana kriminālprocesos nr.11170025020  un nr.11904007820.
</t>
  </si>
  <si>
    <t>01.12.2020. Procesuālās darbības kriminālprocesā Nr.11904007420 kontaktējoties ar iedzīvotājiem</t>
  </si>
  <si>
    <t xml:space="preserve">01.12.2020.  reaģēšana uz izsaukumu par karantīnas vai pašizolācijas pārkāpumu, pārkāpumi nav konstatēti. Pārbaudītas 4 personas. Vienai personai izskaidroti pienākumi.  11.12.2020. personas konvojēšana uz procesuālām darbībām kriminālprocesā Nr.11502002119. </t>
  </si>
  <si>
    <t>08.12.2020. veiktas procesuālās darbības (ilgāk par 10 min.) KP Nr. 11170025020 (11170036220) un veikta personu konvojēšana.</t>
  </si>
  <si>
    <t>02., 04.,07.,14.,15.,17.,28.,29.12.2020. veiktas procesuļas darbības  (ilgāk par 10 minūtēm)  KP Nr.11130047417,  Nr.11130067217, Nr.11354031220, Nr.11904007820  Nr.11130006720, Nr.11904007720.</t>
  </si>
  <si>
    <t xml:space="preserve">01.,02., 03.,04.,17.,22.12.2020. KP Nr.11280033319  veiktas procesuālās darbības (ilgāk par 10 min.).
</t>
  </si>
  <si>
    <t xml:space="preserve">03.,04.,10.,14.,16.,29.12.2020. KP11280016520, KP11904000320 :
KP11904006519 veiktas procesuālās darbības (ilgāk par 10 minūtēm). </t>
  </si>
  <si>
    <t>08.,09.12.2020. KP Nr. 11170025020 (11170036220)  veiktas procesuālās darbības (ilgāk par 10 min.).</t>
  </si>
  <si>
    <t>01.,07.,11.,16.12,2020, KP Nr. 11280022920, Nr.111700225200  veiktas procesuālās darbības (ilgāk par 10 min.).</t>
  </si>
  <si>
    <t>08.,14.12.2020.  KP Nr. 11170025020 (11170036220), Nr. 11904007820   veiktas procesuālās darbības (ilgāk par 10 min.), un veikta personu konvojēšana.</t>
  </si>
  <si>
    <t>Disciplinārās uzraudzības grupa</t>
  </si>
  <si>
    <t>Slepenības režīma nodrošināšanas un sevišķās lietvedības grupa</t>
  </si>
  <si>
    <t>01.12.2020. Tirdzniecības objekta pārbaude (Ziņojums Nr.8138) un Alūksnes BJSS pārbaude (ziņojums Nr.8137). Procesuālas darbības, pieņemti iesniegumu Nr.631, 632, izsniegta iegādes atļauja. 03.12.2020. veiktas pārrunas ar ieroču īpašniekiem, par jautājumiem, kas saistīti ar ieroču apriti, 08.12.2020. pieņemti iesniegumi Nr.633, 634, 635, 636, noformētas atļaujas. 10.12.2020. pieņemti iesniegumi Nr.637, 638, 639, noformētas iegādes un glabāšanas atļaujas. 14.12.2020. pieņemti iesniegumi Nr.640, 641, veikta ieroču pārreģistrācijas. 15.12.2020. pieņemts iesniegums Nr.642, pārreģistrēts ierocis un izsniegta glabāšanas atļauja. 16.12.2020. noformēta glabāšanas atļauja juridiskai personai. Veiktas pārbaudes tirdzniecības objektos Valmierā, Rūjienā, Mazsalacā un Valkā (ziņojumi Nr.8474, 8477,8479).  17.12.2020. Pieņemti iesniegumi Nr.20/17-306421, 306424, 306427, veiktas pārrunas ar ieroču īpašniekiem, par jautājumiem, kas saistīti ar ieroču apriti.  22.12.2020. Pieņemti iesniegumi Nr.20/17-312151, 312764, 312809, 312799, 312832, pārreģistrēti šaujamieroči un noformētas glabāšanas atļaujas. 29.12.2020. veiktas pārrunas ar ieroču īpašniekiem, par jautājumiem, kas saistīti ar ieroču apriti. 30.12.2020. mājsēdes režīma kontrole  (VRP pavēle Nr.135).</t>
  </si>
  <si>
    <t>08.12.2020. Procesuālas darbības, pieņemti iesniegumi Nr. 548, 549., 550., 551., 552., izsniegtas glabāšanas atļaujas, veiktas pārrunas ar šaujamieroču īpašniekiem.; 10.12.2020. Izsniegtas šaujamieroču glabāšanas atļaujas, pārreģistrēts medību šaujamierocis, veiktas pārrunas ar ieroču īpašniekiem, pieņemti iesniegumi Nr. 553., 554., 555., 556.; 15.12.2020. Piereģistrēts medību šaujamierocis, izsniegtas glabāšanas atļaujas, veiktas pārrunas., 17.12.2020. Izsniegta iegādes atļauja, reģistrēti medību šaujamieroči, pārreģistrēti mantojuma šaujamieroči, izsniegta atkārtota glabāšanas atļauja, pieņemti iesniegumi Nr. 557., 558.;  22.12.2020. Izsniegta atkārtota glabāšanas atļauja, pārreģistrēts medību šaujamierocis, reģistrēts medību šaujamierocis, izsniegta glabāšanas atļauja, pieņemti iesniegumi Nr. 559., 560., veiktas pārrunas ar ieroču īpašniekiem, izsniegta iegādes atļauja; 29.12.2020. Pieņemti iesniegumi Nr. 561., 562., 563., pārreģistrēts šaujamierocis, izsniegta glabāšanas atļauja.  31.12.2020. mājsēdes režīma kontrole  (VRP pavēle Nr.135).</t>
  </si>
  <si>
    <t>22.12.2020. Procesuālas darbības, pieņemti iesniegumi (Nr.644, 645, 646) un pārreģistrēti šaujamieroči. 30.,31.12.2020. mājsēdes režīma kontrole  (VRP pavēle Nr.135).</t>
  </si>
  <si>
    <t>02.12.2020. Procesuālas darbības, pieņemts iesniegums Nr.276 no šaujamieroču īpašnieka, izsniegta 1 gb. ieroča iegādāšanās atļauja, konsultēju ieroču īpašniekus. 09.12.2020. Pieņemts iesniegums no šaujamieroča īpašnieka Nr.278, izsniegta 1gb. ieroča glabāšanas atļauja un 1 gb. atkārtota ieroča nēsāšanas atļauja, veiktas pārrunas ar ieroču īpašniekiem. 14.12.2020. Izsniegta 1 gb. ieroča iegādāšanās un 1 gb. ieroča glabāšanas atļaujas, sniegta konsultācija par mantojuma ieroču mantošanu. 16.12.2020. Pieņemti iesniegumi no šaujamieroču īpašniekiem Nr.281, Nr.282, Nr.283, Nr.284, Nr.285, Nr.286, Nr.287, Nr.288, Nr,289, Nr.290, Nr.291, Nr.292, Nr.293, Nr.294, Nr.295 izsniegtas 2 gb. ieroča iegādāšanās un 8 gb. ieroča glabāšanas atļaujas, pārreģistrēti ieroči un mantojuma ieroči, izņemts 1 ierocis, veiktas pārrunas ar ieroču īpašniekiem. 29.12.2020. Pieņemts iesniegums Nr.297 no šaujamieroču īpašnieka, izsniegta 1 gb. ieroča iegādāšanās un 1 gb. ieroča glabāšanas atļauja, 2 atkārtotas glabāšanas atļaujas, pārreģistrēts šaujamierocis., veiktas pārrunas ar ieroču īpašniekiem. 11.12.2020. Pārbaudītas tirdzniecības vietas un DUS Ainažos un Salacgrīvā un pārbaudītas 43 personas, sastādīts APP-1. 27.12.2020. Pārbaudītas tirdzniecības vietas un DUS Ainažos un Salacgrīvā un pārbaudītas 11 personas un dienesta pienākumu pildīšana Salacgrīvas novadā.</t>
  </si>
  <si>
    <t>03.12.2020. Procesuālas darbības, pieņemti iesniegumi Nr. 285., 286., 287. Izsniegta iegādes atļauja, izsniegtas ieroču lietošanas atļaujas. 07.12.2020. Pieņemti iesniegumi Nr. 288., 289., 290., 291. Izsniegta iegādes atļauja, pārreģistrēts medību šaujamierocis, reģistrēts medību ierocis, izsniegtas ieroču glabāšanas atļaujas, pieņemts iznīcināšanai medību ierocis. 08.12.2020. Pieņemts iesniegums Nr. 292., izsniegts ieroča nēsāšanas atļaujas dublikāts. 14.12.2020. Pieņemti iesniegumi Nr. 294., 295., 296., 297. Izsniegtas ieroču iegādes atļaujas, reģistrēts šaujamierocis, izsniegta ieroča glabāšanas atļauja. 15.12.2020. Pieņemts iesniegums Nr. 298. Pārreģistrēts šaujamierocis, izsniegta ieroča glabāšanas atļauja. 16.12.2020. Pieņemts iesniegums Nr. 299. Izsniegti ieroču glabāšanas atļauju dublikāti. 17.12.2020. Pieņemti iesniegumi Nr. 300., 301. Reģistrēts šaujamierocis, izsniegta ieroča glabāšanas atļauja, , izsniegta ieroča lietošanas atļauja. 18.12.2020. Pieņemti iesniegumi Nr. 303., 304. Izsniegta iegādes atļauja, pārreģistrēts šaujamierocis, izsniegtas ieroču glabāšanas atļaujas. 21.12.2020. Reģistrēts šaujamierocis, izsniegta ieroča glabāšanas atļauja.</t>
  </si>
  <si>
    <t>01.12.2020. Procesuālas darbības, pieņemti iesniegumi par ieroča iegādāšanās atļaujas izsniegšanu Nr.538,540, ieroča pieņemšana iznīcināšanai nr. 539, veiktas pārrunas ar šaujamieroču īpašniekiem. 03.12.2020. Mantojuma ieroču pārreģistrācija iesnieguma nr. 541, 547. Ieroču pārreģistrācija iesnieguma nr. 542, 544, Atkārtotas atļaujas saņemšana  nr. 545,546 veiktas pārrunas ar šaujamieroču īpašniekiem. 08.12.2020. Pieņemti iesniegumi par ieroča iegādāšanās atļaujas izsniegšanu, izsniegta glabāšanas atļauja, veiktas pārrunas ar šaujamieroču īpašniekiem. Iesnieguma nr. 548, 549,550,551,552; 10.12.2020. Izsniegtas šaujamieroču glabāšanas atļaujas, pārreģistrēts medību šaujamierocis, veiktas pārrunas ar ieroču īpašniekiem, pieņemti iesniegumi. Iesnieguma Nr. 553,554, 555,556.</t>
  </si>
  <si>
    <t>01.12.2020. Procesuālas darbības, Nr. 20/17-269860 pieņemts iesniegums, izsniegtas glabāšanas atļaujas, veiktas pārrunas ar šaujamieroču īpašniekiem. 03.12.2020. Pieņemti iesniegumi Nr. 20/17-296753 izsniegtas glabāšanas atļaujas, veiktas pārrunas ar šaujamieroču īpašniekiem.</t>
  </si>
  <si>
    <t>komandieris</t>
  </si>
  <si>
    <t>01.,06.,12.,16.,19.,26.,30.12.2020  Sabiedrībai publiski pieejamo telpu, izklaides vietu, ēdināšanas iestāžu, veikalu kontrole, pārbaudītas 18 iestādes,  Sapulces, gājieni, atbilstoši likumam "Par sapulcēm, gājieniem un piketiem" - 19.12. "Brīvības brauciens uz Valku"  30.12.2020. mājsēdes režīma kontrole  (VRP pavēle Nr.135).</t>
  </si>
  <si>
    <t>01.05.12.13.16.19.26.30.12.2020  Sabiedrībai publiski pieejamo telpu, izklaides vietu, ēdināšanas iestāžu, veikalu kontrole, pārbaudītas 16 iestādes,  Sapulces, gājieni, atbilstoši likumam "Par sapulcēm, gājieniem un piketiem" - 19.12. "Brīvības brauciens uz Valku" , 30.12.2020. mājsēdes režīma kontrole  (VRP pavēle Nr.135).</t>
  </si>
  <si>
    <t>01.07.,16.,31.12.2020  Sabiedrībai publiski pieejamo telpu, izklaides vietu, ēdināšanas iestāžu, veikalu kontrole, pārbaudītas 12 iestādes,  Sapulces, gājieni, atbilstoši likumam "Par sapulcēm, gājieniem un piketiem" -  , 31.12.2020.  mājsēdes režīma kontrole  (VRP pavēle Nr.135).</t>
  </si>
  <si>
    <t>01.,07.,09.,12.,16.,19.,31.12.2020  Sabiedrībai publiski pieejamo telpu, izklaides vietu, ēdināšanas iestāžu, veikalu kontrole, pārbaudītas 28 iestādes,  Sapulces, gājieni, atbilstoši likumam "Par sapulcēm, gājieniem un piketiem" -  , 31.12.2020. mājsēdes režīma kontrole  (VRP pavēle Nr.135).</t>
  </si>
  <si>
    <t>02.,10.,16.,20.12.2020. sabiedrībai publiski pieejamo telpu, izklaides vietu, ēdināšanas iestāžu, veikalu kontrole, pārbaudītas 74 sabiedriskās iestādes, pārkāpumi nav konstatēti.  20.12.2020. procesuālās darbības, pakalpojuma sniegšana (ilgāk par 10 minūtēm)  NŽ: 026572; NŽ: 026567     20.12.2020. 1 personas aizturēšana, nogādāšana, konvojēšana NŽ: 026567.</t>
  </si>
  <si>
    <t xml:space="preserve">01.,06.,15.,22.,31.12.2020. sabiedrībai publiski pieejamo telpu, izklaides vietu, ēdināšanas iestāžu, veikalu kontrole, pārbaudītas 29 sabiedriskās iestādes, pārkāpumi nav konstatēti. 06.12.2020. no ārvalstīm ieradušos personu kontrole, (QR koda pārbaude), pārbaudīta 1 personas, pārkāpumi nav konstatēti.  07.12.2020. procesuālās darbības (ilgāk par 10 minūtēm).  07.12.2020. 1 personas konvojēšana, apsargāšana īslaicīgās aizturēšanas vietā. No ārvalstīm ieradušos personu kontrole, (QR koda pārbaude), pārbaudīta 4 personas, pārkāpumi nav konstatēti.   </t>
  </si>
  <si>
    <t>05.,06.,08.,09.,18.,23.12.2020. sabiedrībai publiski pieejamo telpu, izklaides vietu, ēdināšanas iestāžu, veikalu kontrole, pārbaudītas 60 sabiedriskās iestādes, pārkāpumi nav konstatēti.   09.12.2020. 1 personas aizturēšana, nogādāšana,konvojēšana ārstniecības iestādē.                                                                                 16.12.2020. notiesāto un apcietināto personu, nodošanu un pārņemšanu turpmākai brīvības atņemšanas soda vai apcietinājuma izpildīšanai.                                                                     23.12.2020. procesuālās darbības, pakalpojuma sniegšana (ilgāk par 10 minūtēm) NŽ: 026819; 026844.</t>
  </si>
  <si>
    <t>05.,06.,09.,17.,22.,23.,27.12.2020. sabiedrībai publiski pieejamo telpu, izklaides vietu, ēdināšanas iestāžu, veikalu kontrole, pārbaudītas 70 sabiedriskās iestādes, pārkāpumi nav konstatēti.  09.12.2020. procesuālās darbības (ilgāk par 10 minūtēm) NŽ: 025721.  22.12.2020. no ārvalstīm ieradušos personu kontrole, (QR koda pārbaude), pārbaudīta 2 personas, pārkāpumi nav konstatēti.  23.,27.,29.12.2020. procesuālās darbības, pakalpojuma sniegšana (ilgāk par 10 minūtēm) NŽ: 026800 ,                                NŽ: 27125; 27109; 27103; 27096,  NŽ: 27222; 27214.</t>
  </si>
  <si>
    <t>03.,04.,07.,15.,26.12.2020. sabiedrībai publiski pieejamo telpu, izklaides vietu, ēdināšanas iestāžu, veikalu kontrole, pārbaudītas 68 sabiedriskās iestādes, pārkāpumi nav konstatēti. 04.12.2020. 1 personas aizturēšana, nogādāšana, konvojēšana.  04.12.2020. no ārvalstīm ieradušos personu kontrole, (QR koda pārbaude), pārbaudīta 1 personas, pārkāpumi nav konstatēti.  12.12.2020. procesuālās darbības (ilgāk par 10 minūtēm)  NŽ2016769.   27.12.2020. procesuālās darbības, pakalpojuma sniegšana (ilgāk par 10 minūtēm) Nr. 16769004193420; Nr. 16769004193620; Nr. 16769004193720; Nr. 16769004193820, NŽ: 027038; 027041 027042.</t>
  </si>
  <si>
    <t>02.,10.12.2020. sabiedrībai publiski pieejamo telpu, izklaides vietu, ēdināšanas iestāžu, veikalu kontrole, pārbaudītas 34 sabiedriskās iestādes, pārkāpumi nav konstatēti. 07.,10.,15.12.2020. procesuālās darbības, pakalpojuma sniegšana (ilgāk par 10 minūtēm)  Nr. 16769003690420 , Nr. 16769000451520 , Nr. 16769003690720.</t>
  </si>
  <si>
    <t xml:space="preserve">05.,14.,15.,19.,31.12.2020. sabiedrībai publiski pieejamo telpu, izklaides vietu, ēdināšanas iestāžu, veikalu kontrole, pārbaudītas 25 sabiedriskās iestādes, pārkāpumi nav konstatēti.  29.12.2020. personu, kurām ir noteikta Covid-19 infekcijas slimība, kontrole klātienē (tiešā saskarē)                                   30.12.2020. mājsēdes režīma kontrole  (VRP pavēle Nr.135). 31.12.2020. procesuālās darbības (ilgāk par 10 minūtēm) NŽ: 027458; 027457; 027469  </t>
  </si>
  <si>
    <t>05.,08.,12.12.2020. sabiedrībai publiski pieejamo telpu, izklaides vietu, ēdināšanas iestāžu, veikalu kontrole, pārbaudītas 22 sabiedriskās iestādes, pārkāpumi nav konstatēti.   24.,25.12.2020. procesuālās darbības, pakalpojuma sniegšana (ilgāk par 10 minūtēm) NŽ:026881; 026880; 026869; 026866, NŽ: 026946; 026951; 026965; 026962; 026972; 026980.</t>
  </si>
  <si>
    <t xml:space="preserve">Kārtības policijas biroja Patruļpolicijas nodaļas Satiksmes uzraudzības rota </t>
  </si>
  <si>
    <t>03.12.2020. sabiedrībai publiski pieejamo telpu, izklaides vietu, ēdināšanas iestāžu, veikalu kontrole, pārbaudītas 4 sabiedriskās iestādes, pārkāpumi nav konstatēti. 06.,09.12.2020. no ārvalstīm ieradušos personu kontrole, (QR koda pārbaude), pārbaudītas 18 personas (konstatēti pārkāpumi - pieņemti 4 lēmumi administratīvā pārkāpuma lietās . 06.,09.12.2020. sabiedrībai publiski pieejamo telpu, izklaides vietu, ēdināšanas iestāžu, veikalu kontrole, pārbaudītas 6 sabiedriskās iestādes, pārkāpumi nav konstatēti. 30.12.2020. Saskaņā ar pavēli Nr. 135 (Mājsēdēs pasākumi) 31.12.2020. Saskaņā ar pavēli Nr. 135 (Mājsēdēs pasākumi)</t>
  </si>
  <si>
    <t>09.,26.12.2020. sabiedrībai publiski pieejamo telpu, izklaides vietu, ēdināšanas iestāžu, veikalu kontrole, pārbaudītas 7 sabiedriskās iestādes, pārkāpumi nav konstatēti.  09.,13.,26.12.2020. no ārvalstīm ieradušos personu kontrole, (QR koda pārbaude), pārbaudītas 60 personas, pārkāpumi nav konstatēti.    12.,19,12.2020. pašizolācijas kontroles pasākumu ievērošana klātienē (tiešā saskarē), pārkāpumi nav konstatēti. Pārbaudītas 34 personas un 18 transportlīdzekļi.  13.,26.12.2020.  procesuālās darbības (ilgāk par 10 minūtēm)  NŽ: 026007, APAS Nr. 16769004184420; 16769004186920; 16769004188020; 16769004189520.   30.12.2020., 31.12.2020. mājsēdes režīma kontrole  (VRP pavēle Nr.135).</t>
  </si>
  <si>
    <t>06.12.2020. personu apsargāšana īslaicīgās aizturēšanas vietā.                                                                    12.12.2020. sabiedrībai publiski pieejamo telpu, izklaides vietu, ēdināšanas iestāžu, veikalu kontrole, pārbaudītas 2 sabiedriskās iestādes, pārkāpumi nav konstatēti.  12.12.2020. pašizolācijas kontroles pasākumu ievērošana klātienē (tiešā saskarē), pārkāpumi nav konstatēti. Pārbaudītas 15 personas un 19 transportlīdzekļi.  07., 14., 16., 18., 29.12.2020. notiesāto un apcietināto personu, nodošanu un pārņemšanu turpmākai brīvības atņemšanas soda vai apcietinājuma izpildīšanai.</t>
  </si>
  <si>
    <t xml:space="preserve">18.12.2020. sabiedrībai publiski pieejamo telpu, izklaides vietu, ēdināšanas iestāžu, veikalu kontrole, pārbaudītas 6 sabiedriskās iestādes, pārkāpumi nav konstatēti,  dienesta pienākumi saskarsmē ar iedzīvotājiem pašvaldībās ar paaugstinātu saslimstības rādītāju un kurās Ministru kabinets ir noteicis papildu drošības prasības, konstatēti 3 pārkāpumi .  20.,30.12.2020. sabiedrībai publiski pieejamo telpu, izklaides vietu, ēdināšanas iestāžu, veikalu kontrole, pārbaudītas 12 sabiedriskās iestādes, pārkāpumi nav konstatēti.   30.12.2020.  procesuālās darbības, pakalpojuma sniegšana (ilgāk par 10 minūtēm) NŽ: 027294; 027312                   31.12.2020. sabiedrībai publiski pieejamo telpu, izklaides vietu, ēdināšanas iestāžu, veikalu kontrole, pārbaudītas 3 sabiedriskās iestādes, pārkāpumi nav konstatēti. </t>
  </si>
  <si>
    <t>13.12.2020. 20.12.2020. 22.12.2020. sabiedrībai publiski pieejamo telpu, izklaides vietu, ēdināšanas iestāžu, veikalu kontrole, pārbaudītas 32 sabiedriskās iestādes vairākas reizes, pārkāpumi nav konstatēti. QR koda pārbaudes:  13.12 pieņemts 1. lēmums  ENŽ 026008., 20.12.  5 QR pārkāpumi nav. 22.12.20. - 4 personām QR pārbaude pārkāpumus nekonstatē,  Pakalpojuma sniegšana (ilgāk par 10 minūtēm - materiālu formēšana lietās 13.12.20. ENŽ. 025955, 0252952,   27.12.2020.  reaģēšana uz izsaukumu par karantīnas pārkāpumu.</t>
  </si>
  <si>
    <t>09.12.2020. 23.12.2020. 26.12.2020. sabiedrībai publiski pieejamo telpu, izklaides vietu, ēdināšanas iestāžu, veikalu kontrole, pārbaudītas 23 sabiedriskās iestādes, pārkāpumi nav konstatēti, QR koda pārbaudes 09.12. 4 personām pārkāpumus nekonstatē.  Procesuālas darbības (ilgāk par 10 minūtēm) - ENZ 026796, 026984, 027029, 027055, 027092, 027073., 30.12.2020. mājsēdes režīma kontrole  (VRP pavēle Nr.135).</t>
  </si>
  <si>
    <t>13.12.20. 20.12.20. 22.12.20. 24.12.20., 25.12.20., 26.12.20., 27.12.20. - sabiedrībai publiski pieejamo telpu, izklaides vietu, ēdināšanas iestāžu, veikalu kontrole, pārbaudītas 52 sabiedriskās iestādes vairākas reizesi, QR koda pārbaudes:  pieņemti 12 lēmumi APAS.  Procesuālas darbības (ilgāk par 10 minūtēm) ENŽ. 025955, 0252952, 025063, 025064, 026281, 026864, 026974, 027055, 027092, 027073, 027355, 027356, 027365,  30.12.2020. mājsēdes režīma kontrole  (VRP pavēle Nr.135).</t>
  </si>
  <si>
    <t>04.12.20., 28.12.20.  Sabiedrībai publiski pieejamo telpu, izklaides vietu, ēdināšanas iestāžu, veikalu kontrole, pārbaudītas 3 iestādes,  Sapulces, gājieni, atbilstoši likumam "Par sapulcēm, gājieniem un piketiem" - 19.12. "Brīvības brauciens uz Valku" 3ha,  QR koda pārbaudes -  pieņemts 1 lēmum. 04.12. - ENŽ 025342. Pakalpojuma sniegšana (ilgāk par 10 minūtēm - materiālu formēšana lietās ENŽ. 027197, 027210, 027263, 027264, 027265, 027259, 027268, 27.12.20. ģimenes konflikts. 30.12.2020. mājsēdes režīma kontrole  (VRP pavēle Nr.135).</t>
  </si>
  <si>
    <t>01.,03.,04.12.2020. procesuālās darbības APAS Nr. 16769003998520; Nr.16769003999420;  Nr.16769004016820; Nr.16769004027220; Nr.16769004028020.   02.,03.12.2020. no ārvalstīm ieradušos personu kontrole, (QR koda pārbaude), pārbaudītas 25  personas,  konstatēti pārkāpumi, pieņemti 9 lēmumi APAS.</t>
  </si>
  <si>
    <t>03.,04.,05.,06.,11.,14.,15.,18.12.2020. procesuālās darbības APAS Nr. 16769004118520; 16769004113020; Nr.16769004083620; Nr.16769004060420 ;Nr.16769004057720; Nr.16769004057420 :Nr.16769004047320; Nr.16769004047020; Nr.16769004025920; Nr.16769004024020; Nr.16769004023720; Nr.16769004047320; Nr.16769004047020. Reaģeja uz izsaukumu ENŽ:025878 07.12.2020.-noformēts ceļu satiksmes negadījums Nr. NK377812 ( ENŽ:025556).  02.,07.,09.,16.,17.12.2020.  no ārvalstīm ieradušos personu kontrole, (QR koda pārbaude), pārbaudītas 64 personas,  konstatēti pārkāpumi, pieņemti 14 lēmumi APAS .</t>
  </si>
  <si>
    <t>02.12.2020. personas konvojēšana 2020.gada 05. oktobra Tiesas Lēmums Nr.C33338720</t>
  </si>
  <si>
    <t>11.,17.,18.,20.12.2020: sabiedrībai publiski pieejamo telpu, izklaides vietu, ēdināšanas iestāžu, veikalu kontrole, pārbaudītas  11 sabiedriskās iestādes, pārkāpumi nav konstatēti.  18.12.2020.-Personas konvojēšana uz strenču PNS ENŽ:26393. 29.12.2020 Ceļu satiksmes negadījuma noformēšana Nr. NK033009 ENŽ:027255. 22.12.2020-reaģēšana uz notikumu ENŽ:026706. 30.12.2020, 31.12.2020. mājsēdes režīma kontrole  (VRP pavēle Nr.135).</t>
  </si>
  <si>
    <t>03.,04.,05.,08.,12.,13.12.2020. procesuālās darbības APAS Nr.16769004010920; Nr.16769004024120; Nr.16769004026120; Nr.16769004036420; Nr.16769004057020; Nr.16769004057820; Nr.16769004058420; Nr.16769004091120; Nr.16769004091920.  03.,04.,13.12.2020. no ārvalstīm ieradušos personu kontrole, (QR koda pārbaude), pārbaudītas 13  personas,  konstatēti pārkāpumi, pieņemti lēmumi APAS Nr. 16769004025320. 03.,04.,05.,06.12.2020.- sabiedrībai publiski pieejamo telpu, izklaides vietu, ēdināšanas iestāžu, veikalu kontrole, pārbaudītas  10 sabiedriskās iestādes, pārkāpumi nav konstatēti.</t>
  </si>
  <si>
    <t>20.12.2020.-procesuālās darbības APAS Nr.16769004147820; 02.12.2020- sabiedrībai publiski pieejamo telpu, izklaides vietu, ēdināšanas iestāžu, veikalu kontrole, pārbaudītas  6 sabiedriskās iestādes, pārkāpumi nav konstatēti.  13.12.2020.;20.12.2020.;27.12.2020- no ārvalstīm ieradušos personu kontrole, (QR koda pārbaude), pārbaudītas 24  personas, pārkāpumi netika konstatēti. 30.12.2020- reaģēts uz notikumu ENŽ: 027318. 30.12.2020. mājsēdes režīma kontrole  (VRP pavēle Nr.135).</t>
  </si>
  <si>
    <t>01.,02.,03.,04.,09.,10.,13.,18.,19.,26.,27.12.2020. procesuālās darbības APAS. pieņemti lēmumi 9 APP.    06., 08., 09., 12., 13., 14., 17., 18., 19., 20., 23.,25.,26.12.2020. sabiedrībai publiski pieejamo telpu, izklaides vietu, ēdināšanas iestāžu, veikalu kontrole, pārbaudītas  68 sabiedriskās iestādes, pārkāpumi nav konstatēti.  06.,08.,13.,14.,20.,23.12.2020.  no ārvalstīm ieradušos personu kontrole, (QR koda pārbaude), pārbaudītas 72  personas,  konstatēti pārkāpumi, pieņemti 5 lēmumi APP.  31.12.2020- reaģēts uz notikumiem ENŽ: 027514; ENŽ:027488; ENŽ:027519; ENŽ:027512. 30.12.2020, 31.12.2020. mājsēdes režīma kontrole  (VRP pavēle Nr.135).</t>
  </si>
  <si>
    <t>12.12.2020.; 18.12.2020.;19.12.2020.;30.12.2020. procesuālās darbības APAS Nr.16769004112620; Nr.16769004109020; Nr.16769004141120; Nr.16769004088020; Nr.16769004087720; Nr.16769004085320. 02.12.2020; 04.12.2020.;16.12.2020.;22.12.2020.;28.12.2020.;29.12.2020.- sabiedrībai publiski pieejamo telpu, izklaides vietu, ēdināšanas iestāžu, veikalu kontrole, pārbaudītas 33 sabiedriskās iestādes, pārkāpumi nav konstatēti.  05.12.2020.;12.12.2020.;19.12.2020.;26.12.2020- no ārvalstīm ieradušos personu kontrole, (QR koda pārbaude), pārbaudītas 52  personas,  konstatēti pārkāpumi Nr. 16769004034220.; 12.12.2020;30.12.2020- reaģēts uz notikumiem ENŽ:025915; ENŽ:025905; ENŽ: 027318. 30.12.2020. mājsēdes režīma kontrole  (VRP pavēle Nr.135).</t>
  </si>
  <si>
    <t>12.12.2020.; 18.12.2020.;19.12.2020.;30.12.2020.-procesuālās darbības APAS Nr.16769004140920; Nr.16769004109020; Nr.16769004088420.; Nr.16769004088320; Nr.16769004088220. ;Nr.16769004088120. 02.12.2020; 04.12.2020.;16.12.2020.;22.12.2020.;28.12.2020.;29.12.2020. sabiedrībai publiski pieejamo telpu, izklaides vietu, ēdināšanas iestāžu, veikalu kontrole, pārbaudītas 33 sabiedriskās iestādes, pārkāpumi nav konstatēti.  05.12.2020.;12.12.2020.;19.12.2020.;26.12.2020.  no ārvalstīm ieradušos personu kontrole, (QR koda pārbaude), pārbaudītas 52  personas,  konstatēti pārkāpumi Nr. 16769004033920 12.12.2020; 30.12.2020- reaģēts uz notikumiem ENŽ:025915; ENŽ:025905; ENŽ: 027402. 30.12.2020. mājsēdes režīma kontrole  (VRP pavēle Nr.135).</t>
  </si>
  <si>
    <t>12.12.2020;14.12.2020.;29.12.2020.;31.12.2020. procesuālās darbības APAS Nr. 16769004090920; Nr.16769004101020; Nr/16769004104020; Nr.16769004206420; Nr.16769004232420. 30.12.2020.- Reaģēšana uz izsaukumu ENŽ:027279. 14.12.2020.- no ārvalstīm ieradušos personu kontrole, (QR koda pārbaude), pārbaudītas 8  personas,  konstatēti pārkāpumi, pieņemti lēmumi APAS Nr. 16769004232420; 14.12.2020.- sabiedrībai publiski pieejamo telpu, izklaides vietu, ēdināšanas iestāžu, veikalu kontrole, pārbaudītas 3 sabiedriskās iestādes, pārkāpumi nav konstatēti. 31.12.2020. mājsēdes režīma kontrole  (VRP pavēle Nr.135).</t>
  </si>
  <si>
    <t>01.,02.,03.,09.,10.,11.,20.,21.,26.,27.,28.12.2020. procesuālās darbības APAS Nr.16769003994520; Nr.16769003995620; Nr.16769003995720  ; Nr.16769003995820 ; Nr.16769004002120; Nr.16769004002720; Nr.16769004004420; Nr.16769004019520; Nr.16769004064720; Nr.16769004064820; Nr.16769004070820; Nr.16769004074820 ;Nr.16769004076020; Nr.16769004076120; Nr.16769004083520; Nr.16769004146120; Nr.16769004154720; Nr.16769004183620; Nr.16769004183720;Nr.16769004193020;Nr.16769004194720.                                                                        02.,04.,06.,08.,09.,12.,14.,19.,21.,23.,26.12.2020. sabiedrībai publiski pieejamo telpu, izklaides vietu, ēdināšanas iestāžu, veikalu kontrole, pārbaudītas  59 sabiedriskās iestādes, pārkāpumi nav konstatēti.  04.,06.,08.,14.,17.,18.,21.,23.12.2020. no ārvalstīm ieradušos personu kontrole, (QR koda pārbaude), pārbaudītas 78  personas,  konstatēti pārkāpumi, pieņemti 14 lēmumi. 21.12.2020.;31.12.2020- reaģēti uz notikumiem ENŽ: 027514; ENŽ:027488; ENŽ:027519; ENŽ:027512; ENŽ:026664. 30.12.2020, 31.12.2020 . mājsēdes režīma kontrole  (VRP pavēle Nr.135).</t>
  </si>
  <si>
    <t>14.,15.,29.12.2020. procesuālās darbības APAS Nr.16769000532520; Nr.16769000532420 ;Nr.16769000532320; Nr.16769000236220; Nr.16769000236120 ;Nr.16769000236020; Nr.16769000235920; Nr.16769000235720; Nr.16769000235820 Nr.16769000235620; Nr.16769000235420; Nr.16769000235520; Nr.16769000055420; Nr.16769000533020; Nr.16769000532920; Nr.16769000532820; Nr.16769000532720; Nr.16769000532620. 30.12.2020. Personas konvojēšana uz Strenču PNS ENŽ: 027318. 31.12.2020. mājsēdes režīma kontrole  (VRP pavēle Nr.135).</t>
  </si>
  <si>
    <t>03.,04.,06.,08.,11.,12.,13.,19.,20.,22.,27.,28.,29.12.2020 procesuālās darbības APAS Nr.16769004011320 ;Nr.16769004017420; Nr.16769004025920.; r.16769004045620.; Nr.16769004054920.; Nr.16769004082320.; Nr.16769004089620.; 16769004090220.; Nr.16769004099920.; Nr.16769004139420.; Nr.16769004140220.; Nr.16769004142920.; Nr.16769004147020. ;Nr.16769004148020.; Nr.16769004149320.; Nr.16769004155620.; Nr.16769004192220.; Nr.16769004194920.; Nr. 16769004199020; Nr.16769004199920.; Nr.16769004206520.                                                    01.12.2020.;09.12.2020.;16.12.2020.;25.12.2020.- no ārvalstīm ieradušos personu kontrole, (QR koda pārbaude), pārbaudītas 43  personas,  konstatēti pārkāpumi Nr.16769003997120; Nr.16769003999620; Nr.16769004067820; Nr.16769004118620; Nr.16769004178620.  14.,29.12.2020. procesuālas darbības, noformēts ceļu satiksmes negadījums ENŽ: 027255 un ENŽ:026084.; 14.,30.12.2020. Personas konvojēšana uz Strenču PNS ENŽ: 027318 un ENŽ: 026032.</t>
  </si>
  <si>
    <t>02.,05.,07.,09.,10.,11.,12.,13.,17.,18.,20.,24.,27.,31.12.2020. procesuālās darbības APAS Nr.16769004004820; Nr.16769004005420; Nr.16769004005620; Nr.16769004029420; Nr.16769004052020; Nr.16769004063420; Nr.16769004066620; Nr,167690040721420; Nr.16769004074720; Nr.16769004075020; Nr.16769004082620; Nr.167690040091220; Nr.16769004091320; Nr.16769004091820; Nr.16769004120020; Nr.16769004121820; Nr.16769004123620; Nr.16769004129020; Nr.16769004129320; Nr.16769004129820; Nr.16769004132220; Nr.16769004173620; Nr.16769004192920; Nr.16769004225320; Nr.16769004227320.                                                             09.12.2020.;10.12.2020.;11.12.2020.;12.12.2020.;18.12.2020.;20.12.2020.;24.12.2020.;27.12.2020.31.12.2020- sabiedrībai publiski pieejamo telpu, izklaides vietu, ēdināšanas iestāžu, veikalu kontrole, pārbaudītas  36 sabiedriskās iestādes, pārkāpumi nav konstatēti.  01.,07.,15.,17.12.2020. no ārvalstīm ieradušos personu kontrole, (QR koda pārbaude), pārbaudītas 83  personas,  pieņemti  10 lēmumi APP.  07.12.2020. noformēts ceļu satiksmes negadījums ENŽ:025556 un 31.12.2020- procesuālās darbības ( t/l vadīšana alkoholisko dzērienu ietekmē) ENŽ:027468.</t>
  </si>
  <si>
    <t>Kārtības policijas biroja Patruļpolicijas nodaļas patruļdienesta rota</t>
  </si>
  <si>
    <t>02.12.2020 ENŽ 025149 Veiktas procesuālās darbības, APP 1676900071502.  ENŽ 025086, ENŽ 02588 kontroles pasākumi sabiedriskā vietā, APP 16769004000620 un 16769004000720. 05.12.2020. Kontroles pasākumu (tiešā saskarē) par komersantu pienākumu izpildīšanu objektos, sabiedrībai publiski pieejamās telpās, veiktas pārbaudes 14 publiskās tirdzniecības vietās, pārkāpumi netika konstatēti, veiktas pārrunas ar tirdzniecības vietās esošajiem pārdevējiem un apmeklētājiem. 09.12.2020. ENŽ 025724 procesuālās darbības, pakalpojuma sniegšana vai pārrunu vešanas pienākumi. 13.12.2020. ENŽ 26009, ENŽ 26019, ENŽ 26020, APP 16769004096820, 16769004098820, 16769004098420.  16.12.2020. Procesuālās darbības APP 16769004118220. 18.12.2020. Procesuālās darbības APP 16769000708920, 16769000716220 . 19.12.2020. Kontroles pasākumi ENŽ 26445, ENŽ 26446. APP 16769000709020, 16769004136220.  19.12.2020. QR koda pārbaude, pārkāpumi nav konstatēti.  19.12.2020. procesuālās darbības ENŽ 026447. 23.12.2020. kontroles pasākumi ENŽ 26811, APP 16769000716320. Pašizolācijas kontrole. Procesuālās darbības APP 16769004166420, 16769004167320.   24.12.2020 Kontroles pasākumi, reaģēšana uz izsaukumu ENŽ 026877, APP 16769004174320, pašizolācijas kontroles pasākumi, ENŽ 026875, APP 16769004174620, procesuālās darbības APP 1676900071642.   25.,26.12.2020. procesuālās darbības, veikts ziemassvētku brīvdienu reids, pārbaudot transportlīdzekļus un vadītājus.    31.12.2020. Kontroles pasākumi, pārbaudītas 7 tirdzniecības vietas. Procesuālās darbības, sastādīti 3 APP 16769000505120, 16769000505220, 16769004227620. OR kodu pārbaude, pārbaudītas 3 personas, pārkāpumi netika konstatēti. 30.12.2020. mājsēdes režīma kontrole  (VRP pavēle Nr.135).</t>
  </si>
  <si>
    <t xml:space="preserve">03.12.2020.Tiešā saskarē kontroles pasākumus par sabiedrībai publiski pieejamo telpu, pieņemti lēmumi APP 16769004010420, 16769004010620, 16769004010220, 16769004010320. </t>
  </si>
  <si>
    <t xml:space="preserve">19.12.2020 Tiešā saskarē kontroles pasākumus par sabiedrībai publiski pieejamo telu. ENŽ 0264680, ENŽ 026458, APP 16769004138220, 16769004138420. 20.12.2020. Tiešā saskarē kontroles pasākumus par sabiedrībai publiski pieejamo telu, pārbaudītas 12 tirdzniecības vietas Alūksnes pilsētā, Alsviķu un Jaunannas pagastos. Pašizolācijas kontrole, pārbaudītas 14 personas dzīves vietās. 27.12.2020. Procesuālās darbības, ENŽ 027098, ENŽ 027117, izvestas pārrunas, pieņemti paskaidrojumi.  28.12.2020. Kontroles pasākumi publiski pieejamās teplās, pārbaudītas trīs tirdzniecības vietas Alūksnes pilsētā, pārkāpumi netika konstatēti. Pašizolācijas kontrole, tika pārbaudītas 8 personas, Alūksnes novadā. Procesuālās darbības, ENŽ 027196. 29.12.2020. Procesuālās darbības, ENŽ 027270. 30.12.2020. Reaģēšana uz izsaukumiem par karantīnas vai pašizolācijas neievērošanu, ENŽ 027285, APP 16769004207520. Procesuālās darbības, ENŽ 027272, ENŽ  027284. 31.12.2020. Reaģēšana uz izsaukumiem par karantīnas vai pašizolācijas neievērošanu, sastādīti APP 16769004219520, 16769004224320, 16769004223520. </t>
  </si>
  <si>
    <t>02.12.2020. ENŽ 025149, APP 1676900071502, procesuālās darbības. Tiešā saskarē kontroles pasākumus par sabidrībai publiski pieejamo telpu, veiktas preventīvās darbības pārbaudot 21 tirdzniecības un ēdināšanas iestādes Alūksnes pilsētā. QR kodu pārbaude Alūksnes novadā uz auoceļa A2 Rīga-Sigulda- Veclaicene. Pārbaudītas trīs personas.                                                  22.12.2020. Pašizolācijas kontrole, pārbaudītas 5 personas dzīvesvietās.                                                                         24.12.2020. Procesuālās darbības, ENŽ  26859, APP 16769004170820.  30.12.2020. Kontroles pasākumi, pārbaudītas 7 tirdzniecības vietas, Pededzes, Liepnas, Mālupes un Malienas pagastā. Pārkāpumi netika konstatēti. 30.12.2020., 31.12.2020. mājsēdes režīma kontrole  (VRP pavēle Nr.135).</t>
  </si>
  <si>
    <t>23.12.2020. Kontroles pasākumi, veikta pābaude publiskā tirdzniecības vietā Apes veikalā. Procesuālās darbības, APP 16769004165720, 16769004166920.  24.12.2020. Procesuālās darbības, ENŽ 026892, ENŽ 026896, ENŽ 026916, ENŽ 026927, ENŽ 026942. 25.12.2020.Procesuālās darbības, ENŽ 026989, ENŽ 027026, ENŽ 027027, Sastādīti APP 6769004180620, 16769004180720, 16769004179820, 16769004181420, 16769004182320. 28.12.2020. Procesuālās darbības, biometrijas veikšana, KP. Nr. 11100027220. 29.12.2020. Procesuālās darbības, biometrijas veikšana, KP. Nr. 11100021020. 30.12.2020., 31.12.2020. mājsēdes režīma kontrole  (VRP pavēle Nr.135).</t>
  </si>
  <si>
    <t xml:space="preserve">02.12.2020 QR koda pārbaude, sastādīts APP. 24.12.2020. procesuālās darbības, ENŽ 26859, APP 16769004170820.  25.12.2020. Procesuālās darbības. ENŽ 27025, ENŽ 27024, ENŽ 27026, ENŽ 27027. APP 16769004181120, 16769004181020, 16769004180120, 16769004181520.   15.12.2020. Procesuālās darbības, ENŽ 026187, APP 16769004113320. 17.12.2020. QR kodu pārbaude, A2 Rīga-Sigulda-Veclaicene, pārbaudīti 7 transportlīdzekļi.     21.12.2020.  Procesuālās darbības, noformēts ceļu satiksmes negadījums, NK 377182, APP 16769004151120.         22.12.2020. QR kodu pārbaude, A2, Rīga-Sigulda-Veclaicene, pārbaudīti 6 transportlīdzekļi.  31.12.2020. Procesuālās darbības, sastādīti 8 APP. </t>
  </si>
  <si>
    <t>02.12.2020. Procesuālās darbības, sastādīti 3 APP, pārbaudīti 300 transportlīdzekļi.   05.12.2020. Procesuālās darbības, sastādīti 9 APP.           06.12.2020. Procesuālās darbības, sastādīti 4 APP.  07.12.2020. Procesuālās darbības, sastādīti 6 APP. 12.12.2020. Procesuālās darbības, sastādīti 5 APP. 13.12.2020. Procesuālās darbības, sastādīti 12 APP. 14.12.2020. Procesuālās darbības, sastādīts 1 APP. 15.12.2020. Procesuālās darbības, sastādīti 3 APP.      19.12.2020. Procesuālās darbības, sastādīti 11 APP. 20.12.2020. Procesuālās darbības, sastādīti 8 APP.   21.12.2020. Procesuālās darbības, sastādīti 4 APP. 22.12.2020. Procesuālās darbības, pārkāpumi nav konstatēti.   26.12.2020. Procesuālās darbības, sastādīti 6 APP. No ārvalstīm ieradušos personu kontrole, (QR koda pārbaude), sastādīti 4 APP.    27.12.2020. Procesuālās darbības, sastādīti 4 APP.        28.12.2020.  Procesuālās darbības, sastādīti 7 APP.  29.12.2020.  Procesuālās darbības, sastādīti 2 APP.  30.12.2020. Procesuālās darbības, sastādīti 6 APP.  31.12.2020. mājsēdes režīma kontrole  (VRP pavēle Nr.135).</t>
  </si>
  <si>
    <t>01.12.2020. Kontroles pasākumu (tiešā saskarē) par komersantu pienākumu izpildīšanu objektos, sabiedrībai publiski pieejamās telpās. Pārkāpumu nav. Procesuālās darbības APP 16769004000420, 16769004000320, 16769003999020, 16769003991320, 1676900400220, 16769004000020, 16769003999720, 1676900399220. 02.,04.,05.,06.,07.12.2020. No ārvalstīm ieradušos personu kontrole, (QR koda pārbaude), sastādīts 3 APP. 04..06.12..2020. Kontroles pasākumu (tiešā saskarē) par komersantu pienākumu izpildīšanu objektos, sabiedrībai publiski pieejamās telpās, veikta trīs tirdzniecības vietu pārbaude Apes novadā, Apē. Procesuālās darbības ENŽ 025345,  sastādīti 10 APP. 07.12.2020. Kontroles pasākumu (tiešā saskarē) par komersantu pienākumu izpildīšanu objektos, sabiedrībai publiski pieejamās telpās, veikta trīs tirdzniecības vietu pārbaude Apes novadā, Apē. Procesuālās darbības, APP 16769004052720, 16769004052320, 16769004053420. 08.,20.12.2020. Kontroles pasākumu (tiešā saskarē) par komersantu pienākumu izpildīšanu objektos, sabiedrībai publiski pieejamās telpās, Alūksnes DUS, pārkāpumi netika konstatēti. Procesuālās darbības APP 16769004054320, 16769004054420, APP 16769004027920, APP 16769004106420, APP 16769003976020, 17.12.2020. Procesuālās darbības, APP 16769000004920. 21.12.2020. Procesuālās darbības, APP 16769004154920, 16769004155020, 16769004153320, 16769004155420. 22.12.2020. Procesuālās darbības, APP 16769003317620.  31.12.2020. mājsēdes režīma kontrole  (VRP pavēle Nr.135).</t>
  </si>
  <si>
    <t>29.12.2020. Procesuālās darbības, sastādīti APP 16769004207120, 16769004207220. 31.12.2020. Procesuālās darbības, sastādīti 8 APP. QR kodu pārbaude, pārbaudītas 5 personas, pārkāpumi netika konstatēti. 30.12.2020. mājsēdes režīma kontrole  (VRP pavēle Nr.135).</t>
  </si>
  <si>
    <t xml:space="preserve">30.12.2020. Kontroles pasākumi, pārbaudītas 7 tirdzniecības vietas, Pededzes, Liepnas, Mālupes un Malienas pagastā. Pārkāpumi netika konstatēti.  30.12.2020. Procesuālās darbības, ENŽ 027310. </t>
  </si>
  <si>
    <t xml:space="preserve"> 01.12.20. un 02.12.20. Veikalu, DUS, Dzelzsceļa stacijas kontrole, pārbaudīti 18. sabiedriskās iestādes, pārkāpumi nav konstatēti. 05.12.20. veikalu kontrole, pārbaudītas 9.sabiedriskās iestādes, bez pārkāpumiem. QR koda pārbaudes ,pieņemts 1. lēmums.</t>
  </si>
  <si>
    <t xml:space="preserve"> 01.12.20. un 02.12.20. Veikalu, DUS, Dzelzsceļa stacijas kontrole, pārbaudīti 18. sabiedriskās iestādes, pārkāpumi nav konstatēti. 25.12.20. pārbaudītas 5.sabiedriskās iestādes, procesuālas darbības enž:26935 ;26970, personas konvojēšana uz Cēsu Īav. 26.12.20. procesuālas darbības enž:27066; 27088. 27.12.20. Pārbaudītas 1.veikals, pārkāpimi nav konstatēti.  31.12.20. mājsēdes režīma kontrole  (VRP pavēle Nr.135).</t>
  </si>
  <si>
    <t xml:space="preserve"> 01.,05.12.20. Veikalu, DUS kontrole, pārbaudītas 15. sabiedriskās iestādes, pārkāpumi nav konstatēti, procesuālas darbības Enž: 025402; 11.12.20. Veikalu, DUS kontrole, pārbaudītas 10. sabiedriskās iestādes, pārkāpumi nav konstatēti, QR koda pārbaudes, pieņemts 1.lēmums. 19.12.20. Pulcēšanās ierobežojumu kontrole. 22.,24.12.20. reaģēšana uz izsaukumu, procesuālas darbības enž:26733, 26885 ;26883; 26884. 26.12.20. pārbaudītas 6.sabiedriskās iestādes, personu konvojēšana. 30.,31.12.20. Procesuālās darbības (enž:27378;27333;27357), pieņemti 10.lēmumi par pašizolācijas ierobežojumiem.</t>
  </si>
  <si>
    <t xml:space="preserve"> 02.12.20. Veikalu kontrole, pārbaudītas 12. sabiedriskās iestādes, pārkāpumi nav konstatēti. 05.12.20. Pulcēšanās ierobežojumu pārkāpumi, pieņemti 3. lēmumi. 03.12.20. Veikalu kontrole, pārbaudīti 6. sabiedriskā iestādes ,pārkāpumi nav konstatēti. Personas nogādāšana AI. 18.12.20. pārbaudītas 11.sabiedriskās iestādes ,pārkāpumi nav. 19.12.20. pulcēšanās ierobežojumu kontrole. 22.12.20.reaģēšana uz izsaukumu, enž:26733, materiāla formēšana. 25.12.20. pārbaudītas 3.sabiedriskās iestādes, pārkāpumi nav konstatēti, procesuālas darbības (enž:27007), QR kodu pārbaude, pārbaudītas 11 a/m un 19.personas, pārkāpumi nav. 28.,29.12.20. Pārbaudītas 14.sabiedriskā iestādes, personu konvojs. 30.,31.12.20. Procesuālās darbības, enž:27378; 27333; 27357, pieņemti 10.lēmumi par pašizolācijas ierobežojumiem.</t>
  </si>
  <si>
    <t xml:space="preserve"> 02.12.2020. no ārvalstīm ieradušos personu kontroles pasākumi, (QR koda pārbaude), konstatēti pārkāpumi - pieņemti 3. lēmumi. 03.12.20. QR kodu pārbaude, pieņemti 3.lēmumi. 06.12.20. reaģēšana uz izsaukumu, kur pārkāpti pulcēšanās ierobežojumi, enž:25511. QR kodu pārbaude, pieņemti 4.lēmumi) 23.12.20. reaģēšana uz izsaukumiem par karantīnas pārkāpumiem, sastādīti 2.lēmumi. QR kodu kontrole, sastādīts 1.lēmums.</t>
  </si>
  <si>
    <t>04.,05.12.20. procesuālas darbības Enž: 025285; 025402  Veikalu kontrole, pārbaudīti 6. sabiedriskā iestādes, pārkāpumi nav konstatēti. 06.12.20. reaģēšana uz izsaukumu, kur pārkāpti pulcēšanās ierobežojumi, sastādīts 1.lēmums. 07.12.20. reaģēšana uz izsaukumu, kur pārkāpti pulcēšanās ierobežojumi ,sastādīts 1.lēmums. 16.12.20.reaģēšana uz izsaukumu par karantīnas pārkāpumiem, pieņemts 1.lēmums. 21.12.20. pārbaudīti 7.sabiedriskās iestādes, bez pārkāpumiem. 22.12.20.reaģēšana uz izsaukumu par karantīnas pārkāpumiem, pieņemts 1.lēmums. 23.12.20 .Sabiedrisko iestāžu kontrole, bez pārkāpumiem. Procesuālās darbības un personu konvojēšana. 24.12.20 .Materiāla noformēšana, notiesātā nodošana Cēsu Iav. 25.12.20. sniegts atbalsts NMPD, enž:27028. 26.12.20. pārbaudītas 7.sabiedriskās iestādes, QR kodu pārbaude, pieņemts 1.lēmums. 28.,29.12.20. pārbaudītas 7.sabiedriskās iestādes. 30.12.20. mājsēdes režīma kontrole  (VRP pavēle Nr.135).</t>
  </si>
  <si>
    <t>04.12.20. procesuālas darbības Enž: 025285. 05.12.20. Pulcēšanās ierobežojumu pārkāpumi, pieņemti 3. lēmumi. 21.12.20. reaģēts uz izsaukumu par karantīnas pārkāpumu, kontakts  ar covid-19.(enž:26573; 26613).</t>
  </si>
  <si>
    <t>01.12.20. Personas konvojēšana uz tiesu. 10.12.20.personas konvojēšana no IAV .07.12.20. personas aizturēšana,konvojēšana uz cietumu, personas piespiedu atvešana uz prokuratūru. 19.12.20. pārbaudīti 9.sabiedriskās iestādes,Valmieras autoostā, sastādīts 1.lēmums. 20.12.20. Pārbaudītas 6.sabiedriskās iestādes,QR kodu pārbaude. 22.1220. Notiesātā konvojēšana uz Valmieras cietumu. 25.12.20. pārbaudītas 3.sabiedriskās iestādes ,pārkāpumi nav konstatēti, procesuālas darbības (enž:27007),QR kodu pārbaude,pārbaudītas 11 a/m un 19.personas, pārkāpumi nav konstatēti. Atbalsts NMPD agresīva pacienta nogādāšanai uz Vidzemes slimnīcu.  31.12.20. mājsēdes režīma kontrole  (VRP pavēle Nr.135).</t>
  </si>
  <si>
    <t>08.12.20. QR kodu pārbaude, konstatēti pārkāpumi, pieņemti 2.lēmumi. 09.12.20. QR kodu pārbaude, sastādīti 2.lēmumi. 10.12.20 personu konvojēšana uz Cēsu īav. 18.12.20. pašizolācijas kontroles pasākums enž:26414. 21.12.20. reaģēts uz izsaukumu,kontakts ar covid-19 slimnieku (enž:26573; 26613).</t>
  </si>
  <si>
    <t>07.12.20. reaģēšana uz izsaukumu,kur pārkāpti pulcēšanās ierobežojumi, sastādīts 1.lēmums.</t>
  </si>
  <si>
    <t xml:space="preserve"> 09.12.20. QR kodu pārbaude, sastādīti 2.lēmumi. 08.12.20. Konvojētas 3.personas, procesuālo darbību veikšana. 10.12.20.personu konvojēšana, apsargāšana(enž:25778;25808). 15.12.20. QR kodu pārbaude, pārbaudītas 8.sabiedriskās iestādes, bez pārkāpumiem. Konvojētas 4.personas uz Valmieras iec. 18.12.20. QR kodu pārbaude,pieņemti 2.lēmumi. 17.12.20. reaģēšana uz izsaukumiem, procesuļas darbības enž:26280 ;26282; 26284; 26294. 20.12.20. reaģēšana uz izsaukumiem, procesuālas darbības enž:26593; 26595. 23.12.20. Pārbaudītas 4.sabiedriskās iestādes, procesuālas darbības enž:26797, personu konvojēšana. 24.12.20. Pārbaudītas 6.sabiedriskas iestādes, QR kodu kontrole. 25.12.20. Procesuālas darbības enž:2700, sniegts atbalsts NMPD, enž:27028. 26., 28.,29.12.20. Pārbaudītas 7 sabiedriskās iestādes, pārkāpumi nav konstatēti, personu konvojs.  31.12.20. mājsēdes režīma kontrole  (VRP pavēle Nr.135).</t>
  </si>
  <si>
    <t>01.12.20. konvojēšana no Naukšēnu SKI uz Vidzemess tiesu. 10.12.20. QR kodu pārbaude, pārbaudītas 11.sabiedriskas iestādes ,pārkāpumi nav konstatēti, konvojēšana no Cēsu PI uz Valmieras PI. 26.12.20 .procesuālās darbības enž:27039; 26670.  30.12.20.,  31.12.20. mājsēdes režīma kontrole  (VRP pavēle Nr.135).</t>
  </si>
  <si>
    <t>18.12.20. reaģēts uz pašizolācījas pārkāpumu, pieņemts 1.lēmums. 25.12.20. pārbaudītas 5.sabiedriskās iestādes, procesuālas darbības enž:26935; 26970, personas konvojēšana uz Cēsu Īav. 26.12.20. pārbaudītas 6.sabiedriskās iestādes , procesuālas darbības, personu konvojēšana. 30.12.20. mājsēdes režīma kontrole  (VRP pavēle Nr.135).</t>
  </si>
  <si>
    <t>23.12.20. procesuālas darbības enž:26843; 26860. 26.12.20. pārbaudītas 7.sabiedriskās iestādes ;materiāla noformēšana, QR kodu kontrole. 27.12.20. procesuālas darbības, sabiedrisko iestāžu pārbaude (1). 28.12.20. procesuālas darbības, pārbaudītas 2.sabiedriskās iestādes. 30.12.20. mājsēdes režīma kontrole  (VRP pavēle Nr.135).</t>
  </si>
  <si>
    <t>31.12.20. Pārbaudītas 7.sabiedriskā iestādes, pārkāpumi nav konstatēti. Procesuālās darbības (enž:27473;27462;27472).</t>
  </si>
  <si>
    <t xml:space="preserve"> 30.12.20., 31.12.20. mājsēdes režīma kontrole  (VRP pavēle Nr.135).</t>
  </si>
  <si>
    <t>10.12.2020. sabiedrībai publiski pieejamo telpu,  veikalu kontrole, pārbaudītas 7 sabiedriskās iestādes, pārkāpumi nav konstatēti.  10.12.2020 pašizolācijas kontroles pasākumu ievērošana klātienē (tiešā saskarē), pārkāpumi nav konstatēti pārbaudītas 7 personas. 16.12.2020 sabiedrībai publiski pieejamo telpu,  veikalu kontrole, pārbaudītas 5 sabiedriskās iestādes, pārkāpums  konstatēts NŽ026216. 18.,19.12.2020  procesuālās darbības (ilgāk par 10 minūtēm) APAS  sastadits  16769004133920, KP 312.p.  20.12.2020 1 personu konvojēšana uz cietumi.  procesuālās darbības (ilgāk par 10 minūtēm) KP 312.p. 24.12.2020  personu konvojēšana uz iecirkni  sast. adm process 16769004170920. 29.12.2020  1 personu konvojēšana, apsargāšana liecību pārbaude. 30.12.2020   1 personu konvojēšana Valmieras cietumu. 31.12.2020 procesuālās darbības (ilgāk par 10 minūtēm) APAS 16769004222820.</t>
  </si>
  <si>
    <t xml:space="preserve">01.12.2020. pašizolācijas kontroles pasākumu ievērošana klātienē (tiešā saskarē), pārkāpumi nav konstatēti, pārbaudītas 3 personas. Procesuālās darbības (ilgāk par 10 minūtēm) APAS  16769003990320. 02.12.2020  pašizolācijas kontroles pasākumu ievērošana klātienē (tiešā saskarē), pārkāpumi nav konstatēti pārbaudītas 11 personas.  Pārbaudītas 3 personas  no ārvalstīm QR kods pārkāpumu nav. 04.12.2020 procesuālās darbības, pakalpojuma sniegšana (ilgāk par 10 minūtēm), pārbādītas 4 personas no ārzemēm. APAS 16769004028720. </t>
  </si>
  <si>
    <t>06.,10.,11.,12.,14.,19.2020 Procesuālās darbības (ilgāk par 10 minūtēm) NŽ 025495, APAS 16769004071020, 16769004082820, NK377318 liecības , aptauja NK377356. 24.12.2020. 2 personu konvajēšana uz iecirkni , NŽ026865.  27.12.2020. 1 pers. konvojs uz Balvu slimnīcu NŽ 027114. 29.12.2020. 1 personas konvojs uz Madonas tiesu, liecibu pārbaude . 30.12.2020. ģimenes konflikts NŽ 027267.</t>
  </si>
  <si>
    <t>06.,13.,14.,16.,19.12.2020  procesuālās darbības (ilgāk par 10 minūtēm)NŽ 025514 16769004047220, NŽ025495, NŽ025977, nž 026094, NŽ 026247, 16769004140320. 27.12.2020  3 personu aizturēšana, nogādāšana vai konvojēšana NŽ 027114. 30.12.2020 procesuālās darbības NŽ027308, Konvojs uz Valmieras cietumu. 31.12.2020 procesualās darbības APAS 16769004222820.</t>
  </si>
  <si>
    <t>01.,06.,09.,15.12.2020 procesuālās darbības (ilgāk par 10 minūtēm) KP  NŽ 025079, NŽ 025480, NŽ 025471, NŽ 025524,  NŽ 025514 , NŽ 025547, NŽ  025714, NŽ  026151 APAS. 17.12.2020 no ārvalstīm ieradušos personu kontrole, (QR koda pārbaude), pārbaudītas 1 personas, pārkāpumi  konstatēti   APA 16769004126920. 18.,19.,21.,25.,29.12.2020.   procesuālās darbības APAS  16769004133920, 16769004154120, 16769004179120,  NK377360,  NŽ 027452. 30.12.2020. mājsēdes režīma kontrole  (VRP pavēle Nr.135).</t>
  </si>
  <si>
    <t>04.,10.12.2020 sabiedrībai publiski pieejamo telpu,  veikalu kontrole, pārbaudītas 15 sabiedriskās iestādes, veiktas pārrunas ar 3 personām,  pašizolācijas kontroles pasākumu ievērošana klātienē (tiešā saskarē), pārkāpumi nav konstatēti, pārbaudītas 7 personas. 16.12.2020 apsekoti 5 tirdzniecibas veikali sast. APAS 16769004115020. 22.12.2020 sabiedrībai publiski pieejamo telpu,  veikalu kontrole, pārbaudītas 5 sabiedriskās iestādes. 24.12.2020 procesuālas darbības APAS 16769004175220.  Pašizolācijas kontroles pasākumu ievērošana klātienē (tiešā saskarē), pārkāpumi nav konstatēti pārbaudītas 1 personas. 31.12.2020. mājsēdes režīma kontrole  (VRP pavēle Nr.135).</t>
  </si>
  <si>
    <t>10.,13.,25.,30.12.2020 procesuālās darbības (ilgāk par 10 minūtēm) KP NŽ 025733, NŽ 025977, APAS PROCESS  026996,  NŽ 027267. 17.12.2020  no ārvalstīm ieradušos personu kontrole, (QR koda pārbaude), pārbaudītas 1 personas, pārkāpumi  konstatēti APAS 16769004126920.</t>
  </si>
  <si>
    <t>06.,11.,17.,20.,2712.2020 procesuālās darbības (ilgāk par 10 minūtēm) KP NŽ 025471,  NŽ 025738 , NŽ025866, NŽ 025832, NŽ 026323, NŽ 026596, NŽ 027137.</t>
  </si>
  <si>
    <t>23.12.2020 procesuālās darbības(ilgāk par 10 minūtēm) pieņemti paskaidrojumi Nž 026845. 31.12.2020. personas nogādāšana mājās. 07.,10.,15.,27.12.2020. veica  personu, apsargāšanu Gulbenes īslaicīgās aizturēšanas vietā.</t>
  </si>
  <si>
    <t>11.12.2020  procesuālās darbības, pakalpojuma sniegšana (ilgāk par 10 minūtēm) pieņemti paskaidrojumi .  31.12.2020 mājsēdes režīma kontrole  (VRP pavēle Nr.135).</t>
  </si>
  <si>
    <t>04.12.2020 sabiedrībai publiski pieejamo telpu,  veikalu kontrole, pārbaudītas 8 sabiedriskās iestādes, veiktas 3 pārrunas. 17.12.2020 sabiedrībai publiski pieejamo telpu,  veikalu kontrole, pārbaudītas 5 sabiedriskās iestādes, pārkāpumi nav konstatēti. 21.12.2020  procesuālās darbības, pakalpojuma sniegšana (ilgāk par 10 minūtēm) NK377295. 29.12.2020  procesuālās darbības, pakalpojuma sniegšana (ilgāk par 10 minūtēm) NŽ 027233. 31.12.2020. mājsēdes režīma kontrole  (VRP pavēle Nr.135). 9,13,19.12.2020 veica  personu, apsargāšanu Gulbenes īslaicīgās aizturēšanas vietā.</t>
  </si>
  <si>
    <t>03.12.2020 sabiedrībai publiski pieejamo telpu,  veikalu kontrole, pārbaudītas 4sabiedriskās iestādes pārkāpumu nav.  pašizolācijas kontroles pasākumu ievērošana klātienē (tiešā saskarē), pārkāpumi nav konstatēti pārbaudītas 5 personas. 24.12.2020 procesuālās darbības, pakalpojuma sniegšana (ilgāk par 10 minūtēm) NŽ 026923, 026887,026889.     3,8,16,28.12.2020 veica  personu, apsargāšanu Gulbenes īslaicīgās aizturēšanas vietā.   30.12.2020   darbs pēc plāna MK rīkojums 655. 31.12.2020.  procesuālās darbības, (ilgāk par 10 minūtēm)  NŽ 027452.,  mājsēdes režīma kontrole  (VRP pavēle Nr.135).</t>
  </si>
  <si>
    <t>01.12.2020 pašizolācijas kontroles pasākumu ievērošana klātienē (tiešā saskarē), pārkāpumi nav konstatēti pārbaudītas 3 personas. Procesuālās darbības, pakalpojuma sniegšana (ilgāk par 10 minūtēm) APAS  16769003990320. 02.12.2020  pašizolācijas kontroles.  no ārvalstīm ieradušos personu kontrole, (QR koda pārbaude), pārbaudītas 1 personas, pārkāpumi konstatēti APAS 16769003990. 02.12.2020 pašizolācijas kontroles pasākumu ievērošana klātienē (tiešā saskarē), pārkāpumi nav konstatēti pārbaudītas 11 persona. no ārvalstīm ieradušos personu kontrole, (QR koda pārbaude), pārbaudītas 3 personas, pārkāpuminav  konstatēti. 04.12.2020 no ārvalstīm ieradušos personu kontrole, (QR koda pārbaude), pārbaudītas 2 personas, pārkāpumi nav  konstatēti. 05.12.2020 no ārvalstīm ieradušos personu kontrole, (QR koda pārbaude), pārbaudītas 1 personas, pārkāpumi konstatēti.</t>
  </si>
  <si>
    <t>02.12.2020. sabiedrībai publiski pieejamo telpu, izklaides vietu, ēdināšanas iestāžu, veikalu kontrole, pārbaudītas sabiedriskās iestādes, pārkāpumi nav konstatēti un no ārvalstīm ieradušos personu kontrole, 02.12.2020., 08.12.2020.,15.12.2020., 19.12.2020., 26.12.2020., 29.12.2020.(QR koda pārbaude), pārbaudītas 1 persona, pārkāpumi nav konstatēti.      08.12.2020., 15.12.2020., 20.12.2020. 21.12.2020. 26.12.2020., 29.12.2020. procesuālās darbības, pakalpojuma sniegšana (ilgāk par 10 minūtēm) CSNg noformēšana, pieņemts 1 lēmums administratīvā pārkāpuma lietā (16769004059020). 19.12.2020.  kontroles pasākums iespējamu nekārtību novēršana, un sabiedriskās drošības un kārtības nodrošināšana  protestu akcijā Valkas pilsētā.</t>
  </si>
  <si>
    <t>02.12.2020. sabiedrībai publiski pieejamo telpu, izklaides vietu, ēdināšanas iestāžu, veikalu kontrole, pārbaudītas sabiedriskās iestādes, no ārvalstīm ieradušos personu kontrole, (QR koda pārbaude), pārbaudītas 1 persona, pārkāpumi nav. 19.12.2020.  kontroles pasākums iespējamu nekārtību novēršana, un sabiedriskās drošības un kārtības nodrošināšana  protestu akcijā Valkas pilsētā.</t>
  </si>
  <si>
    <t>04.12.2020. 10.12.2020., 23.12.2020., 25.12.2020. no ārvalstīm ieradušos personu kontrole, (QR koda pārbaude), pārbaudītas 10 personas, konstatēti pārkāpumi - pieņemti 2 lēmumi administratīvā pārkāpuma lietās (16769004025720; 16769000377820). 10.12.2020. atbalsta pasākums veselības aizsardzības iestādēm  NMPD personas nogādāšanā ārstniecības iestādē vai kontrolē (tiešā saskarē), kuras inficētas vai iespējami inficētas ar Covid-19 ( ENŽ 25755). 19.12.2020.kontroles pasākums iespējamu nekārtību novēršana, un sabiedriskās drošības un kārtības nodrošināšana  protestu akcijā Valkas pilsētā.</t>
  </si>
  <si>
    <t>06.12.2020. no ārvalstīm ieradušos personu kontrole, (QR koda pārbaude), pārbaudītas 15 personas, konstatēti pārkāpumi - pieņemti 3 lēmumi administratīvā pārkāpuma lietās (16769004039720; 16769004039620; 16769004041520)</t>
  </si>
  <si>
    <t>04.12.2020.,06.12.2020.08.12.2020 no ārvalstīm ieradušos personu kontrole, (QR koda pārbaude), pārbaudītas 25 personas, konstatēti pārkāpumi - pieņemti 3 lēmumi administratīvā pārkāpuma lietās (16769004039120; 16769004039520; 16769004039320). 14.12.2020. dienesta pienākumi saskarsmē ar iedzīvotājiem pašvaldībās ar paaugstinātu saslimstības rādītāju un kurās Ministru kabinets ir noteicis papildu drošības prasības, pārkāpumi nav konstatēti. 19.12.2020. kontroles pasākums iespējamu nekārtību novēršana, un sabiedriskās drošības un kārtības nodrošināšana  protestu akcijā Valkas pilsētā.</t>
  </si>
  <si>
    <t>06.12.2020. no ārvalstīm ieradušos personu kontrole, (QR koda pārbaude), pārbaudītas 5 personas, konstatēti pārkāpumi - pieņemti 3 lēmumi administratīvā pārkāpuma lietās (16769004033120; 16769004033320; 16769004033420).  06.12.2020. Procesuālās darbība (ilgāk par 10 minūtēm), personas nogādāšana Strenču PNS.</t>
  </si>
  <si>
    <t>08.12.2020. no ārvalstīm ieradušos personu kontrole, (QR koda pārbaude), pārbaudītas 2 personas, konstatēti pārkāpumi nav konstatēti. 14.12.2020. dienesta pienākumi saskarsmē ar iedzīvotājiem pašvaldībās ar paaugstinātu saslimstības rādītāju un kurās Ministru kabinets ir noteicis papildu drošības prasības, pārkāpumi nav konstatēti. 19.12.2020. kontroles pasākums iespējamu nekārtību novēršana, un sabiedriskās drošības un kārtības nodrošināšana  protestu akcijā Valkas pilsētā.</t>
  </si>
  <si>
    <t>10.12.2020. no ārvalstīm ieradušos personu kontrole, (QR koda pārbaude), pārbaudītas 2 personas, pārkāpumi nav konstatēti. 10.12.2020. atbalsta pasākums veselības aizsardzības iestādēm  NMPD personas nogādāšanā ārstniecības iestādē vai kontrolē (tiešā saskarē), kuras inficētas vai iespējami inficētas ar Covid-19 ( ENŽ 25755</t>
  </si>
  <si>
    <t>19.12.2020. kontroles pasākumi  iespējamu nekārtību novēršana, un sabiedriskās drošības un kārtības nodrošināšana  protestu akcijā Valkas pilsētā. 30.12.2020. mājsēdes režīma kontrole  (VRP pavēle Nr.135).</t>
  </si>
  <si>
    <t>01.,03.,09.12.2020. no ārvalstīm ieradušos personu kontrole, (QR koda pārbaude), pārbaudītas 9 personas, pārkāpumi nav konstatēti; 01.12.2020. sabiedrībai publiski pieejamo telpu, izklaides vietu, ēdināšanas iestāžu, veikalu kontrole, pārbaudītas 6 sabiedriskās iestādes, pārkāpumi nav konstatēti.; 29.12.2020. Veica personu apsargāšanu īslaicīgās aizturēšanas vietā. 15.12.2020. pašizolācijas kontroles pasākumu ievērošana klātienē (tiešā saskarē), parbaudītas 3 personas, pārkāpumi nav konstatēti. 31.12.2020. mājsēdes režīma kontrole  (VRP pavēle Nr.135).</t>
  </si>
  <si>
    <t>01.12.2020. personu konvojēšana, apsargāšana īslaicīgās aizturēšanas vietā; 12.12.2020. pašizolācijas kontroles pasākumu ievērošana klātienē (tiešā saskarē), pārbaudītas 6 personas, pārkāpumi nav konstatēti.; 12.12.2020. sabiedrībai publiski pieejamo telpu, izklaides vietu, ēdināšanas iestāžu, veikalu kontrole, pārbaudītas 10 sabiedriskās iestādes, pārkāpumi nav konstatēti.</t>
  </si>
  <si>
    <t>27.12.2020. pašizolācijas kontroles pasākumu ievērošana klātienē (tiešā saskarē), parbaudītas 11 personas, pārkāpumi nav konstatēti. 31.12.2020. pašizolācijas kontroles pasākumu ievērošana klātienē (tiešā saskarē), parbaudītas 3 personas, pārkāpumi nav konstatēti.;03.,07.12.2020. no ārvalstīm ieradušos personu kontrole, (QR koda pārbaude), pārbaudītas 13 personas, pārkāpumi nav konstatēti.05.12.2020. dienesta pienākumi saskarsmē ar iedzīvotājiem pašvaldībās ar paaugstinātu saslimstības rādītāju un kurās Ministru kabinets ir noteicis papildu drošības prasības, konstatēti pārkāpumi - pieņemti 3 lēmumi administratīvā pārkāpuma lietā.; 03.,07.12.2020. sabiedrībai publiski pieejamo telpu, izklaides vietu, ēdināšanas iestāžu, veikalu kontrole, pārbaudītas 15 sabiedriskās iestādes, pārkāpumi nav konstatēti. 08.12.2020. Tika izbraukts uz sadzīves konfliktu, kurā iesaistīta persona, kas inficēta ar COVID-19, kā arī personas, kuras atrodas pašizolācijā.</t>
  </si>
  <si>
    <t>01.12.2020. sabiedrībai publiski pieejamo telpu, izklaides vietu, ēdināšanas iestāžu, veikalu kontrole, pārbaudītas 4 sabiedriskās iestādes, pārkāpumi nav konstatēti.;02.12.2020. no ārvalstīm ieradušos personu kontrole, (QR koda pārbaude), pārbaudītas 1 personas, pārkāpumi nav konstatēti. 31.12.2020. mājsēdes režīma kontrole  (VRP pavēle Nr.135).</t>
  </si>
  <si>
    <t>01.12.2020. sabiedrībai publiski pieejamo telpu, izklaides vietu, ēdināšanas iestāžu, veikalu kontrole, pārbaudītas 4 sabiedriskās iestādes, pārkāpumi nav konstatēti. 02.12.2020. sabiedrībai publiski pieejamo telpu, izklaides vietu, ēdināšanas iestāžu, veikalu kontrole, pārbaudītas 17 sabiedriskās iestādes, pārkāpumi nav konstatēti.; 02.12.2020. no ārvalstīm ieradušos personu kontrole, (QR koda pārbaude), pārbaudītas 1 personas, pārkāpumi nav konstatēti.; 04.12.2020. procesuālās darbības(ilgāk par 10 minūtēm)  CSNg NK377782; 04.12.2020. dienesta pienākumi saskarsmē ar iedzīvotājiem pašvaldībās ar paaugstinātu saslimstības rādītāju un kurās Ministru kabinets ir noteicis papildu drošības prasības, pārkāpumi nav konstatēti, Saskarsme ar Varakļānu NMPD, VUGD, procesa dalībniekiem (pratināšana).</t>
  </si>
  <si>
    <t>19.12.2020. sabiedrībai publiski pieejamo telpu, izklaides vietu, ēdināšanas iestāžu, veikalu kontrole, pārbaudītas 10 sabiedriskās iestādes, pārkāpumi nav konstatēti. 30.12.2020. mājsēdes režīma kontrole  (VRP pavēle Nr.135).</t>
  </si>
  <si>
    <t>1,5,13,26,12.2020. veica  personu, apsargāšanu Madonas īslaicīgās aizturēšanas vietā.</t>
  </si>
  <si>
    <t>2,6,14,18,31.12.2020 veica  personu, apsargāšanu Madonas īslaicīgās aizturēšanas vietā.</t>
  </si>
  <si>
    <t>3,7,19,23,27.12.2020 veica  personu, apsargāšanu Madonas īslaicīgās aizturēšanas vietā.</t>
  </si>
  <si>
    <t>4,8,28.31.12.2020 veica  personu, apsargāšanu Madonas īslaicīgās aizturēšanas vietā.</t>
  </si>
  <si>
    <t>12,22,26,31.12.2020 veica  personu, apsargāšanu Madonas īslaicīgās aizturēšanas vietā. 31.12.2020. mājsēdes režīma kontrole  (VRP pavēle Nr.135).</t>
  </si>
  <si>
    <t>1,6.12.2020 veica  personu, apsargāšana Gulbenes īslaicīgās aizturēšanas vietā.</t>
  </si>
  <si>
    <t>3,7,9,11,15,19.12.2020. veica  personu, apsargāšanu Cēsu īslaicīgās aizturēšanas vietā.</t>
  </si>
  <si>
    <t>4,8,12,16,20,24,28,30.12.2020. veica  personu, apsargāšanu Cēsu īslaicīgās aizturēšanas vietā.</t>
  </si>
  <si>
    <t>1,5,13,17,21,23,25,29.12.2020. veica  personu, apsargāšanu Cēsu īslaicīgās aizturēšanas vietā.</t>
  </si>
  <si>
    <t>2,10,14,18,22,26,27,28,31.12.2020. veica  personu, apsargāšanu Cēsu īslaicīgās aizturēšanas vietā. 30.12.2020. mājsēdes režīma kontrole  (VRP pavēle Nr.135).</t>
  </si>
  <si>
    <t>Valmieras iecirkņa Kriminālpolicijas nodaļa</t>
  </si>
  <si>
    <t>04.,07.,08.,10.,22.,23.,25.,28.12.2020. procesuālās darbības (ilgāk par 10.min) ENŽ materiālā Nr. 025287. KP Nr. 11130047220, Nr. 11130058320, Nr. 11130057920, 11130056520, Nr. 11130000320, Nr. 11130047920, Nr. 11130061020, Nr. 11130061120; 11130061320 un 11130061420.</t>
  </si>
  <si>
    <t>07.,08.,10.12.2020. Procesuālās darbības procesā Nr. 11130055520,  Nr. 11130056520, nr. 11130058420</t>
  </si>
  <si>
    <t>07.,14.,17.,23.,31.12.2020. Procesuālo darbību veikšana procesos Nr. 11130053120; Nr. 11130060320; Nr. 12130000720; Nr. 11130058420; Nr. 11130060820, ENŽ materiālā Nr. 027309.</t>
  </si>
  <si>
    <t xml:space="preserve">10.,13.,23.,28.12.2020. Procesuālo darbību veikšana procesos Nr. 11130059020; Nr. 11130049720; Nr. 11130046620; Nr. 11130059220,  ENŽ materiālos Nr. 025999 un ENŽ Nr. 021376.  30.12.2020. mājsēdes režīma kontrole  (VRP pavēle Nr.135).                                                                        </t>
  </si>
  <si>
    <t>02.,07.,08.,10.,15.,16.12.2020. Procesuālo darbību veikšana procesos Nr. 11130025920; Nr. 11130031420; Nr. 11130043020; Nr. 11130025920; Nr. 11130053818; Nr. 11130059720; Nr. 11130059820; Nr. 11130032820, ENŽ materiālos Nr. 025074 un Nr. 025900.</t>
  </si>
  <si>
    <t xml:space="preserve">06.,08.,09.,11.,18.,21.,23.12. 2020. procesuālo darbību veikšana procesā Nr. 11130056520, nr. 11130055520, Nr. 11130023120, OUL Nr. 2.3.3dv                   Nr. 11130057320,  OUL Nr. 1300220 ,  Nr. 11130053120. 31.12.2020. mājsēdes režīma kontrole  (VRP pavēle Nr.135).  11.12. personas konvojēšana procesā nr. 11130059320.                                                                                                                                                                          </t>
  </si>
  <si>
    <t xml:space="preserve">04.,18.,23.,28.12.2020. Procesuālo darbību veikšana procesos Nr. 11130042319; Nr. 11130051920; Nr. 11130053120 un Nr. 11130061520.    </t>
  </si>
  <si>
    <t xml:space="preserve">15.,17.,23.12.2020. Procesuālo darbību veikšana procesos Nr. 11130053120; Nr. 11130052120; Nr. 11130060220. 31.12.2020. mājsēdes režīma kontrole  (VRP pavēle Nr.135).               </t>
  </si>
  <si>
    <t xml:space="preserve">06.,09.,18.,23.12.2020. Procesuālo darbību veikšana kriminālprocesos Nr. 11130055520; Nr. 11130056520; Nr. 11130036819; Nr. 11130058920 un Nr. 11130057320.  Personas aizturēšana procesā Nr. 11140006520.                              </t>
  </si>
  <si>
    <t xml:space="preserve">01.,04.,07.,08.,09.,10.12.2020. Procesuālo darbību veikšana kriminālprocesos Nr. 11130053020; Nr. 11130056920; Nr. 1213000820; Nr. 11130034020; Nr. 11130051420; Nr. 11130055520; Nr. 11130059320; Nr. 11130046920 un Nr. 11130059420, ENŽ materiālos Nr. 025123 un Nr. 025351.  Personas aizturēšana procesā Nr. 11130059320.                             </t>
  </si>
  <si>
    <t xml:space="preserve">08.,12.,22.,28.12.2020. procesuālo darbību veikšana procesā Nr. 11130033320.  Nr. 11130048820, Nr. 11130061220. 22.12. meklēšanā esošas personas aizturēšana. </t>
  </si>
  <si>
    <t>11.,15.,17.12.2020. Procesuāls darbs meklēšanas lietās Nr. 213001120; Nr. 313000920; Nr. 313001619; Nr. 213000820.</t>
  </si>
  <si>
    <t>18..,23.12.2020. Procesuālo darbību veikšana procesos Nr. 11130057320 un Nr. 11130053120.</t>
  </si>
  <si>
    <t>09.12.2020. Procesuālo darbību veikšana procesā Nr. 11130058920; ENŽ  Nr. 025673.</t>
  </si>
  <si>
    <t>14.,22.,23.,28.,30.12.2020.Procesuālo darbību veikšanas procesos Nr. 11130058820; Nr. 11130055320; Nr. 11130053120; Nr. 11130061520 un Nr. 11130033220.</t>
  </si>
  <si>
    <t xml:space="preserve">11.,14.,22.,29.,30.12.2020. Procesuālo darbību veikšana procesos Nr. 11130059320; Nr. 11130061620; Nr. 11130060920; Nr. 11130053120; Nr. 11130057420; Nr. 11130061720. Procesuālo darbību veikšana ENŽ materiālos Nr. 027246; Nr. 026868. 30.12.2020. mājsēdes režīma kontrole  (VRP pavēle Nr.135).                                                                               </t>
  </si>
  <si>
    <t xml:space="preserve">02.12.2020.  - Sabiedrībai publiski pieejamo telpu, izklaides vietu, ēdināšanas iestāžu, veikalu kontrole, kuras laikā pārbaudīti 8 objekti, kuros pārkāpumus nekonstatē. 04.,08.,16.12.2020. Procesuālo darbību veikšana meklēšanas lietās Nr. 413001720; Nr. 413001820, Nr. 11130056520.   06.12. piedalīšanās profilaktiskajā reidā QR kodu pārbaude.                                                                      </t>
  </si>
  <si>
    <t xml:space="preserve">02.12.2020. Sabiedrībai publiski pieejamo telpu, izklaides vietu, ēdināšanas iestāžu, veikalu kontrole, kuras laikā pārbaudīti 8 objekti, kuros pārkāpumus nekonstatē. 01.,02.,07.,08.,10.,17.,22.12.2020. Procesuālo darbību veikšana procesos Nr. 11130031720; Nr. 11130058020; Nr. 11130053620; Nr. 11130057120; Nr. 11130057220; Nr. 11130057520; Nr. 11130058120 un Nr. 11130060420. 30.12.2020. mājsēdes režīma kontrole  (VRP pavēle Nr.135).                                                                           </t>
  </si>
  <si>
    <t xml:space="preserve">04.12.2020. procesuālās darbības NUL 2.3.3dv  06.12. procesuālās darbības procesā Nr. 11130056520.   08.12. procesuālās darbības procesā Nr. 11130055520.    21.12. procesuālās darbības NUL 2.3.3dv  18.12. procesuālās darbības procesā Nr. 11130057320.                                                                    </t>
  </si>
  <si>
    <t>Kriminālpolicijas biroja organizētās noziedzības un noziegumu ekonomikas jomā apkarošanas nodaļa</t>
  </si>
  <si>
    <t>19.12.2020. Sabiedriskās kārtības nodrošināšana biedrības “Sabiedriskie satversmes sargi” organizētās nesankcionētās masu protesta akcijas pret COVID19 apkarošanai noteiktajiem ierobežojumiem laikā Valkā. Par pārkāpumiem pasākuma norises laikā uzsāktas 5 APAS lietvedības</t>
  </si>
  <si>
    <t>Valsts policijas Vidzemes reģiona pārvaldes  Kārtības policijas biroja Patruļpolicijas nodaļas Satiksmes uzraudzības rota</t>
  </si>
  <si>
    <t xml:space="preserve">01.12.20., 03.12.20., 10.12.20., 25.12.20., 26.12.20., 27.12.20., 28.12.20., 29.12.20., 30.12.20. - sabiedrībai publiski pieejamo telpu, izklaides vietu, ēdināšanas iestāžu, veikalu kontrole, pārbaudītas 56 sabiedriskās iestādes vairākas reizesi, QR koda pārbaudes: pieņemti lēmumi 05.12. - ENŽ 025382, 025383, 08.12. - ENŽ 025584, 10.12. - pārbaudītas 9 personas pārkāpumi nav, 25.12. - Apas 41720.  Pakalpojuma sniegšana (ilgāk par 10 minūtēm - materiālu formēšana lietās ENŽ. 025582, 026741, 026755, 026762, 026974, 027043, spsd 4183820, 027124, 027106, 027176, 027181, 027180, apas, 4198220, apas 4201920, 4204020, 03.12.20. 1 personas konvojēšana, apsargāšana īslaicīgās aizturēšanas vietā vai apsardze ārstniecības iestādē maiņas (norīkojuma) laikā, 30.12.2020. un 31.12.2020. mājsēdes režīma kontrole  (VRP pavēle Nr.135). </t>
  </si>
  <si>
    <t>17.12.20., 27.12.20., 29.12.20.  - sabiedrībai publiski pieejamo telpu, izklaides vietu, ēdināšanas iestāžu, veikalu kontrole, pārbaudītas 20 sabiedriskās iestādes, 19.12.20. - protesta brauciens uz Valku, QR koda pārbaudes: pieņemts lēmums 03.12. - ENŽ 025278, 025276, 025274, 05.12. - ENŽ 025383, 025385, 08.12. - Enž.025586, 17.12.20 - pārbauda 8 personas un pārkāpumi nav, 27.12.20. 1 persona - pārkāpums nav, 28.12.20. pārbaidīti 4 - pārkāpumi nav   Pakalpojuma sniegšana (ilgāk par 10 minūtēm - materiālu formēšana lietās ENŽ. 0296984, 027029, 027124, 027106, 027155, 027190. 29.12.20. vienas personas konvojēšana maiņas (norīkojuma) laikā.</t>
  </si>
  <si>
    <t>01.12.20., 30.12.20.  - Sabiedrībai publiski pieejamo telpu, izklaides vietu, ēdināšanas iestāžu, veikalu kontrole, pārbaudītas 8 sabiedriskās iestādes, Pakalpojuma sniegšana (ilgāk par 10 minūtēm - materiālu formēšana lietās - 13.12.2020. procesuālās darbības SIA "Vidzemes slimnīca"</t>
  </si>
  <si>
    <t xml:space="preserve">11.12.2020., 18.12.20., 21.12.20., 27.12.20., 30.12.20.   sabiedrībai publiski pieejamo telpu, izklaides vietu, ēdināšanas iestāžu, veikalu kontrole, pārbaudītas 30 sabiedriskās iestādes, 19.12.20. - protesta brauciens uz Valku,  22.12.20., 23.12.20.  reaģēšana uz izsaukumu par karantīnas vai pašizolācijas pārkāpumu Enž 026730, 026794, apas 4167120, 4167020   QR koda pārbaudes -  pieņemts lēmums 11.12.20. - Enž 025873, 23.12.20. enž 026807, Pakalpojuma sniegšana (ilgāk par 10 minūtēm) - materiālu formēšana lietās - Apas procesi 4218320, 4218420, Enž. 027197, 027210,    30.12.2020. mājsēdes režīma kontrole  (VRP pavēle Nr.135). </t>
  </si>
  <si>
    <t>01.12.2020.  - Sabiedrībai publiski pieejamo telpu, izklaides vietu, ēdināšanas iestāžu, veikalu kontrole, atbilstoši OVN Tālava uzdevumam,     QR koda pārbaudes:  pieņemti lēmumi Enž 025066, 025067</t>
  </si>
  <si>
    <t>02.12.2020.  - Sabiedrībai publiski pieejamo telpu, izklaides vietu, ēdināšanas iestāžu, veikalu kontrole, atbilstoši OVN Tālava uzdevumam, pārkāpumi nav konstatēti, .QR koda 2 pārbaudes - pārkāpumus nekonstatē</t>
  </si>
  <si>
    <t>Valsts policijas Vidzemes reģiona pārvaldes  Kārtības policijas biroja Patruļpolicijas nodaļas Patruļdienesta rota</t>
  </si>
  <si>
    <t>02.12.2020.;05.12.2020.;17.12.2020.;18.12.2020.;24.12.2020.;28.12.2020.;31.12.2020-procesuālās darbības APAS Nr.16769004006120; Nr.16769004006320;Nr.16769004007720; Nr.16769004007820; Nr.16769004029520; Nr.16769004029620; Nr.16769004120220; Nr.16769004121920; Nr.16769004122120; Nr.16769004124420; Nr.16769004129220; Nr.16769004129520; Nr.16769004129720; Nr.16769004130020; Nr.16769004173920;Nr.16769004174020; Nr.16769004194220; Nr.16769004226120; Nr.16769004227420; Nr.16769004227520.   18.12.2020.;24.12.2020.;27.12.2020.;31.12.2020.- sabiedrībai publiski pieejamo telpu, izklaides vietu, ēdināšanas iestāžu, veikalu kontrole, pārbaudītas  15 sabiedriskās iestādes, pārkāpumi nav konstatēti. 31.12.2020- procesuālās darbības ( t/l vadīšana alkoholisko dzērienu ietekmē) ENŽ:027468</t>
  </si>
  <si>
    <t xml:space="preserve">03.12.2020.;08.12.2020.;09.12.2020.; 10.12.2020.; 11.12.2020.; 15.12.2020.; 16.12.2020.; 17.12.2020.; 18.12.2020.; 19.12.2020.; 23.12.2020.;25.12.2020.;26.12.2020.; 27.12.2020.; 30.12.2020.; -procesuālās darbības APAS Nr.16769000536920; Nr.16769004056820; Nr.16769004061720; Nr.16769000537720; Nr.16769004069920; Nr.16769000537820; Nr.16769000537920; Nr.16769000538120; Nr.16769000538220; Nr.16769000538020; Nr.16769000538320; Nr.16769000538520; Nr.16769000538420; Nr.16769004110520; Nr.16769000538720; Nr.16769004116920; Nr.16769000538620; Nr.16769004126720; Nr.16769000539020; Nr.16769000538920; Nr.16769000538820; Nr.16769004132720; Nr.16769000539120; Nr.16769000581720; Nr.16769000581920; Nr. 16769000581820; Nr.16769004179920; Nr.16769000582020; Nr.16769004189220; Nr.16769000582120; Nr.16769000582320; Nr.16769000582220; Nr. 16769000582420.                                                                    04.12.2020.; 07.12.2020.; 08.12.2020.; 16.12.2020.; 17.12.2020.; 23.12.2020.; 25.12.2020.; 26.12.2020.;. 30.12.2020.- sabiedrībai publiski pieejamo telpu, izklaides vietu, ēdināšanas iestāžu, veikalu kontrole, pārbaudītas  37 sabiedriskās iestādes, pārkāpumi nav konstatēti.  08.12.2020.;10.12.2020.;16.12.2020.;17.12.2020.;23.12.2020.;25.12.2020.;30.12.2020..- no ārvalstīm ieradušos personu kontrole, (QR koda pārbaude), pārbaudītas 52  personas,  konstatēti pārkāpumi  Nr.16769004057520; Nr.16769004077420; Nr.16769004116120;Nr 16769004126820; Nr. 16769004165220; Nr. 16769004179220; Nr. 16769004207920; Nr. 16769004212620.  30.12.2020. mājsēdes režīma kontrole (VRP pavēle Nr.135). 02.12.2020- nogādāta persona Strenču PNS ENŽ: 025156. </t>
  </si>
  <si>
    <t>03.12.2020.;07.12.2020.;08.12.2020.; 10.12.2020.;11.12.2020.;15.12.2020; 16.12.2020;18.12.2020; 19.12.2020.; 22.12.2020; 23.12.2020.; 26.12.2020.; 27.12.2020.; 30.12.2020 ; -procesuālās darbības APAS Nr16769000577020; Nr.16769000577120; Nr.16769000577720:P Nr.16769000577820; Nr.16769000577920; Nr.16769000578020; Nr.16769004070220; Nr.16769000578120; Nr. 16769000578220; Nr.16769000578320; Nr.16769000578420; Nr.16769000578620;Nr16769000578520; Nr.16769000578720; Nr.16769000578820; Nr.1679000578920; Nr.16769000579020; Nr.16769000579120; Nr.1676900414720; Nr.16769000579320; Nr.16769000579220; Nr.16769000579420; Nr.16769000579720; Nr.16769000579820; Nr.16769000579620; Nr.16769000579520; Nr.16769000579920; Nr.16769004161220; Nr.16769004165520; Nr.16769000058720; Nr.16769000580020; Nr16769000580320; Nr.16769000580420; Nr.16769004189320; Nr.16769000580520; Nr.16769000580620; Nr.16769004208220; Nr.16769004208520; Nr.16769000580720; Nr.16769000580820; Nr.16769000580920.    04.12.2020; 07.12.2020.; 08.12.2020.; 16.12.2020.; 17.12.2020.; 22.12.2020.; 23.12.2020.; 24.12.2020.; 25.12.2020.; 26.12.2020.; 30.12.2020.- sabiedrībai publiski pieejamo telpu, izklaides vietu, ēdināšanas iestāžu, veikalu kontrole, pārbaudītas  47 sabiedriskās iestādes, pārkāpumi nav konstatēti.  04.12.2020.; 05.12.2020.; 10.12.2020.; 16.12.2020.; 18.12.2020.; 22.12.2020.; 23.12.2020.; 24.12.2020.; 25.12.2020.; 30.12.2020.- no ārvalstīm ieradušos personu kontrole, (QR koda pārbaude), pārbaudītas 93  personas,  konstatēti pārkāpumi  16 APL . 30.12.2020. mājsēdes režīma kontrole (VRP pavēle Nr.135). 08.12.2020.; 09.12.2020.; 10.12.2020.; 16.12.2020.; 23.12.2020.; 26.12.2020.; -reaģēts uz notikumiem: ENŽ:027091;  ENŽ:027093; ENŽ:026775; ENŽ:026197; ENŽ:025806; ENŽ:025807; ENŽ: ENŽ:025712; ENŽ:025637</t>
  </si>
  <si>
    <t xml:space="preserve">05.12.2020.; 06.12.2020.;09.12.2020.;13.12.2020; 29.12.2020.;-procesuālās darbības APAS Nr. 16769004033620; Nr.16769004035220; Nr.16769004035520; Nr.16769004040220; Nr.16769004043620; Nr.16769004044220; Nr.16769004062920; Nr.16769004094220; Nr.16769004094420; Nr.16769004094520; Nr.16769004203320; Nr.16769004205620.  05.12.2020- sabiedrībai publiski pieejamo telpu, izklaides vietu, ēdināšanas iestāžu, veikalu kontrole, pārbaudītas  5 sabiedriskās iestādes, pārkāpumi nav konstatēti.  08.12.2020.; 13.12.2020.; 16.12.2020.; 21.12.2020; 22.12.2020.; 23.12.2020.; 24.12.2020.; 29.12.2020.; 30.12.2020.;31.12.2020.: Reaģēts uz notikumiem : ENŽ:027488; ENŽ:000077: ENŽ:000083; ENŽ:027137; ENŽ:027253; ENŽ: 026894; ENŽ:026822; ENŽ:026708;  ENŽ:026619; ENŽ: 026644 ( Ceļu satiskmes negadījums Nr. NK033059);  ENŽ:026249; ENŽ:026252; ENŽ:026262; ENŽ:026261; ENŽ:025980; ENŽ:025981; ENŽ:025983; ENŽ:025985; ENŽ: 025986; ENŽ : 025987; ENŽ:025656; ENŽ:025585: .; -reaģēts uz notikumiem: ENŽ:027091;  ENŽ:027093; ENŽ:026775; </t>
  </si>
  <si>
    <t xml:space="preserve">03.12.2020.;05.12.2020.;06.12.2020.10.12.2020.;13.12.2020.;15.12.2020.;16.12.2020.;21.12.2020.;22.12.2020.;29.12.2020.;31.12.2020.-procesuālās darbības APAS Nr. 16769004016620; Nr.16769004017920; Nr.16769004031220; Nr.16769004033520; Nr.16769004040120; Nr.16769004043520; Nr.16769004044620; Nr.16769004073720; Nr.16769004093820; Nr.16769004093920; Nr.16769004094020; Nr.16769004095420; Nr.16769004095520: Nr.16769004119020; Nr.16769004150920; Nr.16769004153120; Nr.16769004154220; Nr.16769004156420; Nr.16769004203220; Nr.16769004204820; Nr.16769004230520; Nr.16769004232720; Nr.16769004233020. 03.12.2020.; 10.12.2020.;15.12.2020.- no ārvalstīm ieradušos personu kontrole, (QR koda pārbaude), pārbaudītas 57  personas,  konstatēti pārkāpumi  Nr. 16769004016320; Nr.16769004017020; Nr.16769004017820; Nr.16769004019120; Nr.16769004019220; Nr.16769004075620; Nr.16769004111320; Nr.16769004111420; Nr.16769004111720; Nr.16769004112320; Nr.16769004112820.  05.12.2020- sabiedrībai publiski pieejamo telpu, izklaides vietu, ēdināšanas iestāžu, veikalu kontrole, pārbaudītas  5 sabiedriskās iestādes, pārkāpumi nav konstatēti.  08.12.2020.; 13.12.2020.; 16.12.2020.;21.12.2020;22.12.2020.;23.12.2020.; 24.12.2020.; 29.12.2020.;30.12.2020.;31.12.2020.: Reaģēts uz notikumiem : ENŽ:027488; ENŽ:000077: ENŽ:000083; ENŽ:027137; ENŽ:027253; ENŽ: 026894; ENŽ:026822; ENŽ:026708;  ENŽ:026619; ENŽ: 026644 ( Ceļu satiskmes negadījums Nr. NK033059);  ENŽ:026249; ENŽ:026252; ENŽ:026262; ENŽ:026261; ENŽ:025980; ENŽ:025981; ENŽ:025983; ENŽ:025985; ENŽ: 025986; ENŽ : 025987; ENŽ:025656; ENŽ:025585: .; -reaģēts uz notikumiem: ENŽ:027091;  ENŽ:027093; ENŽ:026775; </t>
  </si>
  <si>
    <t>Cēsu iecirkņa Kriminālpolicijas nodaļa</t>
  </si>
  <si>
    <t xml:space="preserve"> 30.12.2020. mājsēdes režīma kontrole  (VRP pavēle Nr.135). </t>
  </si>
  <si>
    <t xml:space="preserve"> 31.12.2020. mājsēdes režīma kontrole  (VRP pavēle Nr.135). </t>
  </si>
  <si>
    <t>Latgales reģiona pārvalde</t>
  </si>
  <si>
    <t>Kārtības policijas biroja Satiksmes uzraudzības rota</t>
  </si>
  <si>
    <t>04.12.2020. pavēle Nr.204;     11.12.2020. pavēle Nr.209;     18.12.2020. pavēle Nr.211; norīkots pēc dislokācijas</t>
  </si>
  <si>
    <t>04.12.2020. pavēle Nr.204;     09.12.2020. pavēle Nr.207;     18.12.2020. pavēle Nr.211;     04.01.2021. pavēle Nr.3; norīkots pēc dislokācijas</t>
  </si>
  <si>
    <t>04.12.2020. pavēle Nr.204;     11.12.2020. pavēle Nr.209;     23.12.2020. pavēle Nr.212;     04.01.2021. pavēle Nr.3</t>
  </si>
  <si>
    <t>04.12.2020. pavēle Nr.204</t>
  </si>
  <si>
    <t>04.12.2020. pavēle Nr.204;     11.12.2020. pavēle Nr.209;   norīkots pēc dislokācijas</t>
  </si>
  <si>
    <t>04.12.2020. pavēle Nr.204;     11.12.2020. pavēle Nr.209;     04.01.2021. pavēle Nr.3</t>
  </si>
  <si>
    <t>04.12.2020. pavēle Nr.204;     18.12.2020. pavēle Nr.211;     23.12.2020. pavēle Nr.212;     04.01.2021. pavēle Nr.3</t>
  </si>
  <si>
    <t>04.12.2020. pavēle Nr.204;     09.12.2020. pavēle Nr.207;     18.12.2020. pavēle Nr.211</t>
  </si>
  <si>
    <t>09.12.2020. pavēle Nr.207</t>
  </si>
  <si>
    <t>09.12.2020. pavēle Nr.207;     04.01.2021. pavēle Nr.3</t>
  </si>
  <si>
    <t>11.12.2020. pavēle Nr.209;     18.12.2020. pavēle Nr.211; norīkots pēc dislokācijas;          norīkots pēc dislokācijas</t>
  </si>
  <si>
    <t>11.12.2020. pavēle Nr.209;     23.12.2020. pavēle Nr.213; norīkots pēc dislokācijas;          norīkots pēc dislokācijas</t>
  </si>
  <si>
    <t>norīkots pēc dislokācijas</t>
  </si>
  <si>
    <t>2020.gada 31.decembrī veica "mājsēdes" noteikumu ievērošanas kontroli</t>
  </si>
  <si>
    <t>2020.gada 31.decembrī veica "mājsēdes"  noteikumu ievērošanas kontroli</t>
  </si>
  <si>
    <t>2020.gada 30. un 31.decembrī veica "mājsēdes" noteikumu ievērošanas kontroli</t>
  </si>
  <si>
    <t>norīkots pēc dislokācijas; 2020.gada 30. un 31.decembrī veica "mājsēdes" noteikumu ievērošanas kontroli</t>
  </si>
  <si>
    <t xml:space="preserve">norīkots pēc dislokācijas; </t>
  </si>
  <si>
    <t>norīkots pēc dislokācijas 2020.gada 30. un 31.decembrī veica "mājsēdes" noteikumu ievērošanas kontroli</t>
  </si>
  <si>
    <t>KPB Prevencijas grupa</t>
  </si>
  <si>
    <t>04.01.2021. pavēle nr.3          23.12.2020. pavēle nr.212</t>
  </si>
  <si>
    <t xml:space="preserve"> 23.12.2020. pavēle nr.212</t>
  </si>
  <si>
    <t>KPB Sūdzību izskatīšanas grupa</t>
  </si>
  <si>
    <t xml:space="preserve">04.01.2021. pavēle nr.3   </t>
  </si>
  <si>
    <t>iesniegumi Nr.316169, Nr.316145, Nr.316178,  Nr.316136, Nr.20/3/1/1-606391 (Daugavpils skrošu rūpnīca), iesniegumi Nr.298644, Nr.298667, Nr.296249, Pirotehnisko izstrādājumu tirdzniecības objektu pārbaude (Krāslava, Rīgas ielā 55a, Preiļi, Daugavpils ielā 2),Kriminālprocess Nr. 11181472520, iesniegumi Nr.307233, Nr.307243, Nr.307255, Nr.309748, Nr.299962, Nr.299973, Nr.302927, Nr.302937, Nr.302904, Nr.302895, Nr.30342, Nr.302927, Nr.302904, Nr.302894, Nr.316161, Nr.302917, Nr.312625, Nr.293700, Nr.312620, Daugavpils skrošu rūpnīcas glabātavas apsekošana atzinuma sniegšanai, iesniegumi Nr.306168, Nr.298689, Nr.306192, SIA "URA" objekta pārbaude, iesniegumi Nr.313135, Nr.313156, Nr.313148, šaujamieroču reģistrācija, pārreģistrācija, ieroču atļauju izsniegšana, objektu pārbaude, kur ir tiešs kontakts ar personām.</t>
  </si>
  <si>
    <t xml:space="preserve">iesniegumsnr.   nr.293604, nr.293600,  nr. 293595, nr. 293590, nr.295805, nr. 295797  nr. 298802, Nr.298793, nr. 299757, nr.299767, nr. 299771,  nr.306336, nr.306335, nr.306330, nr.306332, nr. 30633 , nr.308846, nr. 308849, nr. 307913, nr. 307908,  nr.308842, nr. 308834 ,  šaujamieroču reģistrācija, pārreģistrēšna, ieroču atļauju izsniegšana, kur ir tiešis kontakts ar personām      
</t>
  </si>
  <si>
    <t>21.12.2020. iesniegums nr.310925; nr.310920; nr.310936; nr.310946; nr.310956; nr.310977; nr.310971; 22.01.2020. iesniegums nr.313417; nr.313409; nr.313401; nr.313392; nr.313386; un 28.12.2020. iesniegums nr.315478 šaujamieroču reģistrācija, pārreģistrēšana, ieroču glabāšanas atļauju izsniegšana, kur ir tiešs kontakts ar personām.</t>
  </si>
  <si>
    <t>iesniegumi Nr.316169, Nr.316145, Nr.316178,  Nr.316136, Nr.20/3/1/1-606391 (Daugavpils skrošu rūpnīca), iesniegumi Nr.298644, Nr.298667, Nr.296249, iesniegumi Nr.307233, Nr.307243, Nr.307255, Nr.309748, Nr.299962, Nr.299973, Nr.302927, Nr.302937, Nr.302904, Nr.302895, Nr.30342, Nr.302927, Nr.302904, Nr.302894, Nr.316161, Nr.302917, Nr.312625, Nr.293700, Nr.312620, Daugavpils skrošu rūpnīcas glabātavas apsekošana atzinuma sniegšanai, iesniegumi Nr.306168, Nr.298689, Nr.306192, SIA "URA" objekta pārbaude, iesniegumi Nr.313135, Nr.313156, Nr.313148, šaujamieroču reģistrācija, pārreģistrācija, ieroču atļauju izsniegšana, objektu pārbaude, kur ir tiešs kontakts ar personām.</t>
  </si>
  <si>
    <t>Iesnieguma (reģ.nr.297163) par medību š/ieroču glabāšanas vietas maiņu pieņemšana.                        D.Maksimovam medību š/ieroču izņemšana un iesnieguma (reģ.nr.299714) par medību š/ieroču pārreģistrāciju pieņemšana;     Iesniegumu reģ.nr.303684, nr.303688, nr.303691, nr.303690 pieņemšana, iegādes atļaujas Nr. I/78-45 izsniegšana, ieroču glabāšanas atļaujas Nr.233-45 dublikāta izsniegšana.                                          Iesniegumu reģ.nr.304715, nr.304722 pieņemšana, medību š/ieroča pārreģistrācija, ieroča glabāšanas atļaujas Nr.39-45 izsniegšana.           Iesniegumu reģ.nr.305938, nr.305894 pieņemšana, medību š/ieroča glabāšanas atļaujas Nr.675-45 dublikāta izsniegšana.           Iesniegumu reģ.nr.307062, nr.307980, nr.308740, nr.308738 pieņemšana, medību š/ieroča iegādes atļauju Nr.I/79-45 , Nr.I/80-45 izsniegšana, medību š/ieroču pārreģistrācija.       Iesniegumu reģ.nr.309377, ENŽ Nr.040203 pieņemšana, medību š/ieroča iegādes atļaujas Nr.I/81-45 un medību š/ieroča glabāšanas atļaujas Nr.84-45 , dublikāta noformēšana un izsniegšana.       Iesniegumu reģ.nr.312926, nr.312913, nr.312905, nr.312894, nr.312885, nr.312873, nr.312852 pieņemšana, medību š/ieroča iegādes atļauju Nr.I/82-45, Nr.I/82-45 noformēšana un izsniegšana, piecu medību š/ieroču pārreģistrācija.       Iesniegumu reģ.nr.314774, nr.314221, nr.314180 pieņemšana, medību š/ieroča glabāšanas atļauju Nr.155-45, Nr.43-45 noformēšana un izsniegšana, divu medību š/ieroču pārreģistrācija.</t>
  </si>
  <si>
    <t>Kārtības policijas biroja Konvoja/ĪAV rota</t>
  </si>
  <si>
    <t>personu apsargāšana ĪAV;
3.3.amatpersona piedalās sabiedriskās kārtības nodrošināšanas pasākumos,kas saistīti ar Covid-19 ierobežojumiem</t>
  </si>
  <si>
    <t>personu apsargāšana ĪAV; 
3.3.amatpersona piedalās sabiedriskās kārtības nodrošināšanas pasākumos,kas saistīti ar Covid-19 ierobežojumiem</t>
  </si>
  <si>
    <t>3.3.amatpersona piedalās sabiedriskās kārtības nodrošināšanas pasākumos,kas saistīti ar Covid-19 ierobežojumiem</t>
  </si>
  <si>
    <t>3.3.amatpersona piedalijas sabiedriskās kārtības nodrošināšanas pasākumos, kas saistīti ar Covid-19 ierobežojumiem</t>
  </si>
  <si>
    <t>ENŽ:039431; ENŽ:039475; ENŽ:039467; ENŽ:039727;</t>
  </si>
  <si>
    <t>ENŽ:039681; ENŽ:039681</t>
  </si>
  <si>
    <t xml:space="preserve">ENŽ:039748; ENŽ:039678; ENŽ:039857; ENŽ:040779; ENŽ:040791; </t>
  </si>
  <si>
    <t>ENŽ:039748</t>
  </si>
  <si>
    <t xml:space="preserve">ENŽ:039916; ENŽ:039782; ENŽ:039811; ENŽ:040084; ENŽ:040597; ENŽ:040600; ENŽ:040623; ENŽ:040700; ENŽ;040739; ENŽ:040761; ENŽ:040769; ENŽ:041529; ENŽ:041527; ENŽ:041528; ENŽ:041466; ENŽ:041476; ENŽ:041477; Darba plāns Nr.20/18/8/2-4419; </t>
  </si>
  <si>
    <t xml:space="preserve">ENŽ:040632; ENŽ:040646; ENŽ:040595; ENŽ:040661; ENŽ:040084; ENŽ:040067; ENŽ:040797; ENŽ:041290; </t>
  </si>
  <si>
    <t xml:space="preserve">ENŽ:040053; ENŽ:040110; ENŽ:040810; ENŽ:040876; ENŽ:041135; </t>
  </si>
  <si>
    <t>ENŽ:040561; ENŽ:04457; ENŽ:041169; ENŽ:041143</t>
  </si>
  <si>
    <t xml:space="preserve">ENŽ:040642; ENŽ:040646; ENŽ:040595; ENŽ:040779; ENŽ:040791; ENŽ:041305; ENŽ:041328; ENŽ:041349; ENŽ:041112; ENŽ:041096; ENŽ:041252; ENŽ:041259; ENŽ:041261; ENŽ:041218; ENŽ:041205; ENŽ:041600; ENŽ:042136; ENŽ:042157; </t>
  </si>
  <si>
    <t xml:space="preserve">ENŽ:04457; ENŽ:041169; ENŽ:041143; ENŽ:041044; ENŽ:041053; ENŽ:041049; ENŽ:041069; ENŽ:040567; ENŽ:040577; ENŽ:040575; ENŽ:040455; ENŽ:040327; ENŽ:040364; ENŽ:040335; ENŽ:040354; ENŽ:040233; ENŽ:040236; ENŽ:039548; ENŽ:039574; ENŽ:039566; ENŽ:039421; ENŽ:039042; ENŽ:039046; ENŽ:038949; ENŽ:038929; ENŽ:038773; ENŽ:038758; ENŽ:038653; ENŽ:038711; ENŽ:041371; ENŽ:041376; ENŽ:041286; ENŽ:041266; ENŽ:041287; </t>
  </si>
  <si>
    <t xml:space="preserve">ENŽ:040822; ENŽ:040894; ENŽ:041564; ENŽ:041566; ENŽ:041441; ENŽ:040997; ENŽ:041005; ENŽ:040919; ENŽ:041023; ENŽ:041036; </t>
  </si>
  <si>
    <t xml:space="preserve">ENŽ:041298; ENŽ:041325; ENŽ:041360; ENŽ:041252; ENŽ:041259; ENŽ:041261; ENŽ:041218; ENŽ:041205; Darba plāns 20/18/8/2-4419; ENŽ:041460; MK rīkojums Nr.655; </t>
  </si>
  <si>
    <t xml:space="preserve">ENŽ:041609; ENŽ:041428; ENŽ:041442; ENŽ:041460; ENŽ:041455; </t>
  </si>
  <si>
    <t xml:space="preserve">ENŽ:041199; ENŽ:041206; ENŽ:041186; ENŽ:041123; ENŽ:041129; ENŽ:041126; ENŽ:041102; ENŽ:041110; ENŽ:040940; ENŽ:040956; ENŽ:040819; ENŽ:040834; ENŽ:040840; ENŽ:040858; ENŽ:039224; ENŽ:039237; ENŽ:039271; </t>
  </si>
  <si>
    <t xml:space="preserve">ENŽ:041578; ENŽ:041561; ENŽ:041568; ENŽ:041397; ENŽ:041437; ENŽ:041450; ENŽ:041466; </t>
  </si>
  <si>
    <t>11.12.2020. pavēle Nr.209</t>
  </si>
  <si>
    <t>Darba plāns Nr.20/18/8/2-4420</t>
  </si>
  <si>
    <t>Rēzeknes iecirkņa Kriminālpolicijas nodaļa</t>
  </si>
  <si>
    <t>03.12.2020 veica meklējamās personas uzturēšanās vietu pārbaudi (0,5 h); 07.12.2020 veica meklējamās personas aizturēšanu, nogādāšanu uz policijas iecirkni un nodošanu konvojam (0,5h);11,12,2020 KP 11903017120 veica izmeklēšanas darbības ar aizturētām personām (kratīšanas, apskates u.c.,)(9h); 31.12.2020 no plkst.20:00 līdz plkst.24:00 pāvele Nr.4 (3,5h)</t>
  </si>
  <si>
    <t>03.12.2020 veica meklējamās personas uzturēšanās vietu pārbaudi (0,5 h); 30.12.2020 plkst.20:00 līdz 31.12.2020.plkst.06:00 pāvele Nr.4 (9,5h); 31.12.2020 no plkst.20:00 līdz plkst.24:00 pāvele Nr.4 (3,5h)</t>
  </si>
  <si>
    <t>03.12.2020 veica meklējamās personas uzturēšanās vietu pārbaudi (0,5 h);11,12,2020 KP 11903017120 ietvaros veica izmeklēšanas darbības (aizturēšana,kratīšanas, apskates, aizturēšana, apskate u.c.,) konvojēja aizturēto personu (10h); 13.12.2020 KP 11903018620 ietvaros piedalījās neatliekamo operatīvās meklēšanas pasākumu veikšanā, veica personu aptauju, lietisko pierādījumu apskati un izņemšanu, eventuālo liecinieku noskaidrošanu (7h); 31.12.2020 no plkst.20:00 līdz plkst.24:00 pāvele Nr.4 (3,5h)</t>
  </si>
  <si>
    <t xml:space="preserve">07.12.20.g. no plkst.10.20 līdz plkst.13.00 kriminālprocesā Nr.11331076820 veikta personas, pret kuru uzsākts kriminālprocess Z.Ruļuka nopratināšana, no viņa lietisko pierādījumu izņemšanu.
07.12.20.g. no plkst.8.30 līdz plkst.9.30  kriminālprocesā Nr. 11331081120  veikta liecinieka J.Garā nopratināšana.08.12.20.g. no plkst. 10.05 līdz plkst.10.35 kriminālprocesā Nr. 11331078120 veikta liecinieka J.Skutāna nopratināšanu, gāzes pistoles atgriešana.
14.12.20.g. no plkst. 10.30 līdz plkst. 11.00 kriminālprocesā Nr. 11331081120 veikta liecinieka I.Žukovska nopratināšana.
14.12.20.g. no plkst. 9.00 līdz plkst.10.00 kriminālprocesā Nr. 11331081120 D.Veiriņam uzrādīts lēmums par personas atzīšanu par aizdomās turēto,  veikta aizdomās turētā nopratināšana, drošības līdzekļa piemērošana, biometrijas datu noņemšana. 
 14.12.20.g. no plkst.13.00 līdz plkst.15.00 
kriminālprocesā Nr. 11331076820 veikta cietušā papildus nopratināšana, no Z.Ruļuka izņemto auto detaļu uzrādīšana.16.12.20 no plkst. 9.30 līdz plkst. 10.30 kriminālprocesā Nr. 11331081720 A.Ribakovam uzrādīts lēmums par personas atzīšanu par aizdomās turēto,  veikta aizdomās turētā nopratināšana, drošības līdzekļa piemērošanu, biometrijas datu noņemšanu. 17.12.20.g. no plkst. 9.00 līdz plkst. 12.00 kriminālprocesā nr. 11331072820 veikta cietušā pārstāvja A.Skredeļa nopratināšana.21.12.20.g. no plkst.9.20 līdz plkst.10.20 kriminālprocesā Nr. 11331078120 veikta liecinieces E.Lopsas nopratināšana .23.12.20.g. no plkst.9.00 līdz plkst.9.30 kriminālprocesā Nr. 11331068820 veikta D.Rutkovska cietušā papildus nopratināšana.
</t>
  </si>
  <si>
    <t>2020. gada 23.decembrī no plkst. 10:00 līdz plkst. 11:00 Kriminālprocesā Nr. 11331082720 atzīts R.Vrubļevskis par aizdomās turēto, nopratināts kā aizdomās turēta persona. Kriminālprocesā Nr.11331078720, no plkst.11.55 līdz plkst. 12:25, nopratināta lieciniece D.Gavare.2020. gada 26. decembrī Kriminālprocesā Nr. 11331084220 no plkst.23.40 līdz 23.55 no personas V.Naidjonokas pieņemts iesniegums; 2020. gada 27. decembrī no plkst. 00:05 līdz plkst. 01:05 Kriminālprocesā Nr. 11331084220 veikta cietušās V.Naidjonokas nopratināšana.2020.gada 29.decembrī no plkst.08:50 līdz plkst. 10:50 Kriminālprocesā Nr. 11331084220, nopratināta lieciniece. Kriminālprocesā Nr. 11331077020 no plkst.13.00 līdz plkst.13.30 nopratināts cietušais, un no plkst.13.25 līdz plkst.14.00, no plkst.14.05 līdz 14.35 veikta divu liecinieku nopratināšana. 2020.gada 29.decembrī no plkst.08:50 līdz plkst. 10:50 Kriminālprocesā Nr. 11331084220, nopratināta lieciniece R.Garbuzovu. Kriminālprocesā Nr. 11331077020 no plkst.13.00 līdz plkst.13.30 nopratinājts cietušais J.E.Elsts, no plkst.13.25 līdz plkst.14.00 nopratināts A.Katkovski, no plkst.14.05 līdz 14.35 nopratinātsliecinieks E.Eiduka.31.12.2020 no plkst.20:00 līdz plkst.24:00 pāvele Nr.4 (3,5h)</t>
  </si>
  <si>
    <t>no 2020. gada 28.decembra plkst. 13:00 līdz 2020. gada 28.decembra plkst. 14:30 Kriminālprocesa Nr.11331000920 ietvaros tika nopratināta lieciniece I.Ribakova un atzīta par likumisko pārstāvi. Dotā kriminālprocesa ietvaros sastādīts un noslēgts izlīgums piedaloties cietušā pārstāvim E.Blinovam, nepilgadīgajam aizdomās turētajam N.Ribakovam, nepilngadīgā pārstāvim I.Ribakovai un aizstāvim V.Platpiram.no 2020. gada 29.decembra plkst. 08:45 līdz 2020. gada 29.decembra plkst. 11:45 Kriminālprocesa Nr.11331079920 ietvaros no A.Azarkeviča tika pieņemts iesniegums, atzīts par cietušo, nopratināts kā cietusī persona.31.12.2020 no plkst.20:00 līdz plkst.24:00 pāvele Nr.4 (3,5h)</t>
  </si>
  <si>
    <t xml:space="preserve">2020.gada 02.decembrī no plkst.15:10 līdz plkst.15:35 kriminālprocesa Nr.11331080120 ietvaros veikta aizdomās turētās personas nopratināšana.
2020.gada 02.decembrī no plkst.13:00 līdz plkst.15:15 kriminālprocesa Nr.11331080120 ietvaros veikta liecinieka nopratināšana.
2020.gada 04.decembrī no plkst.10:00 līdz plkst.10:35 kriminālprocesa Nr.11331066820 ietvaros veikta aizdomās turētās personas nopratināšana. 
2020.gada 04.decembrī no plkst.10:50 līdz plkst.11:25 kriminālprocesa Nr.11331062320 ietvaros veiktaliecinieka nopratināšana.
2020.gada 04.decembrī no plkst.11:25 līdz plkst.12:05 kriminālprocesa Nr.11331062320 ietvaros veiktabliecinieka nopratināšana.2020.gada 04.decembrī no plkst.15:55 līdz plkst.17:10 kriminālprocesa Nr.11331062320 ietvaros veikta liecinieka nopratināšana.2020.gada 11.decembrī no plkst.10:15 līdz plkst.14:30 kriminālprocesa Nr.11331080120 ietvaros veikta aizdomās turētās personas nopratināšana. 2020.gada 14.decembrī no plkst.13:30 līdz plkst.14:15 kriminālprocesa Nr.11331079220 ietvaros veiktaliecinieka nopratināšana.
</t>
  </si>
  <si>
    <t>No 2020. gada 29. decembra plkst. 13:10 līdz 2020. gada 29. decembra plkst. 13:55 kriminālprocesa Nr. 11331084520 ietvaros veikta liecinieka nopratināšana.No 2020. gada 30. decembra plkst. 10:15 līdz 2020. gada 30. decembra plkst. 11:00 un no 2020. gada 30. decembra plkst. 11:05 līdz 2020. gada 30. decembra plkst. 11:30 kriminālprocesa Nr. 11331084520 ietvaros veikta divu liecinieku nopratināšana.31.12.2020 no plkst.20:00 līdz plkst.24:00 pāvele Nr.4 (3,5h)</t>
  </si>
  <si>
    <t>2020.gada 7.decembrī no plkst. 09:35 līdz plkst. 10:33 kriminālprocesā Nr. 11331058220 veikta cietušās L.Kirejevas papildus nopratināšana un uzrādīšana atpazīšanai pēc fotogrāfijām.2020.gada 9.decembrī no plkst. 14:10 līdz plkst. 15:55 kriminālprocesā Nr. 11903017419 veikta liecinieces V.Beinarovičas nopratināšana.2020.gada 15.decembrī no plkst. 09:30 līdz plkst. 11:00 kriminālprocesā Nr. 11331051420 veikta cietušās I.Gabrānes nopratināšana.2020.gada 21.decembrī no plkst. 13:55 līdz plkst. 14:20 kriminālprocesā Nr. 11331045319 īstenots izlīguma process starp cietušo un aizdomās turēto, kā arī papildus nopratināts aizdomās turētais I.Solovjovs;
 2020.gada 21.decembrī no plkst. 14:45 līdz plkst. 16:00 kriminālprocesā Nr. 11331063520
kā personu pret kuru uzsākts kriminālprocess nopratināts V.Lotko, pieņemts lēmums par viņa atzīšanu par aizdomās turēto un nopratināts  kā aizdomās turētais. 2020.gada 23.decembrī no plkst. 12:07 līdz plkst. 12:36 kriminālprocesā Nr. 11331036619 kā liecinieks nopratināts A.Kvjatkovskis un pie viņas veikta izņemšana.2020.gada 29.decembrī no plkst. 13:05 līdz plkst. 13:55 kriminālprocesā Nr. 11331036619 papildus pratināts cietušais V.Burovs un pret parakstu atgriezts viņam mobilais telefons.31.12.2020 no plkst.20:00 līdz plkst.24:00 pāvele Nr.4 (3,5h).</t>
  </si>
  <si>
    <t xml:space="preserve">No 2020.gada 09.dcembra plkst.10:55 līdz 2020.gada 09.decembra plkst.12:15 kriminālprocesa Nr.11331072220 ietvaros tika nopratināts aizdomās turētais J.Čevers. No 2020.gada 14.decembra plkst.13:35 līdz 2020.gada 14.decembra plkst.14:52 kriminālprocesa Nr.11331070020 ietvaros tika nopratināts liecinieks K.Damba. No 2020.gada 15.dcembra plkst.11:59 līdz 2020.gada 15.decembra plkst.13:34 kriminālprocesa Nr.11331072320 tika pratināts liecinieks V.Ludiņš.No 2020.gada 16.dcembra plkst.09:50 līdz 2020.gada 16.decembra plkst.10:59 kriminālprocesa Nr.11331069520 ietvaros Oļegs Savickis tika atzīts par aizdomās turēto un pratināts aizdomās turētā statusā. No 2020.gada 18.decembra plkst.08:58 līdz 2020.gada 18.decembra plkst.10:10 kriminālprocesa Nr.11331079820 ietvaros tika nopratināta lieciniece K.Ivanova, savukārt kriminālprocesā Nr.11331079820 no plkst.13:32 līdz plkst.14:49 tika pratināts  liecinieks V.Gribovskis.No 2020.gada 21.dcembra plkst.08:47 līdz 2020.gada 21.decembra plkst.09:57 kriminālprocesa Nr.11331079820 ietvaros tika nopratināta persona pret kuru uzsākts kriminālprocess I.Gabranova. No 2020.gada 23.dcembra plkst.09:00 līdz 2020.gada 23.decembra plkst.10:17 kriminālprocesa Nr.11331076320 ietvaros tika nopratināts liecinieks Ņ.Buhalovs.No 2020.gada 28.dcembra plkst.08:30 līdz 2020.gada 28.decembra plkst.10:09 kriminālprocesa Nr.12330001919 ietvaros tika nopratināts liecinieks E.Purviņš, savukārt kriminālprocesa Nr.113310828 ietvaros no plkst.13:05 līdz plkst.14:45 tika veikta M.līksniņas nopratināšana cietušā statusā. No 2020.gada 30.dcembra plkst.13:30 līdz 2020.gada 30.decembra plkst.15:16 kriminālprocesa Nr11331083820 ietvaros tika nopratināts liecinieks A.Vadzišs. </t>
  </si>
  <si>
    <t>31.12.2020 no plkst.20:00 līdz plkst.24:00 pāvele Nr.4 (3,5h)</t>
  </si>
  <si>
    <t>Rēzeknes iecirkņa Kārtības policijas nodaļa</t>
  </si>
  <si>
    <t>04.12.2020 pārbaudīja 10 pašizolācijā esošās personas (2,5 h); 01.12.2020 pārbaudīja 7 pašizolācijā esošās personas (2 h); 02.12.2020 pārbaudīja 12 pašizolācijā esošās personas (3,5 h); 01.12.2020 veica personas aizturēšanu un konvojēšanu (1 h); 10.12.2020 pārbaudīja 17 pašizolācijā esošās personas (3,5 h); 21.12.2020 pārbaudīja 18 pašizolācijā esošās personas (4 h); 24.12.2020 pārbaudīja 9 pašizolācijā esošās personas (2 h);31.12.2020 saskanā ar pavēli Nr.4 No 2020.gada 31.decembra plkst.20:00 līdz plkst.24:00 veica Covid-19 risku samazināšanas un ārkārtējās situācijas noteikto aizliegumu kontroli mājsēdes laikā.(3,5 h)</t>
  </si>
  <si>
    <t>04.12.2020 pārbaudīja 10 pašizolācijā esošās personas (2,5 h); 07.12.2020 pārbaudīja 9 pašizolācijā esošās personas (2 h); 01.12.2020 pārbaudīja 7 pašizolācijā esošās personas (2 h);08.12.2020 pārbaudīja 17 pašizolācijā esošās personas (3,5 h);</t>
  </si>
  <si>
    <t>03.12.2020 pārbaudīja 13 pašizolācijā esošās personas (3 h); 01.12.2020 veica personas aizturēšanu un konvojēšanu (1 h); 03.12.2020 veica pakalpojuma sniegšanu tiešā kontaktā ar pakalpojuma saņēmēju KP 11331080920 (1 h); 10.12.2020 pārbaudīja 17 pašizolācijā esošās personas (3,5 h); 14.12.2020 pārbaudīja 21 pašizolācijā esošās personas (5 h); 17.12.2020 pārbaudīja 14 pašizolācijā esošās personas (5,5h); 21.12.2020 pārbaudīja 18 pašizolācijā esošās personas (4 h); 22.12.2020 Veica atbalsta pasākumus veselības aizsardzības iestādei, apsargāja iespējami inficētu personu (1 h);</t>
  </si>
  <si>
    <t>03.12.2020 pārbaudīja 13 pašizolācijā esošās personas (3 h); 07.12.2020 pārbaudīja 9 pašizolācijā esošās personas (2 h);01.12.2020 veica kontroles pasākumus (tiešā saskarē) par komersantu pienākumu izpildīšanu 4.objektos (1 h); 02.12.2020 pārbaudīja 12 pašizolācijā esošās personas (3,5 h);08.12.2020 pārbaudīja 17 pašizolācijā esošās personas (3,5 h); 14.12.2020 pārbaudīja 21 pašizolācijā esošās personas (5 h); 17.12.2020 pārbaudīja 14 pašizolācijā esošās personas (5,5h); 30.12.2020 saskanā ar pavēli Nr.4 No 2020.gada 30.decembra plkst.20:00 līdz 2020.gada 31.decembra plkst.06:00 veica Covid-19 risku samazināšanas un ārkārtējās situācijas noteikto aizliegumu kontroli mājsēdes laikā; 31.12.2020 saskanā ar pavēli Nr.4 No 2020.gada 31.decembra plkst.20:00 līdz plkst.24:00 veica Covid-19 risku samazināšanas un ārkārtējās situācijas noteikto aizliegumu kontroli mājsēdes laikā.(3,5 h)</t>
  </si>
  <si>
    <t>01.12.2020 veica kontroles pasākumus (tiešā saskarē) par komersantu pienākumu izpildīšanu 15.objektos (4 h); 09.12.2020 pārbaudīja 18 pašizolācijā esošās personas (4,5 h); 10.12.2020 veica kontroles pasākumus (tiešā saskarē) par komersantu pienākumu izpildīšanu 2.objektos (0,5 h); 31.12.2020 saskanā ar pavēli Nr.4 No 2020.gada 31.decembra plkst.20:00 līdz plkst.24:00 veica Covid-19 risku samazināšanas un ārkārtējās situācijas noteikto aizliegumu kontroli mājsēdes laikā.(3,5 h)</t>
  </si>
  <si>
    <t>01.12.2020 veica kontroles pasākumus (tiešā saskarē) par komersantu pienākumu izpildīšanu 15.objektos (4 h); 09.12.2020 pārbaudīja 18 pašizolācijā esošās personas (4,5 h); 05.12.2020 veica kontroles pasākumus (tiešā saskarē) par komersantu pienākumu izpildīšanu 2.objektos (1 h); 15.12.2020 pārbaudīja 14 pašizolācijā esošās personas (3,5 h);</t>
  </si>
  <si>
    <t>01.12.2020 veica kontroles pasākumus (tiešā saskarē) par komersantu pienākumu izpildīšanu 4.objektos (1 h)</t>
  </si>
  <si>
    <t>02.12.2020 veica kontroles pasākumus (tiešā saskarē) par komersantu pienākumu izpildīšanu 10.objektos (2 h); 02.12.2020 veica pakalpojuma sniegšanu tiešā kontaktā ar pakalpojuma saņēmēju ENŽ-38666 (1 h); 03.12.2020 veica procesuālās darbības ilgstošā kontaktā ar procesa dalībniekiem ENŽ-35404 (2 h);</t>
  </si>
  <si>
    <t>02.12.2020 veica kontroles pasākumus (tiešā saskarē) par komersantu pienākumu izpildīšanu 10.objektos (2 h); 02.12.2020 veica pakalpojuma sniegšanu tiešā kontaktā ar pakalpojuma saņēmēju ENŽ-39497 (0,5 h);</t>
  </si>
  <si>
    <t>01.12.2020 veica kontroles pasākumus (tiešā saskarē) par komersantu pienākumu izpildīšanu 6.objektos (1 h); 13.12.2020 veica pakalpojuma sniegšanu tiešā kontaktā ar pakalpojuma saņēmēju ENŽ-39771, ENŽ-39778, ENŽ-39775, ENŽ-39779 (1,5 h); 19.12.2020 veica kontroles pasākumus (tiešā saskarē) par komersantu pienākumu izpildīšanu 2.objektos (1 h); 19.12.2020 pārbaudīja 9 pašizolācijā esošās personas (1 h)</t>
  </si>
  <si>
    <t>02.12.2020 veica kontroles pasākumus (tiešā saskarē) par komersantu pienākumu izpildīšanu 8.objektos (1,5 h); 10.12.2020 veica kontroles pasākumus (tiešā saskarē) par komersantu pienākumu izpildīšanu 2.objektos (0,5 h); 19.12.2020 veica pakalpojuma sniegšanu tiešā kontaktā ar pakalpojuma saņēmēju ENŽ-40379, ENŽ-40394 (2,5 h); 29.12.2020 pārbaudīja 11 pašizolācijā esošās personas (2,5 h)</t>
  </si>
  <si>
    <t>02.12.2020 veica kontroles pasākumus (tiešā saskarē) par komersantu pienākumu izpildīšanu 12.objektos (2 h); 01.12.2020 veica kontroles pasākumus (tiešā saskarē) par komersantu pienākumu izpildīšanu 9.objektos (1 h); 13.12.2020 veica pakalpojuma sniegšanu tiešā kontaktā ar pakalpojuma saņēmēju ENŽ-39771, ENŽ-39778, ENŽ-39775, ENŽ-39779 (1,5 h);11.12.2020 veica pakalpojuma sniegšanu tiešā kontaktā ar pakalpojuma saņēmēju ENŽ-39563, ENŽ-39571, ENŽ-39591, ENŽ-39602 (2 h); 10.12.2020 veica pakalpojuma sniegšanu tiešā kontaktā ar pakalpojuma saņēmēju ENŽ-39490 (1 h);16.12.2020 veica pakalpojuma sniegšanu tiešā kontaktā ar pakalpojuma saņēmēju ENŽ-39964, ENŽ-39994, ENŽ-39995 (2 h); 16.12.2020 veica pakalpojuma sniegšanu tiešā kontaktā ar pakalpojuma saņēmēju ENŽ-40031, ENŽ-40037, KP 11331082520 (1,5 h); 19.12.2020 veica kontroles pasākumus (tiešā saskarē) par komersantu pienākumu izpildīšanu 2.objektos (0,5 h);19.12.2020 pārbaudīja 10 pašizolācijā esošās personas (1,5 h); 19.12.2020 veica pakalpojuma sniegšanu tiešā kontaktā ar pakalpojuma saņēmēju ENŽ-40314, ENŽ-40320, ENŽ-40336 (2,5 h)</t>
  </si>
  <si>
    <t>02.12.2020 veica kontroles pasākumus (tiešā saskarē) par komersantu pienākumu izpildīšanu 15.objektos (2 h); 11.12.2020 veica pakalpojuma sniegšanu tiešā kontaktā ar pakalpojuma saņēmēju ENŽ-39533, ENŽ-39584 (1h); 12.12.2020 veica pakalpojuma sniegšanu tiešā kontaktā ar pakalpojuma saņēmēju ENŽ-39672, ENŽ-39685 (1,5 h); 3.12.2020 veica pakalpojuma sniegšanu tiešā kontaktā ar pakalpojuma saņēmēju ENŽ-38769, ENŽ-38776 (1 h); 2.12.2020 veica pakalpojuma sniegšanu tiešā kontaktā ar pakalpojuma saņēmēju ENŽ-38680, ENŽ-387685 (1,5 h); 15.12.2020 veica pakalpojuma sniegšanu tiešā kontaktā ar pakalpojuma saņēmēju ENŽ-39949 (1 h); 20.12.2020 pārbaudīja 10 pašizolācijā esošās personas (1 h);  20.12.2020 veica pakalpojuma sniegšanu tiešā kontaktā ar pakalpojuma saņēmēju ENŽ-40403; ENŽ-40407; ENŽ-40423; ENŽ-40437 (2 h);21.12.2020 veica pakalpojuma sniegšanu tiešā kontaktā ar pakalpojuma saņēmēju ENŽ-40528 (0,5 h);23.12.2020 veica pakalpojuma sniegšanu tiešā kontaktā ar pakalpojuma saņēmēju ENŽ-40785, ENŽ-40791; ENŽ-40799; ENŽ-40804; ENŽ-40747 (2,5 h); 25.12.2020 veica pakalpojuma sniegšanu tiešā kontaktā ar pakalpojuma saņēmēju ENŽ-40906 (0,5 h); 29.12.2020 veica pakalpojuma sniegšanu tiešā kontaktā ar pakalpojuma saņēmēju ENŽ-41296; ENŽ-41315, ENŽ-41320, ENŽ-41338, ENŽ-41307, ENŽ-41332, ENŽ-41353 (3 h);31.12.2020 saskanā ar pavēli Nr.4 No 2020.gada 31.decembra plkst.20:00 līdz plkst.24:00 veica Covid-19 risku samazināšanas un ārkārtējās situācijas noteikto aizliegumu kontroli mājsēdes laikā.(3,5 h)</t>
  </si>
  <si>
    <t>02.12.2020 veica kontroles pasākumus (tiešā saskarē) par komersantu pienākumu izpildīšanu 8.objektos (1,5 h); 10.12.2020 veica kontroles pasākumus (tiešā saskarē) par komersantu pienākumu izpildīšanu 2.objektos (0,5 h); 20.12.2020 veica kontroles pasākumus (tiešā saskarē) par komersantu pienākumu izpildīšanu 2.objektos (0,5 h); 20.12.2020 pārbaudīja 10 pašizolācijā esošās personas (1 h);  20.12.2020 veica pakalpojuma sniegšanu tiešā kontaktā ar pakalpojuma saņēmēju ENŽ-40403; ENŽ-40407; ENŽ-40423; ENŽ-40437 (2 h); 31.12.2020 saskanā ar pavēli Nr.4 No 2020.gada 31.decembra plkst.20:00 līdz plkst.24:00 veica Covid-19 risku samazināšanas un ārkārtējās situācijas noteikto aizliegumu kontroli mājsēdes laikā.(3,5 h)</t>
  </si>
  <si>
    <t>06.12.2020 pārbaudīja 5 pašizolācijā esošās personas (1 h); 10.12.2020 veica kontroles pasākumus (tiešā saskarē) par komersantu pienākumu izpildīšanu 2.objektos (0,5 h); 23.12.2020 pārbaudīja 5 pašizolācijā esošās personas (1,5 h);28.12.2020 pārbaudīja 6 pašizolācijā esošās personas (1,5 h); 29.12.2020 pārbaudīja 11 pašizolācijā esošās personas (3 h); 31.12.2020 saskanā ar pavēli Nr.4 No 2020.gada 31.decembra plkst.20:00 līdz plkst.24:00 veica Covid-19 risku samazināšanas un ārkārtējās situācijas noteikto aizliegumu kontroli mājsēdes laikā.(3,5 h)</t>
  </si>
  <si>
    <t xml:space="preserve">09.12.2020 veica kontroles pasākumus (tiešā saskarē) par komersantu pienākumu izpildīšanu 3.objektos (0,5 h); 13.12.2020 veica kontroles pasākumus (tiešā saskarē) par komersantu pienākumu izpildīšanu 3.objektos (1 h); 13.12.2020 pārbaudīja 6 pašizolācijā esošās personas (1,5 h); </t>
  </si>
  <si>
    <t>04.12.2020 veica kontroles pasākumus (tiešā saskarē) par komersantu pienākumu izpildīšanu 7.objektos (2 h); 11.12.2020 veica pakalpojuma sniegšanu tiešā kontaktā ar pakalpojuma saņēmēju ENŽ-39551 (1 h); 11.12.2020 pārbaudīja 9 pašizolācijā esošās personas (2 h); 16.12.2020 pārbaudīja 21 pašizolācijā esošās personas (5,5 h); 18.12.2020 veica pakalpojuma sniegšanu tiešā kontaktā ar pakalpojuma saņēmēju ENŽ-40205 (1 h); 26.12.2020 pārbaudīja 9 pašizolācijā esošās personas (3 h);26.12.2020 veica pakalpojuma sniegšanu tiešā kontaktā ar pakalpojuma saņēmēju ENŽ-400987; ENŽ-41040; ENŽ-41072; ENŽ-41090; ENŽ-41077; ENŽ-41098 (4,5 h); 30.12.2020 saskanā ar pavēli Nr.4 No 2020.gada 30.decembra plkst.20:00 līdz 2020.gada 31.decembra plkst.06:00 veica Covid-19 risku samazināšanas un ārkārtējās situācijas noteikto aizliegumu kontroli mājsēdes laikā.</t>
  </si>
  <si>
    <t>2.12.2020 veica kontroles pasākumus (tiešā saskarē) par komersantu pienākumu izpildīšanu 8.objektos (1,5 h); 01.12.2020 pārbaudīja 5 pašizolācijā esošās personas (1,5 h); 10.12.2020 veica kontroles pasākumus (tiešā saskarē) par komersantu pienākumu izpildīšanu 2.objektos (0,5 h); 16.12.2020 pārbaudīja 21 pašizolācijā esošās personas (5,5 h); 18.12.2020 veica pakalpojuma sniegšanu tiešā kontaktā ar pakalpojuma saņēmēju ENŽ-40273; ENŽ-40274; ENŽ-40305; ENŽ-40304 (3 h); 18.12.2020 veica personas aizturēšanu un konvojēšanu (0,5 h);  24.12.2020 pārbaudīja 9 pašizolācijā esošās personas (1,5 h); 24.12.2020 veica pakalpojuma sniegšanu tiešā kontaktā ar pakalpojuma saņēmēju ENŽ-40812; ENŽ-40813; ENŽ-40835; ENŽ-40842; ENŽ-40843; ENŽ-40844; ENŽ-40845 (3,5 h); 24.12.2020 veica personas aizturēšanu un konvojēšanu ENŽ-40832; ENŽ-40841; ENŽ-40875 (2 h); 25.12.2020 veica kontroles pasākumus (tiešā saskarē) par komersantu pienākumu izpildīšanu 2.objektos (0,5 h); 25.12.2020 pārbaudīja 10 pašizolācijā esošās personas (1,5 h); 25.12.2020 veica pakalpojuma sniegšanu tiešā kontaktā ar pakalpojuma saņēmēju ENŽ-40951; ENŽ-40962 (3 h); 25.12.2020 veica personas aizturēšanu un konvojēšanu ENŽ-40939; ENŽ-40972 (2 h);30.12.2020 saskanā ar pavēli Nr.4 No 2020.gada 30.decembra plkst.20:00 līdz 2020.gada 31.decembra plkst.06:00 veica Covid-19 risku samazināšanas un ārkārtējās situācijas noteikto aizliegumu kontroli mājsēdes laikā (9,5h.</t>
  </si>
  <si>
    <t>07.12.2020 veica pakalpojuma sniegšanu tiešā kontaktā ar pakalpojuma saņēmēju ENŽ-39155 (0.5 h); 10.12.2020 veica kontroles pasākumus (tiešā saskarē) par komersantu pienākumu izpildīšanu 2.objektos (0,5 h); 11.12.2020 veica pakalpojuma sniegšanu tiešā kontaktā ar pakalpojuma saņēmēju ENŽ-39604 (1 h); 16.12.2020 pārbaudīja 7 pašizolācijā esošās personas (1,5 h); 12.12.2020 veica pakalpojuma sniegšanu tiešā kontaktā ar pakalpojuma saņēmēju ENŽ-39636 (0.5 h); 18.12.2020 pārbaudīja 11 pašizolācijā esošās personas (3 h);31.12.2020 saskanā ar pavēli Nr.4 No 2020.gada 31.decembra plkst.20:00 līdz plkst.24:00 veica Covid-19 risku samazināšanas un ārkārtējās situācijas noteikto aizliegumu kontroli mājsēdes laikā.(3,5 h)</t>
  </si>
  <si>
    <t>08.12.2020 veica pakalpojuma sniegšanu tiešā kontaktā ar pakalpojuma saņēmēju KP 11290052620 (2.5 h);31.12.2020 saskanā ar pavēli Nr.4 No 2020.gada 31.decembra plkst.20:00 līdz plkst.24:00 veica Covid-19 risku samazināšanas un ārkārtējās situācijas noteikto aizliegumu kontroli mājsēdes laikā.(3,5 h)</t>
  </si>
  <si>
    <t xml:space="preserve">05.12.2020 veica kontroles pasākumus (tiešā saskarē) par komersantu pienākumu izpildīšanu 3.objektos (1 h); 05.12.2020 pārbaudīja 6 pašizolācijā esošās personas (2,5 h); 13.12.2020 veica kontroles pasākumus (tiešā saskarē) par komersantu pienākumu izpildīšanu 3.objektos (1 h); 13.12.2020 pārbaudīja 6 pašizolācijā esošās personas (1,5 h); </t>
  </si>
  <si>
    <t>09.12.2020 veica pakalpojuma sniegšanu tiešā kontaktā ar pakalpojuma saņēmēju ENŽ-39342 un ENŽ-1419 (0.5 h); 10.12.2020 veica kontroles pasākumus (tiešā saskarē) par komersantu pienākumu izpildīšanu 2.objektos (0,5 h); 24.12.2020 reaģēšana uz izsaukumiem par pašizolācijas pārkāpumiem ENŽ-40851; ENŽ-40818 (0,5 h); 24.12.2020 pārbaudīja 10 pašizolācijā esošās personas (1,5 h); 28.12.2020 pārbaudīja 6 pašizolācijā esošās personas (1,5 h)</t>
  </si>
  <si>
    <t>05.12.2020 veica kontroles pasākumus (tiešā saskarē) par komersantu pienākumu izpildīšanu 2.objektos (1 h); 05.12.2020 pārbaudīja 6 pašizolācijā esošās personas (2,5 h); 31.12.2020 saskanā ar pavēli Nr.4 No 2020.gada 31.decembra plkst.20:00 līdz plkst.24:00 veica Covid-19 risku samazināšanas un ārkārtējās situācijas noteikto aizliegumu kontroli mājsēdes laikā.(3,5 h)</t>
  </si>
  <si>
    <t>11.12.2020 veica pakalpojuma sniegšanu tiešā kontaktā ar pakalpojuma saņēmēju ENŽ-39533 un ENŽ-39584 (1 h); 6.12.2020 veica pakalpojuma sniegšanu tiešā kontaktā ar pakalpojuma saņēmēju ENŽ-39058 un ENŽ-39115 (1,5 h); 3.12.2020 veica pakalpojuma sniegšanu tiešā kontaktā ar pakalpojuma saņēmēju ENŽ-38766 un ENŽ-38792 (1,5 h); 15.12.2020 veica pakalpojuma sniegšanu tiešā kontaktā ar pakalpojuma saņēmēju ENŽ-39949 (1 h); 20.12.2020 veica kontroles pasākumus (tiešā saskarē) par komersantu pienākumu izpildīšanu 2.objektos (0,5 h);  20.12.2020 pārbaudīja 10 pašizolācijā esošās personas (1 h); 20.12.2020 veica pakalpojuma sniegšanu tiešā kontaktā ar pakalpojuma saņēmēju L.Mudrovu (0,5 h); 21.12.2020 veica pakalpojuma sniegšanu tiešā kontaktā ar pakalpojuma saņēmēju ENŽ-40483 (1 h); 24.12.2020 veica pakalpojuma sniegšanu tiešā kontaktā ar pakalpojuma saņēmēju ENŽ-40879 (1 h);29.12.2020 veica pakalpojuma sniegšanu tiešā kontaktā ar pakalpojuma saņēmēju ENŽ-41296; ENŽ-41315, ENŽ-41320, ENŽ-41338, ENŽ-41307, ENŽ-41332, ENŽ-41353 (3 h); 30.12.2020 veica pakalpojuma sniegšanu tiešā kontaktā ar pakalpojuma saņēmēju ENŽ-41411; ENŽ-41438, ENŽ-41447, ENŽ-41452 (2,5 h);31.12.2020 saskanā ar pavēli Nr.4 No 2020.gada 31.decembra plkst.20:00 līdz plkst.24:00 veica Covid-19 risku samazināšanas un ārkārtējās situācijas noteikto aizliegumu kontroli mājsēdes laikā.(3,5 h)</t>
  </si>
  <si>
    <t xml:space="preserve">11.12.2020 veica pakalpojuma sniegšanu tiešā kontaktā ar pakalpojuma saņēmēju ENŽ-39551 (1 h);11.12.2020 pārbaudīja 9 pašizolācijā esošās personas (2 h); 30.12.2020 saskanā ar pavēli Nr.4 No 2020.gada 30.decembra plkst.20:00 līdz 2020.gada 31.decembra plkst.06:00 veica Covid-19 risku samazināšanas un ārkārtējās situācijas noteikto aizliegumu kontroli mājsēdes laikā(3,5h). </t>
  </si>
  <si>
    <t>11.12.2020 veica procesuālās darbības ilgstošā kontaktā ar procesa dalībniekiem APP 1670004342520 (2 h); 8.12.2020 veica procesuālās darbības ilgstošā kontaktā ar procesa dalībniekiem APP 1670004400320 (2,5 h); 17.12.2020 veica procesuālās darbības ilgstošā kontaktā ar procesa dalībniekiem APP 1670004342520 (1,5 h); 18.12.2020 veica pakalpojuma sniegšanu tiešā kontaktā ar pakalpojuma saņēmēju S-309042 (1 h)</t>
  </si>
  <si>
    <t xml:space="preserve">06.12.2020 veica kontroles pasākumus (tiešā saskarē) par komersantu pienākumu izpildīšanu 4.objektos (0,5 h); 06.12.2020 pārbaudīja 5 pašizolācijā esošās personas (0,5 h); </t>
  </si>
  <si>
    <t>15.12.2020 veica kontroles pasākumus (tiešā saskarē) par komersantu pienākumu izpildīšanu 8.objektos (1,5 h); 22.12.2020 pārbaudīja 10 pašizolācijā esošās personas (1 h); 29.12.2020 pārbaudīja 11 pašizolācijā esošās personas (3 h); 30.12.2020 saskanā ar pavēli Nr.4 No 2020.gada 30.decembra plkst.20:00 līdz 2020.gada 31.decembra plkst.06:00 veica Covid-19 risku samazināšanas un ārkārtējās situācijas noteikto aizliegumu kontroli mājsēdes laikā (9.5h).;</t>
  </si>
  <si>
    <t>27.12.2020 veica kontroles pasākumus (tiešā saskarē) par komersantu pienākumu izpildīšanu 3.objektos (0,5 h); 27.12.2020 pārbaudīja 9 pašizolācijā esošās personas (1 h); 29.12.2020 pārbaudīja 10 pašizolācijā esošās personas (1,5 h); 19.12.2020 veica pakalpojuma sniegšanu tiešā kontaktā ar pakalpojuma saņēmēju KP 11331083120; ENŽ-40322; ENŽ-40334 (2,5 h)</t>
  </si>
  <si>
    <t>21.12.2020 pārbaudīja 26 pašizolācijā esošās personas (4 h);30.12.2020 saskanā ar pavēli Nr.4 No 2020.gada 30.decembra plkst.20:00 līdz 2020.gada 31.decembra plkst.06:00 veica Covid-19 risku samazināšanas un ārkārtējās situācijas noteikto aizliegumu kontroli mājsēdes laikā (9,5h).</t>
  </si>
  <si>
    <t>21.12.2020 pārbaudīja 26 pašizolācijā esošās personas (4 h);</t>
  </si>
  <si>
    <t xml:space="preserve">26.12.2020 veica kontroles pasākumus (tiešā saskarē) par komersantu pienākumu izpildīšanu 2.objektos (0,5 h); 26.12.2020 pārbaudīja 10 pašizolācijā esošās personas (2 h); 27.12.2020 pārbaudīja 10 pašizolācijā esošās personas (2 h); 30.12.2020 saskaņā ar pavēli Nr.4 No 2020.gada  30.decembra plkst.22:00 līdz 2020.gada 31.decembra plkst.06:00 veica Covid -19 risku samazināšanas un ārkārtējas situācijas noteikto aizliegumu kontroli māsēdes laikā (9,5.h) </t>
  </si>
  <si>
    <t>26.12.2020 pārbaudīja 10 pašizolācijā esošās personas (3 h); 30.12.2020 saskaņā ar pavēli Nr.4 No 2020.gada 30.decembra plkst.22:00 līdz 2020.gada 31.decembra plkst.06:00 veicu Covid-19 risku samazināsanas un ārkārtējās situācijas noteikto aizliegumu kontroli mājsēdes laikā. (9.5h)</t>
  </si>
  <si>
    <t>30.12.2020 saskanā ar pavēli Nr.4 No 2020.gada 30.decembra plkst.20:00 līdz 2020.gada 31.decembra plkst.06:00 veica Covid-19 risku samazināšanas un ārkārtējās situācijas noteikto aizliegumu kontroli mājsēdes laikā(9,5h).</t>
  </si>
  <si>
    <t>30.12.2020 saskanā ar pavēli Nr.4 No 2020.gada 30.decembra plkst.20:00 līdz 2020.gada 31.decembra plkst.06:00 veica Covid-19 risku samazināšanas un ārkārtējās situācijas noteikto aizliegumu kontroli mājsēdes laikā.(9,5h).</t>
  </si>
  <si>
    <t>30.12.2020 saskanā ar pavēli Nr.4 No 2020.gada 30.decembra plkst.20:00 līdz 2020.gada 31.decembra plkst.06:00 veica Covid-19 risku samazināšanas un ārkārtējās situācijas noteikto aizliegumu kontroli mājsēdes laikā.(9.5h)</t>
  </si>
  <si>
    <t>30.12.2020 saskaņā ar pavēli Nr.4 No 2020.gada 30.decembra plkst.20:00 līdz 2020.gada 31.decembra plkst.06:00 veica Covid-19 risku samazināšanas un ārkārtējās situācijas noteikto aizliegumu kontroli mājsēdes laikā.(9.5h)</t>
  </si>
  <si>
    <t>31.12.2020 saskanā ar pavēli Nr.4 No 2020.gada 31.decembra plkst.20:00 līdz plkst.24:00 veica Covid-19 risku samazināšanas un ārkārtējās situācijas noteikto aizliegumu kontroli mājsēdes laikā.(3,5 h)</t>
  </si>
  <si>
    <t>04.01.2021. pavēle Nr.3 "Par amatpersonu iesasitīšanu virsstundu darbā no 2020.gada 30.decembra līdz 2021.gada 4.janvārim"</t>
  </si>
  <si>
    <t>Ludzas iecirkņa  Kārtības policijas nodaļa</t>
  </si>
  <si>
    <t>2020.gada 8.decembrī veica izbraukumus, kuri saistīti ar zādzību un piedalījās transportlīdzekļu CSNG formēšanā. 30. un 31.decembrī veica Covid- 19 "mājsēdes" ierobežojumu kontroli Ludzas pilsētā.</t>
  </si>
  <si>
    <t xml:space="preserve">2020.gada 3.,5.,12.,14.,19.,21., 22.,27.,29.,30. decembrī veica 30 likumpārkāpumu dokumentēšanu, kas saistīti ar dažādiem notikumiem: 16 -ģimenes konflikti, 2-transportlīdzekļa vadīšanu alkohola reibumā,                 2- administratīvie pārkāpumi,              1- uzsākts kriminālprocess par transportlīdzekli, kas atrodas meklēšanā, kā arī 2-notikumi ar pašizolācijas noteikumu pārkāpšanu un 7- pārkāpumi, kas saistīti ar sadzīvi, proti, iekļūšana svesā īpašumā, nepilngadīgās personas aiziešanu no ģimenes, mantu bojāšana. </t>
  </si>
  <si>
    <t>2020.gada 1.,2.,3.,5.,6.,8.,30. un 31.decembrī veica 19 likumpārkāpumu dokumentēšanu, kas saistīti ar dažādiem notikumiem: 4- atrašanos sabiedriskajā vietā  alkohola reibumā, 10- alkoholisko dzērienu un akcīzes preču nelikumīgu apriti, 3 notikumi, kas saistīti ar CSNG formēšanu, 1 iesniegums, kas saistīts ar mantas pazušanu. 30. un 31.decembrī veica Covid- 19 "mājsēdes" ierobežojumu kontroli Ludzas pilsētā.</t>
  </si>
  <si>
    <t>2020.gada 2.,3.,4.,14.,15.,16.,21.,22., 23.,28.,30. un 31. decembrī veica 19 likumpārkāpumu dokumentēšanu, kas saistīti ar dažādiem notikumiem:   3 -  ģimenes konflikti, 1- nepakļaušanās policijas darbiniekiem, 2- atrašanos sabiedriskā vietā alkohola reibumā, 1- miesas bojājumu nodarīšana, 1- uzsākts kriminālprocess par mantas zādzību, 11- citi notikumi, kas saistīti ar sadzīvi- mantu bojāšana, mājas ugunsgrēks.30. un 31.decembrī veica Covid- 19 "mājsēdes" ierobežojumu kontroli Ludzas pilsētā.</t>
  </si>
  <si>
    <t>2020.gada 11.,16.,17.,23.,24., 30. un 31. decembrī veica  8 likumpārkāpumu dokumentēšanu, kas saistīti ar dažādiem notikumiem: 2- atrašanās alkohola reibumā sabiedriskā vietā, 1- ģimenes kinflikts, 1 notikums, kas saistīt ar sabiedrisko kārtību, 1- CSNG formēšana, uzsākti 2 KP par mantu zādzību un nunura zīmes viltojuma pazīmēm. 30. un 31.decembrī veica Covid- 19 "mājsēdes" ierobežojumu kontroli.</t>
  </si>
  <si>
    <t>2020.gada 1.,8.,9.,28., 30. un 31. decembrī veica 4 likumpārkāpumu dokumentēšanu, kas saistīti ar Covid- 19 ierobežojumu pārkāpšanu, 1 - ģimenes konflikts. 30. un 31.decembrī veica Covid- 19 "mājsēdes" ierobežojumu kontroli Ludzas  iecirkņa apkalpojamajā teritorijā.</t>
  </si>
  <si>
    <t>2020.gada 18.,21.,28. decembrī veica 4 likumpārkāpumu dokumentēšanu: 2- likumpārkāpumi, kas saistīti ar atrašanos sabiedriskā vietā reibuma stāvoklī, apkalpoja 1 izsaukumu, kas saistīts ar konfliktu , 1- mantas zādzība.</t>
  </si>
  <si>
    <t xml:space="preserve">2020.gada 18.,21.,28. decembrī veica 3 likumpārkāpumu dokumentēšanu: 3 - likumpārkāpumi, kas saistīti ar  konfliktu un </t>
  </si>
  <si>
    <t>8.,10.,12.,16.,17.,18.,19.,21.,un26 apkalpoja 5 izsaukumus, saistītus ar ģimenes konfliktiem., 1 likumpārkāpums,kas saistītis ar huligāniskām darbībām. Piedalījās personas meklēšanā, uzāka KP par auto zīmes viltošanu.</t>
  </si>
  <si>
    <t>2020.gada,8.,9.un28., decembrī veica 4 likumpārkāpumu dokumentēšanu, kas saistīti ar Covid- 19 ierobežojumu pārkāpšanu, 1 izsaukumu , kas saistīts ar iespejamo pašizolācijas noteikumu pārkšpšanu.</t>
  </si>
  <si>
    <t>2020.gada4.,7.,8.,9.un28., decembrī veica 4 likumpārkāpumu dokumentēšanu, kas saistīti ar Covid- 19 ierobežojumu pārkāpšanu.</t>
  </si>
  <si>
    <t>13.,16.,21.,22.,24.,29.un31 apkalpoja 7 izsaukumus,kas saistīti ar konfliktiem., 2 likumpārkāpumi,kas saistīti atrašanos sabiedriskā vietā alkohola reibuma stāvokļī.1.izsaukums saistīits ar mantas bojāšanu vai iznīcināšanu.</t>
  </si>
  <si>
    <t>30. un 31.decembrī veica Covid- 19 "mājsēdes" ierobežojumu kontroli Ludzas  iecirkņa apkalpojamajā teritorijā.</t>
  </si>
  <si>
    <t>30.12.klātienē pārbaudītas 9 pašizolācijā esošas persona</t>
  </si>
  <si>
    <t xml:space="preserve">Ludzas iecirkņa  </t>
  </si>
  <si>
    <t>Ludzas iecirknis Kriminālpolicijas nodaļa</t>
  </si>
  <si>
    <t>VP Latgales regiona pārvaldes pavēle Nr.12 no 06.01.2021.g.; kriminālprocesuālās darbības (aizturēšana, kratīšana, nopratināšana u.c.)</t>
  </si>
  <si>
    <t>VP Latgales regiona pārvaldes pavēle Nr.12 no 06.01.2021.g.</t>
  </si>
  <si>
    <t>kriminālprocesuālās darbības (aizturēšana, kratīšana, nopratināšana u.c.)</t>
  </si>
  <si>
    <t xml:space="preserve"> kriminālprocesuālās darbības (aizturēšana, kratīšana, nopratināšana u.c.)</t>
  </si>
  <si>
    <t xml:space="preserve">VP Latgales regiona pārvaldes pavēle Nr.12 no 06.01.2021.g.; </t>
  </si>
  <si>
    <t>pašizolācijas kontroles pasākumu ievērošana; kriminālprocesuālās darbības (aizturēšana, kratīšana, nopratināšana u.c.)</t>
  </si>
  <si>
    <t>ENŽ 038808;038811;038816;039132;039151;039285;039313;039819;040012;040025;040030;040174;040173;040642;040663;040764;040927;040937;040952;040977;041468;041471.</t>
  </si>
  <si>
    <t>ENŽ 039925;040066040076;040085; 040312;040319;040449;040470;040822;04114;041292;041293;041418;041443;041448;  2020.gada 06. janvāra pavēle nr. 12</t>
  </si>
  <si>
    <t>KPB PPN Satiksmes uzraudzības rota</t>
  </si>
  <si>
    <t>ENŽ 041999;042012;038839;039047;039057; 039595;039642; 040881;040891;040909; 041155;041167;041277;041280;041612;041735.</t>
  </si>
  <si>
    <t>ENŽ 038724;038730;038839;040289;040571;040674;04679041065;041057.</t>
  </si>
  <si>
    <t>ENŽ 038732;038747;038789;038936;038946;038950; 039215;039239;03250;039255;039257;039387;039543;039588;039729;039852;039859;039868;039871;039885; 040241;040230;040377; 040782;040793;040798;040980;040993;041007;041028.</t>
  </si>
  <si>
    <t>ENŽ 039404;039649;039649;039654;039659;039662;039675;039689;040524.  2020.gada 06.janvāra pavēle Nr. 12.</t>
  </si>
  <si>
    <t>ENŽ039404;039947; 2020.gada 06.janvāra pavēle Nr. 12.</t>
  </si>
  <si>
    <t>Kriminālpolicijas birojs Sevišķi smagu un sērijveida noziegumu apkarošanas nodaļa</t>
  </si>
  <si>
    <t xml:space="preserve">04.01.2021 pavēlie Nr.3 </t>
  </si>
  <si>
    <t xml:space="preserve"> Kriminālpolicijas biroja Kriminālizlūkošanas informācijas analīzes grupa</t>
  </si>
  <si>
    <t xml:space="preserve">04.01.2021 pavēle Nr.3 </t>
  </si>
  <si>
    <t>Kriminālpolicijas birojs</t>
  </si>
  <si>
    <t xml:space="preserve"> Kriminālpolicijas biroja Sevišķi smagu un sērijveida noziegumu apkarošanas nodaļa</t>
  </si>
  <si>
    <t xml:space="preserve"> galvenais inspektors</t>
  </si>
  <si>
    <t xml:space="preserve"> Kriminālpolicijas biroja Organizētas noziedzības un noziegumu ekonomikas jomā apkarošanas nodaļa</t>
  </si>
  <si>
    <t>04.01.2021 pavēle Nr.3</t>
  </si>
  <si>
    <t>04.01.2021 pavēle Nr.3 KP11181474520</t>
  </si>
  <si>
    <t>28.12.2020 ziņojums</t>
  </si>
  <si>
    <t>28.12.2021 ziņojums</t>
  </si>
  <si>
    <t>resoriska pārbaudē Nr.1071.</t>
  </si>
  <si>
    <t>Kriminālprocesa Nr.11181472220, KP 11903002220</t>
  </si>
  <si>
    <t>Kriminālpolicijas biroja Rēzeknes reģionālā nodaļa</t>
  </si>
  <si>
    <t>Kriminālprocess Nr. 11903018620, procesuālu darbību veikšana;Kriminālprocess Nr. 11903017120, procesuālu darbību veikšana; VP Latgales reģiona pavēle Nr.4</t>
  </si>
  <si>
    <t>Kriminālprocess Nr.110941110620, procesuālu darbību veikšana</t>
  </si>
  <si>
    <t>Kriminālprocess Nr. 11903017120, procesuālu darbību veikšana</t>
  </si>
  <si>
    <t>VP Latgales reģiona pavēle Nr.4</t>
  </si>
  <si>
    <t>Krāslavas iecirkņa Kārtības policijas nodaļa</t>
  </si>
  <si>
    <t xml:space="preserve"> 2020.gada 09., 14., 16., 17., 18., 21., 22., decembrī veica kopā 32 no ārvalstīm ieradušos personu pašizolācijas ievērošanas kontroli klātienē, pārkāpumi netika konstatēti. 2020.gada 01., 11., 14., 16., 17., 18., 21., 22., 23., 28., un 29.decembrī veica no ārvalstīm ieradušos personu apliecinājumu kontroli (QR koda pārbaude), pārbaudītas 199 automašīnas, konstatēti 27 pārkāpumi (NŽ Nr.039451, 039468, 039544, 039989, 040006, 040009, 040010, 040011, 039980, 039917, 040100, 040209, 040214, 040507, 041317, 040745, 040526, 040212, 040120, 040128, 040206, 040237, 040523, 040531, 040742,040743, 041350). 2020.gada 30. un 31.decembrī veica "mājsēdes" noteikumu ievērošanas kontroli (LRP pavēle Nr.1).</t>
  </si>
  <si>
    <t xml:space="preserve"> 2020.gada 08., 11.,  15.,  16., 17., 18., 21., 22.,28., 29. decembrī veica kopā 41 no ārvalstīm ieradušos personas pašizolācijas ievērošanas kontroli klātienē, pārkāpumi netika konstatēti. 2020.gada 01., 11., 14., 16., 17., 18., 21., 22., 23., 28., un 29.decembrī veica no ārvalstīm ieradušos personu apliecinājumu kontroli (QR koda pārbaude), pārbaudītas 148 automašīnas, konstatēti 23 pārkāpumi (NŽ Nr.039468, 039544, 039989, 040006, 040009, 040010, 040011, 039980, 039917, 040100, 040209, 040214, 040507, 041317, 040745, 040526, 040212, 040120, 040128, 040206, 040237, 040742, 041317,). 2020.gada 30. un 31.decembrī veica "mājsēdes" noteikumu ievērošanas kontroli (LRP pavēle Nr.1).</t>
  </si>
  <si>
    <t xml:space="preserve"> 2020.gada 08., 09., 10.,  15.,  16., 17., 18., 21., 23.  decembrī veica kopā 30 no ārvalstīm ieradušos personu pašizolācijas ievērošanas kontroli klātienē, pārkāpumi netika konstatēti. 2020.gada 08., 09., 10., 11., 14., 15., 16., 17., 18., 21., 22., 23., 28., un 29. un 30.decembrī veica no ārvalstīm ieradušos personu apliecinājumu kontroli (QR koda pārbaude), pārbaudītas 189 automašīnas, konstatēti 33 pārkāpumi (NŽ Nr.039451, 039468, 039544, 039989, 040006, 040009, 040010, 040011, 039980, 039917, 040100, 040209, 040214, 040507, 041317, 040745, 040526, 040212, 040120, 040128, 040206, 040237, 040523, 040531, 040742,040743, 041317, 041350, 040628, 041419, 041420, 041421, 041424).2020.gada 30. un 31. decembrī veica "mājsēdes" noteikumu ievērošanas kontroli (LRP pavēle Nr.1).</t>
  </si>
  <si>
    <t xml:space="preserve"> 2020.gada 01., 03., 28. un 29.decembrī veica kopā 58 no ārvalstīm ieradušos personu pašizolācijas ievērošanas kontroli klātienē, pārkāpumi netika konstatēti.14. un 16.12.2020. veica no ārvalstīm ieradušos personu apliecinājumu kontroli (QR koda pārbaude), pārbaudītas 19 automašīnas, pārkāpumi netika konstatēti.  2020.gada 30. un 31.decembrī veica "mājsēdes" noteikumu ievērošanas kontroli (LRP pavēle Nr.1)</t>
  </si>
  <si>
    <t xml:space="preserve"> 2020.gada 14.,  15., 16., 17. un 18.decembrī veica kopā 24 no ārvalstīm ieradušos personu pašizolācijas ievērošanas kontroli klātienē, pārkāpumi netika konstatēti. 16.12.2020. veica no ārvalstīm ieradušos personu apliecinājumu kontroli (QR koda pārbaude), pārbaudītas 7 automašīnas, pārkāpumi netika konstatēti.  2020.gada 14., 15., 17. un 18..decembrī veica kopā 30 no ārvalstīm ieradušos personu pašizolācijas ievērošanas kontroli klātienē, pārkāpumi netika konstatēti</t>
  </si>
  <si>
    <t xml:space="preserve"> 2020.gada 14., 15., 17. un 18..decembrī veica kopā 30 no ārvalstīm ieradušos personu pašizolācijas ievērošanas kontroli klātienē, pārkāpumi netika konstatēti. </t>
  </si>
  <si>
    <t>22.12.2020. veica no ārvalstīm ieradušos personu apliecinājumu kontroli (QR koda pārbaude), pārbaudītas 13 automašīnas, pārkāpumi netika konstatēti.</t>
  </si>
  <si>
    <t xml:space="preserve"> 2020.gada  21. un 22.decembrī veica kopā 50 no ārvalstīm ieradušos personu pašizolācijas ievērošanas kontroli klātienē, pārkāpumi netika konstatēti. 2020.gada 30. un 31.decembrī veica "mājsēdes" noteikumu ievērošanas kontroli (LRP pavēle Nr.1).</t>
  </si>
  <si>
    <t xml:space="preserve"> 2020.gada  12., 13. un 27.decembrī veica kopā 63 no ārvalstīm ieradušos personu pašizolācijas ievērošanas kontroli klātienē, pārkāpumi netika konstatēti. 2020.gada 01.decembrī veica 17 tirdzniecības objektu pārbaudi, pārkāpumi netika konstatēti. 01., 12. un 27.12.2020. veica no ārvalstīm ieradušos personu apliecinājumu kontroli (QR koda pārbaude), pārbaudītas 17 automašīnas, pārkāpumi netika konstatēti.</t>
  </si>
  <si>
    <t>2020.gada 01.decembrī veica 17 tirdzniecības objektu pārbaudi, pārkāpumi netika konstatēti. 2020.gada  31.decembrī veica kopā 7 no ārvalstīm ieradušos personu pašizolācijas ievērošanas kontroli klātienē, pārkāpumi netika konstatēti. 01.,  23., 31.12.2020. veica no ārvalstīm ieradušos personu apliecinājumu kontroli (QR koda pārbaude), pārbaudītas 38 automašīnas, pārkāpumi netika konstatēti.</t>
  </si>
  <si>
    <t>2020.gada 26.decembrī veica 10 tirdzniecības objektu pārbaudi, pārkāpumi netika konstatēti.  2020.gada  25. un 26.decembrī veica kopā 30 no ārvalstīm ieradušos personu pašizolācijas ievērošanas kontroli klātienē,  konstatēti 2 pārkāpumi, NŽ Nr.040957, NŽ Nr.040978. 30.12.2020. veica "mājsēdes" noteikumu ievērošanas kontroli (LRP pavēle Nr.1).</t>
  </si>
  <si>
    <t>2020.gada 24. un  26.decembrī veica 21 tirdzniecības objektu pārbaudi, pārkāpumi netika konstatēti.  2020.gada  24 un 26.decembrī veica kopā 73 no ārvalstīm ieradušos personu pašizolācijas ievērošanas kontroli klātienē, pārkāpumi netika konstatēti. 30.12.2020. veica "mājsēdes" noteikumu ievērošanas kontroli.</t>
  </si>
  <si>
    <t>2020.gada 01.decembrī veica 17 tirdzniecības objektu pārbaudi, pārkāpumi netika konstatēti. 01.12.2020. veica no ārvalstīm ieradušos personu apliecinājumu kontroli (QR koda pārbaude), pārbaudītas 8 automašīnas, pārkāpumi netika konstatēti.</t>
  </si>
  <si>
    <t xml:space="preserve"> 2020.gada  25. un 27.decembrī veica kopā 10 no ārvalstīm ieradušos personu pašizolācijas ievērošanas kontroli klātienē, konstatēti 2 pārkāpumi, NŽ Nr.0909578, Nr.090978. 27.12.2020. veica no ārvalstīm ieradušos personu apliecinājumu kontroli (QR koda pārbaude), pārbaudītas 3 automašīnas, pārkāpumi netika konstatēti.</t>
  </si>
  <si>
    <t>2020.gada 24.decembrī veica 11 tirdzniecības objektu pārbaudi, pārkāpumi netika konstatēti.  2020.gada  24., 27., 31.decembrī veica kopā 60 no ārvalstīm ieradušos personu pašizolācijas ievērošanas kontroli klātienē, pārkāpumi netika konstatēti. 27. un 31. 12.2020. veica no ārvalstīm ieradušos personu apliecinājumu kontroli (QR koda pārbaude), pārbaudītas 4 automašīnas, pārkāpumi netika konstatēti.</t>
  </si>
  <si>
    <t xml:space="preserve">2020.gada 03., 10., 14., 15., 17., 18., 22. un 29.decembrī pieņēma klātienē pavisam 14 iesniegumus no apmeklētājiem saistībā ar ieroču iegādes, glabāšanas, pārreģistrēšanas, nodošanas iznīcināšanai, mantošanas jautājumiem., klātienē sniedza konsultācijas ieroču aprites jautājumos. 2020.gada 31.decembrī veica "mājsēdes" noteikumu ievērošanas kontroli  (LRP pavēle Nr.1). </t>
  </si>
  <si>
    <t>2020.gada 30. un 31.decembrī veica "mājsēdes" noteikumu ievērošanas kontroli ( LRP pavēle Nr.1).</t>
  </si>
  <si>
    <t xml:space="preserve">2020.gada 31.decembrī veica "mājsēdes" noteikumu ievērošanas kontroli ( LRP pavēle Nr.1). </t>
  </si>
  <si>
    <t xml:space="preserve">2020.gada 31.decembrī veica "mājsēdes" noteikumu ievērošanas kontroli (LRP pavēle Nr.1). </t>
  </si>
  <si>
    <t>Krāslavas iecirkņa Kriminālpolicijas nodaļa</t>
  </si>
  <si>
    <t>prekšnieka vietnieks</t>
  </si>
  <si>
    <t>kriminālpeocesā nr.11240033020 un kriminālprocesā nr.11240032720 tika nopratinātas kopumā sešas personas</t>
  </si>
  <si>
    <t>Kriminālprocesos Nr 11240031120, 11240032320 11240030120, 11240032120, 11240028320, 11240018720 tika nopratinātas kopumā deviņas perssonas un veiktas divas kratīšanas;</t>
  </si>
  <si>
    <t>Kriminālprocesos 11240036320, 11240032920, 11240025020, 11240033220 un 11240033120 tika nopratinātas personas</t>
  </si>
  <si>
    <t>kriminālprocesos Nr.11240030520, 11240029320, 11240029120, 12240000620 tika nopratinātas personas, veiktas kratīšanas;  Nodrošināta "Majsēdes"ievērošana 30.12.20. 31.12.20.</t>
  </si>
  <si>
    <t>kriminālprocesos nr.11240030720, 11240028320, 11181472220, 11181472620 tika nopratinātas personas un veiktas kratīšanas;  nodrošināja  "mājsēdes" ievērošanu 31.12.2020</t>
  </si>
  <si>
    <t>piedalijās kratīšanā kriminālpocesā Nr.11240028320 un kriminālprocesā nr.11240032320;  nodrošināja  "mājsēdes" ievērošanu 30.12.2020 un 31.12.2020</t>
  </si>
  <si>
    <t>kriminālprocesā nr.11240028320 veica kratīšanu, nodrošināja  "mājsēdes" ievērošanu 31.12.2020</t>
  </si>
  <si>
    <t>kriminālprocesā nr.11240028320 veica kratīšanu,     nodrošināja  "mājsēdes" ievērošanu 31.12.2020</t>
  </si>
  <si>
    <t>kriminālprocesā nr.11240028320 veica kratīšanu, nodrošināja  "mājsēdes" ievērošanu 31.12.2020 un 30.12.2020.</t>
  </si>
  <si>
    <t>kriminālprocesā nr.11240028320 veica kratīšanu</t>
  </si>
  <si>
    <t xml:space="preserve"> Balvu iecirkņa Kārtības policijas nodaļas </t>
  </si>
  <si>
    <t>Pārbaudītas: 32 personas,15 tirdzniecības vieta; ENŽ 38999; 5  ēdinašanas vietas; APAS Nr.16770004455320; ENŽ 040949; ENŽ 040967</t>
  </si>
  <si>
    <t>Pārbaudītas: 38 personas, 27 tirdzniecības vieta, 4  ēdināšanas vietas. Sastadīti 5 administratīvi protokoli; Pavēle Nr.14</t>
  </si>
  <si>
    <t>Pārbaudītas: 9 personas, 5 tirdzniecības vieta; ENŽ 38999; ENŽ 040949; ENŽ 040967;  KL 11903018320Pavēle Nr.14</t>
  </si>
  <si>
    <t>Pārbaudītas:23 personas, 47 tirdzniecības vieta. Sastadīti 2 administratīvi protokoli; NŽ 040054; Pavēle Nr.14</t>
  </si>
  <si>
    <t>Pārbaudītas: 32 personas; 15 tirdzniecības vieta;  NŽ 03809; NŽ 038372; NŽ 039195; NŽ 038809; Pavēle Nr.14</t>
  </si>
  <si>
    <t>Pārbaudītas: 23 personas; 28 tirdzniecības vieta;  ENŽ 038886;  ENŽ 038834; ENŽ 041556; ENŽ 041560; ENŽ 041587; ENŽ 041052; ENŽ 041061; ENŽ 040482; ENŽ 040489; ENŽ 040501; ENŽ 040522; ENŽ 040537; 4124-ziņ 29.12.2020</t>
  </si>
  <si>
    <t>Pārbaudītas: 62 personas; 32 tirdzniecības vieta</t>
  </si>
  <si>
    <t>Pārbaudītas: 13 tirdzniecības vieta; Pavēle Nr.14</t>
  </si>
  <si>
    <t>Pārbaudītas: 67 persona, 54 tirdzniecības vieta; ENŽ 041956; ENŽ 091560; ENŽ 041587; ENŽ 040612; ENŽ 040135; ENŽ 040154; Pavēle Nr.14</t>
  </si>
  <si>
    <t>Pārbaudītas: 13 persona, 11 tirdzniecības vieta; ENŽ 040054; ENŽ 040135; ENŽ 040154</t>
  </si>
  <si>
    <t>Pavēle Nr.14</t>
  </si>
  <si>
    <t>Balvu iecirkņa</t>
  </si>
  <si>
    <t xml:space="preserve">Balvu iecirkņa Kārtības policijas nodaļas </t>
  </si>
  <si>
    <t>Pārbaudītas: 5 personas, 4 tirdzniecības vieta; Pavēle Nr.14</t>
  </si>
  <si>
    <t>Pārbaudītas: 10 personas, 12 tirdzniecības vieta; Pavēle Nr.14</t>
  </si>
  <si>
    <t>Pārbaudītas: 66 personas, 29 tirdzniecības vieta; 33 ēdināšanas vietas; ENŽ 41052; 41061; process. 16770004455320</t>
  </si>
  <si>
    <t>Pārbaudītas: 61  personas, 47 tirdzniecības vietas, 5 ēdināšanas vietas.</t>
  </si>
  <si>
    <t>Kontroles pasākumi. Pavēle Nr. 14</t>
  </si>
  <si>
    <t>Pārbaudītas 4. tirdzniecības vietas, 9 personas; ENŽ 040612</t>
  </si>
  <si>
    <t>Balvu iecirkņa Kriminālpolicijas nodaļas</t>
  </si>
  <si>
    <t xml:space="preserve">kriminālprocess:  Nr.11110032620; Nr.11110026820; Nr.11110032820; </t>
  </si>
  <si>
    <t>kriminālprocess:  Nr.11110023420; Nr.11110023620, Nr.11110024820; Nr.11110024220; Nr.11110002120; Nr.11110032320</t>
  </si>
  <si>
    <t xml:space="preserve"> Pavēle Nr.14kriminālprocess: Nr.11110017820, Nr.11110024820, Nr.11110024220, Nr.11094115820, 11110026020.</t>
  </si>
  <si>
    <t xml:space="preserve">kriminālprocess: Nr.11110029620, Nr.11110032420, Nr.11110024820, Nr.11110024820, Nr.11110031920, Nr.11110024820, 11110032220 </t>
  </si>
  <si>
    <t xml:space="preserve">priekšnieks </t>
  </si>
  <si>
    <t>Pavēle Nr.14; kriminālprocess:  Nr.11110030320, Nr.11110032120, Nr.11110032120; Nr.11110026220; Nr.11110034919; Nr.11110027219; Nr.11110030320; Nr.11110030320, Nr.11110031720</t>
  </si>
  <si>
    <t xml:space="preserve">
Daugavpils iecirkņa Kriminālpolicijas nodaļa</t>
  </si>
  <si>
    <t>Personu un objektu pārbaudes- komandanstundas prasību ievērošanas kontrole Daugavpils iecirkņa apkalpojamā teritorijā. Procesuālas darbības kriminālprocesos kontaktējoties (tiešā saskarē) ar personām.</t>
  </si>
  <si>
    <t>Personu un objektu pārbaudes- komandanstundas prasību ievērošanas kontrole Daugavpils iecirkņa apkalpojamā teritorijā. Procesuālas darbības kriminālprocesos kontaktējoties (tiešā saskarē) ar personām.Personu aizturēšana un nogādāšana IAV.</t>
  </si>
  <si>
    <t>Procesuālo darbību veikšana kriminālprocesos kontaktējoties (tiešā saskarē) ar personām.</t>
  </si>
  <si>
    <t xml:space="preserve">Personu un objektu pārbaudes- komandanstundas prasību ievērošanas kontrole Daugavpils iecirkņa apkalpojamā teritorijā. </t>
  </si>
  <si>
    <t>Procesuālas darbības kriminālprocesos kontaktējoties (tiešā saskarē) ar personām.</t>
  </si>
  <si>
    <t>Personu un objektu pārbaudes- komandantstundas prasību ievērošanas kontrole Daugavpils iecirkņa apkalpojamā teritorijā. Procesuālo darbību veikšana kriminālprocesos tiešā saskarē ar kriminālprocesā iesaistītām personām.</t>
  </si>
  <si>
    <t>Personu un objektu pārbaudes komandanstundas prasību ievērošanas kontrole Daugavpils iecirkņa apkalpojamā teritorijā. Procesuālo darbību veikšana kriminālprocesos kontaktējoties (tiešā saskarē) ar personām.</t>
  </si>
  <si>
    <t>Procesuālo darbību veikšana kriminālprocesā tiešā saskarē ar kriminālprocesā iesaistītām personām.</t>
  </si>
  <si>
    <t>Preiļu iecirknis Kārtības policijas nodaļa</t>
  </si>
  <si>
    <t xml:space="preserve">08.12.pārbaudītas pašizolācijā 8 personas, pārkāpumi nav.konstatēti.09.12.pārbaudītas pašizolācijā 15 personas, 17.12.pārbaudītas pašizolācijā 7 personas pārkāpumi nav.konstatēti. 01.12.Pārbaudīti  6 tirdzniecības objekti pārkāpumi nav konstatēti. 16.12.Pārbaudīti  6 tirdzniecības objekti pārkāpumi nav konstatēti. </t>
  </si>
  <si>
    <t xml:space="preserve">09.12.pārbaudītas pašizolācijā 15 personas, pārkāpumi nav.konstatēti.17.12.pārbaudītas pašizolācijā 7 personas, pārkāpumi nav.konstatēti.Piedalījās 31.12.Plāna izpildē par Covid-19 ierobežojumu ievērošanu.  </t>
  </si>
  <si>
    <t xml:space="preserve">04.12.pārbaudītas pašizolācijā 12 personas, pārkāpumi nav.konstatēti.Piedalījās 30.12.-31.12.Plāna izpildē par Covid-19 ierobežojumu ievērošanu. </t>
  </si>
  <si>
    <t xml:space="preserve">07.12.pārbaudītas pašizolācijā 6 personas, pārkāpumi nav.konstatēti.08.12.pārbaudītas pašizolācijā 4 personas, pārkāpumi nav.konstatēti.26.12.pārbaudītas pašizolācijā 7 personas, pārkāpumi nav.konstatēti 07.-08.12.pārbaudīti  11 tirdzniecības objekti pārkāpumi nav konstatēti. </t>
  </si>
  <si>
    <t>08.12.pārbaudītas pašizolācijā 8 personas, pārkāpumi nav.konstatēti.09.12.pārbaudītas pašizolācijā 4 personas, pārkāpumi nav.konstatēti.</t>
  </si>
  <si>
    <t xml:space="preserve">10.12.pārbaudītas pašizolācijā 6 personas, pārkāpumi nav.konstatēti.28.12..pārbaudītas pašizolācijā 5 personas, pārkāpumi nav.konstatēti. 04.12.Pārbaudīti  12 tirdzniecības objekti pārkāpumi nav konstatēti. .Piedalījās 31.12.Plāna izpildē par Covid-19 ierobežojumu ievērošanu. </t>
  </si>
  <si>
    <t xml:space="preserve">14.12.pārbaudītas pašizolācijā 6 personas, pārkāpumi nav.konstatēti.04.12. Pārbaudīti 12 tirdzniecības objekti pārkāpumi nav konstatēti. Piedalījās 30.12.-31.12.Plāna izpildē par Covid-19 ierobežojumu ievērošanu. </t>
  </si>
  <si>
    <t xml:space="preserve">04.12.pārbaudītas pašizolācijā 7 personas, pārkāpumi nav.konstatēti.31.12.Uzsākts AP 16770004586320Piedalījās 30.12.-31.12.Plāna izpildē par Covid-19 ierobežojumu ievērošanu. </t>
  </si>
  <si>
    <t xml:space="preserve">07.12.pārbaudītas pašizolācijā 11 personas, pārkāpumi nav.konstatēti.13.12.pārbaudītas pašizolācijā 5 personas, pārkāpumi nav.konstatēti.13.12.un 20.12. Pārbaudīti  12 tirdzniecības objekti pārkāpumi nav konstatēti..Piedalījās 31.12.Plāna izpildē par Covid-19 ierobežojumu ievērošanu.  </t>
  </si>
  <si>
    <t xml:space="preserve">18.12.pārbaudītas pašizolācijā 10 personas, pārkāpumi nav.konstatēti.19.12.pārbaudītas pašizolācijā 2 personas, pārkāpumi nav.konstatēti.26-27.12.pārbaudītas pašizolācijā 23 personas, pārkāpumi nav.konstatēti. 10.12.Pārbaudīti  12 tirdzniecības objekti pārkāpumi nav konstatēti. Piedalījās 31.12.Plāna izpildē par Covid-19 ierobežojumu ievērošanu. </t>
  </si>
  <si>
    <t xml:space="preserve">09.12.pārbaudītas pašizolācijā 2 personas, pārkāpumi nav.konstatēti.18.12.pārbaudītas pašizolācijā 2 personas, pārkāpumi nav.konstatēti.23.12.pārbaudītas pašizolācijā 7 personas, pārkāpumi nav.konstatēti.27.12.pārbaudītas pašizolācijā 3 personas, pārkāpumi nav.konstatēti. </t>
  </si>
  <si>
    <t xml:space="preserve">01.12.pārbaudītas pašizolācijā 2 personas, pārkāpumi nav.konstatēti.18.12.pārbaudītas pašizolācijā 10 personas, pārkāpumi nav.konstatēti. 02.12..pārbaudīti  12 tirdzniecības objekti pārkāpumi nav konstatēti.02.12.Veikta personas aizturēšana un nogādāšana uz tiesu.Piedalījās 31.12.Plāna izpildē par Covid-19 ierobežojumu ievērošanu. </t>
  </si>
  <si>
    <t xml:space="preserve">12.12.pārbaudītas pašizolācijā 7 personas, pārkāpumi nav.konstatēti12.12.pārbaudītas pašizolācijā 7 personas, pārkāpumi nav konstatēti.26.12.pārbaudītas pašizolācijā 6 personas, pārkāpumi nav.konstatēt11.12.pārbaudītas pašizolācijā 4 personas, pārkāpumi nav.konstatēti.25.11.pārbaudītas pašizolācijā 4 personas, pārkāpumi nav.konstatēti. Pārbaudīti kopā 34 tirdzniecības objekti pārkāpumi nav konstatēti. </t>
  </si>
  <si>
    <t xml:space="preserve">09.12.pārbaudītas pašizolācijā 6 personas, pārkāpumi nav.konstatēti.29.12.pārbaudītas pašizolācijā 3 personas, pārkāpumi nav.konstatēti.Piedalījās 30.12.-31.12.Plāna izpildē par Covid-19 ierobežojumu ievērošanu. </t>
  </si>
  <si>
    <t>29.12.pārbaudītas pašizolācijā 3 personas, pārkāpumi nav.konstatēti28.12. pārbaudīti  6 tirdzniecības objekti pārkāpumi nav konstatēti. Piedalījās 30.12.-31.12.Plāna izpildē par Covid-19 ierobežojumu ievērošanu.</t>
  </si>
  <si>
    <t>29.12. Pārbaudīti  6 tirdzniecības objekti pārkāpumi nav konstatēti. 30.12. reģ ENŽ 2016770 un uzsākts  AP 16770004588220 par ārkartas situācijas neievērošanu. Piedalījās 30.12.-31.12.Plāna izpildē par Covid-19 ierobežojumu ievērošanu.</t>
  </si>
  <si>
    <t>30.12. Pārbaudīti  6 tirdzniecības objekti pārkāpumi nav konstatēti. 30.12. uzsākti 2 AP Nr.16770004595120;11770004594920 par ārkartas situācijas noteikumu pārkāpšanu.</t>
  </si>
  <si>
    <t xml:space="preserve">14.12.pārbaudītas pašizolācijā 6 personas, pārkāpumi nav.konstatēti.19.12.pārbaudītas pašizolācijā 6 personas, pārkāpumi nav.konstatēti. Pārbaudīti  18 tirdzniecības objekti pārkāpumi nav konstatēti. Piedalījās 31.12.Plāna izpildē par Covid-19 ierobežojumu ievērošanu. </t>
  </si>
  <si>
    <t xml:space="preserve">Piedalījās 30.12.-31.12.Plāna izpildē par Covid-19 ierobežojumu ievērošanu. </t>
  </si>
  <si>
    <t>Preiļu iecirknis</t>
  </si>
  <si>
    <t xml:space="preserve">Piedalījās 31.12.Plāna izpildē par Covid-19 ierobežojumu ievērošanu. </t>
  </si>
  <si>
    <t>Preiļu iecirknis Kriminālpolicijas nodaļa</t>
  </si>
  <si>
    <t>Piedalījās 31.12.plāna izpildē par Covid-19 ierobežojumu ievērošanu. 08.12.2020. KP 11320026920  ietvaros aizdomās turētā persona tika nogādāta uz ekspertīzes veiikšanu Rīgā, Ļermontova ielā 1</t>
  </si>
  <si>
    <t xml:space="preserve">Piedalījās 31.12.plāna izpildē par Covid-19 ierobežojumu ievērošanu. </t>
  </si>
  <si>
    <t>Piedalījās 30.12.-31.12.plāna izpildē par Covid-19 ierobežojumu ievērošanu. 02.12.2020.izpildīts Rīgas pilsētas Vidzemes priekšpilsētas prokuratūras lēmums Nr.N-224-2020-07192, kā rezultātā veikta personas aizturēšana un nogādāšana uz tiesu.</t>
  </si>
  <si>
    <t xml:space="preserve">Piedalījās 30.12.-31.12.plāna izpildē par Covid-19 ierobežojumu ievērošanu. </t>
  </si>
  <si>
    <t>07.12.2020. KP 11320047320 un 18.12.2020. KP 11320050320 liecinieku pratināšana.14.12.2020. KP11320050320 aizdomās turētā pratināšana, drošības līdzekļa piemērošana.</t>
  </si>
  <si>
    <t>Daugavpils iecirkņa Kārtības policijas Austrumu nodaļa</t>
  </si>
  <si>
    <t>43 izsaukumu apkalpošana saskaņā ar IIIS ENŽ;     LRP pavēle Nr.8 no 05.01.2021.                   32 tirdzniecības vietu pārbaude</t>
  </si>
  <si>
    <t>Daugavpils iecirkņa Kārtības policijas Sēlijas nodaļa</t>
  </si>
  <si>
    <t xml:space="preserve">44 izsaukumu apkalpošana saskaņa ar IIIS ENŽ;   </t>
  </si>
  <si>
    <t xml:space="preserve">36 izsaukumu apkalpošana saskaņā ar IIIS ENŽ;    LRP pavēle Nr.8 no 05.01.2021.     </t>
  </si>
  <si>
    <t xml:space="preserve">34 izsaukumu apkalpošana saskaņa ar IIIS ENŽ;   </t>
  </si>
  <si>
    <t>Daugavpils iecirkņa Kārtības policijas Rietumu nodaļa</t>
  </si>
  <si>
    <t xml:space="preserve">38 izsaukumu apkalpošana saskaņā ar IIIS ENŽ;    LRP pavēle Nr.8 no 05.01.2021.   </t>
  </si>
  <si>
    <t>Daugavpils iecirkņas Kārtības policijas Rietumu nodaļa</t>
  </si>
  <si>
    <t xml:space="preserve">22 izsaukumu apkalpošana saskaņa ar IIIS ENŽ;   </t>
  </si>
  <si>
    <t xml:space="preserve">10 izsaukumu apkalpošana saskaņa ar IIIS ENŽ;   </t>
  </si>
  <si>
    <t xml:space="preserve">33 izsaukumu apkalpošana saskaņa ar IIIS ENŽ;   </t>
  </si>
  <si>
    <t>KRIMPB kriminālizlūkošanas informācijas analīzes grupa</t>
  </si>
  <si>
    <t>29 izsaukumu apkalpošana saskaņa ar IIIS ENŽ;   tirdzniecības vietu pārbaude</t>
  </si>
  <si>
    <t xml:space="preserve"> nodaļas priekšnieks</t>
  </si>
  <si>
    <t xml:space="preserve">  LRP pavēle Nr.8 no 05.01.2021.  </t>
  </si>
  <si>
    <t xml:space="preserve">Daugavpils iecirkņa Kārtības policijas Austrumu nodaļa </t>
  </si>
  <si>
    <t xml:space="preserve">35 izsaukumu apkalpošana saskaņa ar IIIS ENŽ;   </t>
  </si>
  <si>
    <t xml:space="preserve">Daugavpils iecirkņa Kārtības policijas Rietumu nodaļa </t>
  </si>
  <si>
    <t xml:space="preserve">33 izsaukumu apkalpošana saskaņā ar IIIS ENŽ;    LRP pavēle Nr.8 no 05.01.2021.   </t>
  </si>
  <si>
    <t xml:space="preserve">Daugavpils iecirknis Kārtības policijas Sēlijas nodaļas </t>
  </si>
  <si>
    <t xml:space="preserve">23 izsaukumu apkalpošana saskaņā ar IIIS ENŽ;    LRP pavēle Nr.8 no 05.01.2021.   </t>
  </si>
  <si>
    <t xml:space="preserve">Daugavpils iecirkņa Kārtības policijas Sēlijas nodaļa </t>
  </si>
  <si>
    <t xml:space="preserve">14 izsaukumu apkalpošana saskaņa ar IIIS ENŽ;   </t>
  </si>
  <si>
    <t xml:space="preserve">37 izsaukumu apkalpošana saskaņa ar IIIS ENŽ;   </t>
  </si>
  <si>
    <t xml:space="preserve">43 izsaukumu apkalpošana saskaņā ar IIIS ENŽ;    LRP pavēle Nr.8 no 05.01.2021.   </t>
  </si>
  <si>
    <t xml:space="preserve">21 izsaukumu apkalpošana saskaņa ar IIIS ENŽ;   </t>
  </si>
  <si>
    <t xml:space="preserve">1 izsaukumu apkalpošana saskaņā ar IIIS ENŽ;    LRP pavēle Nr.8 no 05.01.2021.   </t>
  </si>
  <si>
    <t xml:space="preserve">47 izsaukumu apkalpošana saskaņa ar IIIS ENŽ;   </t>
  </si>
  <si>
    <t xml:space="preserve">6 izsaukumu apkalpošana saskaņa ar IIIS ENŽ;   </t>
  </si>
  <si>
    <t xml:space="preserve">38 izsaukumu apkalpošana saskaņa ar IIIS ENŽ;   </t>
  </si>
  <si>
    <t>Daugavpils iecirknis</t>
  </si>
  <si>
    <t xml:space="preserve">iecirkņa priekšnieks </t>
  </si>
  <si>
    <t xml:space="preserve">   LRP pavēle Nr.8 no 05.01.2021.   </t>
  </si>
  <si>
    <t xml:space="preserve">Pavēle Nr.8 no 05.01.21., </t>
  </si>
  <si>
    <t xml:space="preserve"> ENŽ038981 no 05.12.2020.g.;            Profilaktsikā reida plāns Nr.20/18/1/2-4280 no 2020.gada 04.decembra;                         Profilaktiskā reida plāns Nr.20/18/1/2-4326 no 11.12.2020.g.;  Profilakstiskā reida plāns Nr.20/18/1/2-4367 no 16.12.2020.g.; Profilaktiskā reida plāns Nr.20/18/1/2-4367 no 16.12.2020.g.; Profilaktiskā reida plāns Nr.20/18/1/1-4400 no 22.12.2020.g.; Profilaktiskā reida plāns Nr.20/18/1/1-4400 no 22.12.2020.g.</t>
  </si>
  <si>
    <t>APL 16770004380920, ENŽ 039043 no 05.12.2020.g.;                      09.12.2020.g. APL 16770004306220;  16.12.2020.g. Kriminālprocess 11181475820;                       Profilaktiskā reida plāns Nr.20/18/1/2-4367 no 16.12.2020.g. (reids 17.12.2020.g.);          Profilaktiskā reida plāns Nr.20/18/1/2-4367 no 16.12.2020.g. (reids 18.12.2020.g.);            Dežurmaiņa 30.12.2020.g. ENŽ 041475;                                   Dezurmaiņa 31.12.2020.g. ENŽ 041051, APL 16770000259020, 16770000259120.                                                       Pavēle Nr.8  no 05.01.2021.g.</t>
  </si>
  <si>
    <t>07.12.2020.g. tirdzniecības objektu pārbaude;                           17.12.2020.g. dežurmaiņa ENŽ 040087;                              18.12.2020.g. dežurmaiņa APL 16770004489320;            20.12.2020.g. dežurmaiņa Enž 040425, ENŽ 040430;     30.12.2020.g. pavēle Nr.8 no 05.01.21.g.                         31.12.2020.g. pavēle Nr.8 no 05.01.2021.g.                    31.12.2020.g. dežurmaiņa ENŽ 041611.</t>
  </si>
  <si>
    <t xml:space="preserve">07.12.2020.g. tirdzniecības objektu pārbaude;                            08.12.2020.g. dežurmaiņa ENŽ 039211, ENŽ 039276;     16.12.2020.g. dežurmaiņa ENŽ 039990;                               27.12.2020.g. dežurmaiņa ENŽ 041153, ENŽ 041158, ENŽ 041177, tirdzniecības objektu pārbaude;           </t>
  </si>
  <si>
    <t xml:space="preserve">07.12.2020.g. tirdzniecības objektu pārbaude;                            08.12.2020.g. dežurmaiņa ENŽ 039211, ENŽ 039276;     16.12.2020.g. dežurmaiņa ENŽ 039990;                               27.12.2020.g. dežurmaiņa ENŽ 041153, ENŽ 041158, ENŽ 041177, tirdzniecības objektu pārbaude;                  </t>
  </si>
  <si>
    <t>pavēle Nr.8 no 05.01.2021.g.</t>
  </si>
  <si>
    <t>07.12.202.g. tirdzniecības objektu pārbaude;                       Profilaktiska reida plāns Nr.20/18/1/2-4304 no 09.12.2020.g.; 22.12.2020.g. dežurmaiņa ENŽ 040603, ENŽ 040624, ENŽ 040639; Profilaktiskā reida plāns Nr.20/18/1/2-4304 no 09.12.2020.g.; 20.12.2020.g. dežurmaiņa ENŽ 040425, ENŽ 040430.</t>
  </si>
  <si>
    <t>01.12.2020.g. ENŽ 038621; Profilaktiska reida plāns Nr.20/18/1/2-4255 no 02.12.2020.g.; Profilaktiska reida plāns Nr.20/18/1/2-4255 no 02.12.2020.g. 05.12.2020.g. dežurmaiņa ENŽ 039043;                            Profilaktiska reida plāns Nr.20/18/1/2-4304 no 09.12.2020.g.; Profilaktiska reida plāns Nr.20/18/1/2-4304 no 09.12.2020.g.; 14.12.2020.g. iesniegums reģ.Nr.304360; 16.12.2020.g. iesniegums reģ.Nr.306775; Profilaktiska reida plāns Nr.20/18/1/2-4366 no 16.12.2020.g.; Profilaktiska reida plāns Nr.20/18/1/2-4366 no 16.12.2020.g; 22.12.2020.g. dežurmaiņa ENŽ 040603, ENŽ 040624, ENŽ 040639.</t>
  </si>
  <si>
    <t xml:space="preserve">21.12.2020 procesuālu darbību veikšana ENŽ Nr.038100(2h); 01.12.2020 procesuālu darbību veikšana ENŽ Nr.038647(1h); 31.12.2020 procesuālu darbību veikšana ENŽ Nr.041592,041597(3h)                                                           </t>
  </si>
  <si>
    <t>09.12.2020 pārbaudīti 6 tirdzniecības centri(2h); 08.12.2020 pārbaudīti 6 tirdzniecības centri(3h); 01.12.2020   procesuālu darbību veikšana ENŽ Nr.03867(1h); 30.12.2020 LRp pavēle Nr.8 (4h); 31.12.2020 LRP pavēle Nr.8 (10h).</t>
  </si>
  <si>
    <t xml:space="preserve">Enž Nr.40491 no 21.12.2020., pieņemts lēmums par administratīvā pārkāpuma procesa uzsākšanu;ENŽ Nr.040534,0405320;040552 no 21.12.2020 (3h); 15.12.2020 pārbaudīti 4 tirdzniecības centri(2h); 08.12.2020 pārbaudīti 6 tirdzniecības centri(2h); 02.12.2020 pārbaudīti 14 tirdzniecības centri (2h); 31.12.2020 LRP pavēle Nr,8 (10h); 30.12.2020 LRP pavēle Nr.8 (4h). </t>
  </si>
  <si>
    <t>01.12.2020 pārbaudīti 5 tirdzniecības objekti (3h); 03.12.2020 pārbaudīti 6 tirdzniecības objekti (3h)</t>
  </si>
  <si>
    <t>04.12.2020 pārbaudīti 13 tirdzniecības centri(2h);15.12.2020 pārbaudīti 4 tirdzniecības centri(2h);  03.12.2020 par 6 tirdzniecības objektu pārbaudi(3h); 04.12.2020 pārbaudīti 7 tirdzniecības centri(3h); pārbaudīti 13 tirdzniecības centri(2h);23.12.2020 reāģēšana uz izsaukumiem par karantīnas vai pašizolācijas pārkāpumiem ENŽ Nr.404991;040434;040532;040552(3h); 01.12.2020 procesuālas darbības ENŽ040824 (2h)</t>
  </si>
  <si>
    <t>Pavēle Nr.8 no 05.01.21., Adm lietvedība16770004354520, 16770004387420, 16770004400120, 16770004400420, 16770004424620, 16770004489320, ENŽ:038635; 039861, 039123, 039123. Profilaktiska reida plāns Nr.20/18/1/2-4255 no 02.12.2020.g un Nr.20/18/1/1-4400 no 22.12.2020.g.</t>
  </si>
  <si>
    <t>Pavēle Nr.8 no 05.01.21., ENŽ:020332; 035526, 039946, 039943, 039628, 040391, Atsev, uzdevums 20/17/4577744</t>
  </si>
  <si>
    <t>Pavēle Nr.8 no 05.01.21., , ENŽ:040391, 039625,040479, 039491, 039946, 039943, 037440, Adm. lieta 16770004241120</t>
  </si>
  <si>
    <t>Pavēle Nr.8 no 05.01.21., ENŽ:039707, 038983, KP11181472220</t>
  </si>
  <si>
    <t xml:space="preserve">Pavēle Nr.8 no 05.01.21., ENŽ: 040905, 032280, 039123, KP11181478620, </t>
  </si>
  <si>
    <t>ENŽ: 040905, 041475, 038707, 041501, KP11181478620</t>
  </si>
  <si>
    <t>Pavēle Nr.8 no 05.01.21., ENŽ: 038983, 040087, 040776. KP11181472220.</t>
  </si>
  <si>
    <t>3484-ziņ no 10.12.2020.-pārbaudīti6 tirdzniecības vietas(1h);3895-ziņ no 23.12.2020.-pārbaudīti 3 tirdzniecības centri(0.5h);3894-ziņ no 23.12.2020.-pārbaudīti 8 tirdzniecības centri(1h);3893-ziņ no 23.12.2020.-pārbaudīti 4 tirdzniecības centri(0.5h); 30-31.12. Komendanstundu ievērošanas kontrole pavēle Nr. 8 no 04.01.2021. (13h).</t>
  </si>
  <si>
    <t>3484-ziņ no 10.12.2020.-pārbaudīti6 tirdzniecības vietas(1h);159-ziņ no 05.01.2020.-par personas nogādāsanu narkaloģijas nodaļā(3h);158-ziņ no 05.01.2020.-reaģēšana uz izsaukumu ENŽ 04110(3h);3895-ziņ no 23.12.2020.-pārbaudīti 3 tirdzniecības centri(0.5h);3893-ziņ no 23.12.2020.-pārbaudīti 4 tirdzniecības centri(0.5h);343-ziņ no 28.12.2020. reaģēšana uz izsaukumu ENŽ 041247(2h);30-31.12. Komendanstundu ievērošanas kontrole pavēle Nr. 8  no 04.01.2021.(13h).</t>
  </si>
  <si>
    <t>3483-ziņ no 10.12.2020.-pārbaudīti6 tirdzniecības vietas(1h);3894-ziņ no 23.12.2020.-pārbaudīti 8 tirdzniecības centri(1h);30-31.12. Komendanstundu ievērošanas kontrole pavēle Nr. 8 no 04.01.2021.(13h).</t>
  </si>
  <si>
    <t>izsaukuma apkalpošana un par procesuālo darbību veikšanu ENŽ 041394, krimināllietas numurs:11181479720(4h);   Izsaukuma apkalpošana, sakarā ar to, ka persona atgriezās no ārzemēm un neievēro pašizolāciju ENŽ 041247(2h);30-31.12. Komendanstundu ievērošanas kontrole pavēle Nr. 8 no 04.01.2021.(9,5h).</t>
  </si>
  <si>
    <t>3895-ziņ no 23.12.2020.-pārbaudīti 3 tirdzniecības centri(0.5h);3892-ziņ no 23.12.2020.-pārbaudīti 4 atbalsta sniegšana veselības aizsardzības iestādēm(1.5h);</t>
  </si>
  <si>
    <t>31.12.2020. Komendanstundu ievērošanas kontrole pavēle Nr. 8 no 04.01.2021.(13h).</t>
  </si>
  <si>
    <t>14.12.2020. n/g I. Griņko, būdams inficētas personas ar Govid-19 personas kontaktpersona, tika nogādāts bērnu nama patversmē. Iestādes medmāsas pavadībā tika nogādāts E. Gulbja laborātorijā Govid-19 vīrusa infekcijas diagnostikai (ENŽ 039851)</t>
  </si>
  <si>
    <t>30.-31.12.2020. Komendanstundu ievērošanas kontrole pavēle Nr. 8 no 04.01.2021.(9,5h).</t>
  </si>
  <si>
    <t>pārbaudītas četras tirdzniecības vietas</t>
  </si>
  <si>
    <t>04.12.2020-ENŽ038829; 038879; 038896; 038905); 10.12.2020-pārbaudītas divas tirdzniecības vietas; 24.12.2020-kontroles pasākumi, pašizolācijas kontrole, procēsulālās darbības(ENŽ040871); LRP pavēle Nr.8 no 05.01.2021.-mājsēdes kontrole; LRP pavēle Nr.8 no 05.01.2021.-mājsēdes kontrole</t>
  </si>
  <si>
    <t>03.12.2020-pārbaudītas četras tirdzniecības vietas; 11.12.2020-pārbaudītas četras tirdzniecības vietas; LRP pavēle Nr.8 no 05.01.2021.-mājsēdes kontrole(3,5h); LRP pavēle Nr.8 no 05.01.2021.-mājsēdes kontrole(6h)</t>
  </si>
  <si>
    <t>11.12.2020-pārbaudītas četras tirdzniecības vietas; LRP pavēle Nr.8 no 05.01.2021.-mājsēdes kontrole; LRP pavēle Nr.8 no 05.01.2021.-mājsēdes kontrole</t>
  </si>
  <si>
    <t>pārbaudīti6 tirdzniecības vietas(2h)</t>
  </si>
  <si>
    <t>pavēle Nr.8 no 05.01,2021.g.     16770004431220; 16770004431320; 16770004574920; 16770004575120; 16770004575220; 16770004557720</t>
  </si>
  <si>
    <t>pavēle Nr.8 no 05.01,2021.g.</t>
  </si>
  <si>
    <t>pašizolācijas kontrole pēc covidpass datiem, ENŽ Nr.040871, KP11181479620, ENŽ Nr.041351, pavēle Nr.8 no 05.01.2020.</t>
  </si>
  <si>
    <t>ENŽ Nr.038829- ADP 16770004366720, ENŽ 038879, ENŽ Nr.038905- KP 11181472120, KP11181479620, ENŽ Nr.041351, pavēle Nr.8 no 05.01.2021., KP1118000121, ENŽ Nr.041824,</t>
  </si>
  <si>
    <t>Rīgas reģiona pārvalde</t>
  </si>
  <si>
    <t>Olaines iecirkņa Kārtības policijas nodaļa</t>
  </si>
  <si>
    <t>kontroles pasākumi (tiešā saskarē) par komersantu pienākumu izpildīšanu objektos, pašizolācijas kontroles pasākumi (tiešā saskarē), procesuālās darbības ilgstošā kontaktā ar pakalpojuma saņēmējiem vai procesa dalībniekiem: 01.12.2020-personu pārbaude pašizolācijā; -05.12.2020-personu pārbaude pašizolācijā 09.12.2020- personu pārbaude pašizolācijā, 09.12.2020-ENŽ (3864, 3867, 3873, 3849); 12.12.2020.-personu pārbaude pašizolācijā, ENŽ-3907, 3910; 18.12.2020-ENŽ-3963, 3969; 22.12.2020.-personu pārbaude pašizolācijā, ENŽ-4024, 4026, 4035; 24.12.2020-personu pārbaude pašizolācijā;  ENŽ-4037, 4055, 4056, 4060, 4061; 29.12.2020--personu pārbaude pašizolācijā, ENŽ-4093, 4097, 34838</t>
  </si>
  <si>
    <t>kontroles pasākumi (tiešā saskarē) par komersantu pienākumu izpildīšanu objektos, pašizolācijas kontroles pasākumi (tiešā saskarē), procesuālās darbības ilgstošā kontaktā ar pakalpojuma saņēmējiem vai procesa dalībniekiem: 02.12.2020- personu pārbaude pašizolācijā; 06.12.2020-personu pārbaude pašizolācijā; 10.12.2020-personu pārbaude pašizolācijā, , ENŽ-3881, 3879, 3878, 3875, 13913; 14.12.2020-personu pārbaude pašizolācijā, ENŽ-1478, 3932, 3933; 18.12.2020-ENŽ-3970, 3973, 3976, 3987, 3982;   22.12.2020.-ENŽ-4026, 4024, 4035; 26.12.2020- personu pārbaude pašizolācijā, ENŽ-4071, 4065</t>
  </si>
  <si>
    <t>pašizolācijas kontroles pasākumu ievērošanu klātienē (tiešā saskarē), tiešā vai ilgstošā kontaktā ar pakalpojuma saņēmējiem vai procesa dalībniekiem (ilgāk par 15 minūtēm) procesuālās darbības, pakalpojuma sniegšanu vai pārrunu vedēja pienākumus-24.12.2020-personu pārbaude pašizolācijā, ENŽ-4037, 4055, 4056, 4060, 4061</t>
  </si>
  <si>
    <t>kontroles pasākumi (tiešā saskarē) par komersantu pienākumu izpildīšanu objektos, pašizolācijas kontroles pasākumi (tiešā saskarē), procesuālās darbības ilgstošā kontaktā ar pakalpojuma saņēmējiem vai procesa dalībniekiem:  10.12.2020-personu pārbaude pašizolācijā, ENŽ-3881, 3879, 3878, 3875, 13913;   14.12.2020-personu pārbaude pašizolācijā, ENŽ-1478, 3932, 3933; 18.12.2020-ENŽ-3970, 3973, 3976, 3987, 3982; 25.12.2020- personu pārbaude pašizolācijā, ENŽ-4059, 4062, 4063, 4068, 4069; 27.12.2020- personu pārbaude pašizolācijā, ENŽ-4053 (11352060820)</t>
  </si>
  <si>
    <t>kontroles pasākumi (tiešā saskarē) par komersantu pienākumu izpildīšanu objektos, pašizolācijas kontroles pasākumi (tiešā saskarē), procesuālās darbības ilgstošā kontaktā ar pakalpojuma saņēmējiem vai procesa dalībniekiem-05.12.2020-personu pārbaude pašizolācijā;  09.12.2020. personu pārbaude pašizolācijā, ENŽ-3864, 3867, 3873, 3849; 13.12.2020-personu pārbaude pašizolācijā,  18.12.2020-ENŽ-3963, 3969; 21.12.2020--personu pārbaude pašizolācijā, ENŽ-4008, 4014, 4016, 4023; 28.12.2020-personu pārbaude pašizolācijā, ENŽ-4084, 4085</t>
  </si>
  <si>
    <t>kontroles pasākumi (tiešā saskarē) par komersantu pienākumu izpildīšanu objektos, pašizolācijas kontroles pasākumi (tiešā saskarē), procesuālās darbības ilgstošā kontaktā ar pakalpojuma saņēmējiem vai procesa dalībniekiem: 01.12.2020-  personu pārbaude pašizolācijā; 04.12.2020- personu pārbaude pašizolācijā; 08.12.2020-personu pārbaude pašizolācijā, ENŽ-3856, 3857, 3855, 3853, 3863; 12.12.2020-ENŽ-3907, 3910; 16.12.2020- personu pārbaude pašizolācijā, ENŽ-3959; 20.12.2020-  personu pārbaude pašizolācijā, ENŽ-4006, 3982; 23.12.2020- personu pārbaude pašizolācijā; 28.12.2020-personu pārbaude pašizolācijā, ENŽ-4084, 4085</t>
  </si>
  <si>
    <t>kontroles pasākumi (tiešā saskarē) par komersantu pienākumu izpildīšanu objektos, pašizolācijas kontroles pasākumi (tiešā saskarē), procesuālās darbības ilgstošā kontaktā ar pakalpojuma saņēmējiem vai procesa dalībniekiem;06.12.2020-personu pārbaude pašizolācijā; 13.12.2020-personu pārbaude pašizolācijā, ENŽ-3916, 3917, 3918; 25.12.2020- personu pārbaude pašizolācijā, ENŽ-4059, 4062, 4063, 4068, 4069; 29.12.2020--personu pārbaude pašizolācijā, ENŽ-4093, 4097, 34838</t>
  </si>
  <si>
    <t xml:space="preserve"> kontroles pasākumi (tiešā saskarē) par komersantu pienākumu izpildīšanu objektos, pašizolācijas kontroles pasākumi (tiešā saskarē), procesuālās darbības ilgstošā kontaktā ar pakalpojuma saņēmējiem vai procesa dalībniekiem: 04.12.2020- personu pārbaude pašizolācijā; 08.12.2020-personu pārbaude pašizolācijā, ENŽ-3856, 3857, 3855, 3853, 3863;  31.12.2020-personu pārbaude pašizolācijā, komersantu pārbaude ENŽ-4115, 4113</t>
  </si>
  <si>
    <t>pašizolācijas kontroles pasākumu ievērošanu klātienē (tiešā saskarē), tiešā vai ilgstošā kontaktā ar pakalpojuma saņēmējiem vai procesa dalībniekiem (ilgāk par 15 minūtēm) procesuālās darbības, pakalpojuma sniegšanu vai pārrunu vedēja pienākumus:03.12.2020-personu pārbaude pašizolācijā, ENŽ-3812, 3814, 3818, 3819; 07.12.2020-ENŽ-3842, 3843, 3845; 11.12.2020- Kkomersantu pārbaude, ENŽ-3893, 3891, 3889, 3901 (3902, 3904), 3898, 3900; 15.12.2020-ENŽ-3934, 3935, 3937, 3939; 19.12.2020-ENŽ-3996, 4001, 3993, 4000, 3995, 3976, 3998; 21.12.2020-personu pārbaude pašizolācijā, ENŽ-4008, 4010, 4014, 4017, 4023</t>
  </si>
  <si>
    <t xml:space="preserve"> kontroles pasākumi (tiešā saskarē) par komersantu pienākumu izpildīšanu objektos, pašizolācijas kontroles pasākumi (tiešā saskarē), procesuālās darbības ilgstošā kontaktā ar pakalpojuma saņēmējiem vai procesa dalībniekiem:03.12.2020-personu pārbaude pašizolācijā, ENŽ-3812, 3814, 3818, 3819; 07.12.2020-ENŽ-3842, 3843, 3845;  11.12.2020- komersantu pārbaude, ENŽ-3893, 3891, 3889, 3901 (3902, 3904), 3898, 3900; 15.12.2020-ENŽ-3934, 3935, 3937, 3939; 19.12.2020-ENŽ-3996, 4001, 3993, 4000, 3995, 3976, 3998; 23.12.2020-  personu pārbaude pašizolācijā; 23.12.2020-personu pārbaude pašizolācijā, 27.12.2020- personu pārbaude pašizolācijā, ENŽ-4053 (11352060820), 31.12.2020-personu pārbaude pašizolācijā,ENŽ-4115, 4113</t>
  </si>
  <si>
    <t>pašizolācijas kontroles pasākumu ievērošanu klātienē (tiešā saskarē), tiešā vai ilgstošā kontaktā ar pakalpojuma saņēmējiem vai procesa dalībniekiem (ilgāk par 15 minūtēm) procesuālās darbības, pakalpojuma sniegšanu vai pārrunu vedēja pienākumus,  saskasņā arVP Pavēli Nr.20/10/5-6625888 par Covid 19 ārkārtējās situācijas noteikumu ievērošanu: 23.12.2020-ENŽ-3488, 3466 (paskaidrojumi), 29.12.2020-ENŽ-3897 (paskaidrojums), 30.12.2020-adm proc 15550008757220; 31.12.2020-VP plāns Nr. 12/10/5-6625888 (patruļa)</t>
  </si>
  <si>
    <t>kontroles pasākumi(tiešā saskarē) par komersantu pienākumu izpildīšanu, procesuālās darbības ilgstošā kontaktā ar pakalpojuma saņēmējiem vai procesa dalībniekiem (ilgāk par 15 minūtēm),  saskasņā arVP Pavēli Nr.20/10/5-6625888 par Covid 19 ārkārtējās situācijas noteikumu ievērošan: 09.12.2020-reids-tirdzniecību vietu pārbaude;  19.12.2020-kriminālprocess Nr. 11352059120, 11352059220 (procesuālās darbības) 30.12.2020-VP plāns Nr. 12/10/5-6625888 (patruļa )</t>
  </si>
  <si>
    <t xml:space="preserve">procesuālās darbības tiešā vai ilgstošā kontaktā ar pakalpojuma saņēmējiem vai procesa dalībniekiem (ilgāk par 15 minūtēm): 02.12.2020-P.K. lieta Nr. 12/20 (paskaidrojums), 03.12.2020- aizsardzības lieta Nr. 25/20 P.A (paskaidrojuma pieņemšana) </t>
  </si>
  <si>
    <t>kontroles pasākumi(tiešā saskarē) par komersantu pienākumu izpildīšanu, procesuālās darbības ilgstošā kontaktā ar pakalpojuma saņēmējiem vai procesa dalībniekiem (ilgāk par 15 minūtēm),  saskasņā arVP Pavēli Nr.20/10/5-6625888 par Covid 19 ārkārtējās situācijas noteikumu ievērošanu.: 07.12.2020-ENŽ-3789 (paskaidrojums),; 08.12.2020-ENŽ-3666 (paskaidrojums); 09.12.2020-reids-tirdzniecību vietu pārbaude; 14.12.2020-ENŽ-3747 , 3632 (paskaidrojumi); 16.12.2020- personu pārbaude pašizolācijā, ENŽ-3959; 19.12.2020-kriminālprocess Nr. 11352059120, 11352059220 (procesuālās darbības) 22.12.2020-ENŽ-3846 (paskaidrojums), adm proc. Nr. 15550007479120 (paskaidrojums), 31.12.2020-VP plāns Nr. 12/10/5-6625888 (patruļa ).</t>
  </si>
  <si>
    <t>kontroles pasākumi (tiešā saskarē) par komersantu pienākumu izpildīšanu objektos, pašizolācijas kontroles pasākumi (tiešā saskarē), procesuālās darbības ilgstošā kontaktā ar pakalpojuma saņēmējiem vai procesa dalībniekiem- 26.12.2020- personu pārbaude pašizolācijā, ENŽ-4071, 4065</t>
  </si>
  <si>
    <t>procesuālās darbības tiešā vai ilgstošā kontaktā ar pakalpojuma saņēmējiem vai procesa dalībniekiem (ilgāk par 15 minūtēm,  saskasņā arVP Pavēli Nr.20/10/5-6625888 par Covid 19 ārkārtējās situācijas noteikumu ievērošanu: 03.12.2020-ENŽ-2596 (paskaidrojums); 07.12.2020-ENŽ-3123 (paskaidrojums); 09.12.2020-ENŽ-3461, 3358  (paskaidrojums); 10.12.2020-ENŽ-3703, 2596 (paskaidrojumi); 15.12.2020-ENŽ-2888 (paskaidrojums); 16.12.2020-ENŽ-3859 (paskaidrojums); 17.12.2020-ENŽ-3896, 3732 (paskaidrojumi); 18.12.2020-ENŽ-3699 (paskaidrojums);  20.12.2020-  personu pārbaude pašizolācijā, ENŽ-4006, 3982; 29.12.2020-ENŽ-3926 (paskaidrojums), 30.12.2020- VP plāns Nr. 12/10/5-6625888 (patruļa ).</t>
  </si>
  <si>
    <t>tiešā vai ilgstošā kontaktā ar pakalpojuma saņēmējiem vai procesa dalībniekiem (ilgāk par 15 minūtēm) procesuālās darbības, pakalpojuma sniegšanu vai pārrunu vedēja pienākumus; pašizolācijā esošo personu pārbaudes (klātienē),  saskasņā arVP Pavēli Nr.20/10/5-6625888 par Covid 19 ārkārtējās situācijas noteikumu ievērošanu: 09.12.2020-ENŽ-6605 (paskaidrojums);  13.12.2020-personu pārbaude pašizolācijā, ENŽ-3915, 3916, 3917, 3918, 3919; 30.12.2020- VP plāns Nr. 12/10/5-6625888 (patruļa ).</t>
  </si>
  <si>
    <t>tiešā vai ilgstošā kontaktā ar pakalpojuma saņēmējiem vai procesa dalībniekiem (ilgāk par 15 minūtēm) procesuālās darbības, pakalpojuma sniegšanu vai pārrunu vedēja pienākumus: 10.12.2020-adm proc 15550007144820 (liecinieka nopratināšana), 17.12.2020-adm proc. NR. 15550008439320 (lietas izskatīšana), 18.12.2020- adm. proc. Nr. 15550007144820 (iepazīšanās ar lietas materiāliem);  19.12.2020-kriminālprocess Nr. 11352059120, 11352059220 (procesuālās darbības)</t>
  </si>
  <si>
    <t>Olaines iecirkņa Kriminālpolicijas nodaļa</t>
  </si>
  <si>
    <t>tiešā vai ilgstošā kontaktā ar pakalpojuma saņēmējiem vai procesa dalībniekiem (ilgāk par 10 minūtēm) 04.12.2020 liecinieka nopratināšana, ieroču izņemšana KP Nr.11352055020;</t>
  </si>
  <si>
    <t>tiešā vai ilgstošā kontaktā ar pakalpojuma saņēmējiem vai procesa dalībniekiem (ilgāk par 10 minūtēm) 03.12.2020 liecību pārbaude uz vietas KP Nr.11352007020; 07.12.2020 liecinieka nopratināšana procesuālajā uzdevumā KP Nr.11250019420; 09.12.2020 liecinieka nopratināšana KP Nr.11352008820; 11.12.2020 liecinieka nopratināšana KP Nr.11352056320; 14.12.2020 liecinieka nopratināšana KP Nr.11352040320; 16.12.2020 cietušā pārstāvja nopratināšana KP Nr.11352043520, liecinieka nopratināšana KP Nr.11352056320; 17.12.2020 cietušā nopratināšana KP Nr.11352053120; 30-31.12.2020 saskaņā ar VP Pavēli Nr.20/10/5-6625888 par Covid 19 ārkārtējās situācijas noteikumu ievērošanu.</t>
  </si>
  <si>
    <t>tiešā vai ilgstošā kontaktā ar pakalpojuma saņēmējiem vai procesa dalībniekiem (ilgāk par 10 minūtēm) 01.12.2020 personas, pret kuru uzsākts kriminālprocess nopratināšana KP Nr.11352025920; 02.12.2020 nopratināti cietušie KP Nr.11352053020, Nr.11352054120, procesuālajā uzdevumā Nr.20/1/17/4-579059 nopratināts liecinieks; 03.12.2020 nopratināts cietušais KP Nr.11352041320; 07.12.2020 cietušā un liecinieka papildus nopratināšana KP Nr.11352054920; 08.12.2020 liecinieka nopratināšana KP Nr.11352046020; 10.12.2020 papildus nopratināts cietušais KP Nr.11352055120; 11.12.2020 papildus cietušā nopratināšana KP Nr.11352056020; 15.12.2020 cietušā pārstāvja iepazīstināšana ar krimināllietas materiāliem KP Nr.11352045118; 16.12.2020 aptaujas veikšana KP Nr.11352057620; 19.12.2020 aptaujas veikšana KP Nr.11352058320; 19.12.2020 aptaujas veikšana KP Nr.11352058820; 23.12.2020 iesnieguma pieņemšana, atzīšana par cietušo un nopratināšana KP Nr.11352059020;</t>
  </si>
  <si>
    <t>tiešā vai ilgstošā kontaktā ar pakalpojuma saņēmējiem vai procesa dalībniekiem (ilgāk par 10 minūtēm) 07.12.2020 dokumentu izņemšana KP Nr.11352053218; 09.12.2020 liecinieka nopratināšana KP Nr.11352036720, cietušā nopratināšana KP Nr.11352050820; 10.12.2020 dokumentu izņemšana KP Nr.11352053218;14.12.2020 liecinieka nopratināšana KP Nr.11352057019; 11.12.2020 liecinieku nopratināšana KP Nr.11352053218, Nr.11120041620; 16.12.2020 cietušā nopratināšana KP Nr.11352051420; 17.12.2020  kratīšanas veikšana un aizturētās personas nopratināšana KP Nr.11352057820; 22.12.2020 liecinieka nopratināšana KP Nr.01-1-30987-20; 28.12.2020 lietisko pierādījumu izņemšana, cietušā nopratināšana KP Nr.11352059420, lietisko pierādījumu izņemšana KP Nr.11352059520; 29.12.2020 liecinieku nopratināšana KP Nr.11352035120, nopratināts aizdomās turētais KP Nr.11352038620; 30.12.2020 nopratināts cietušais, liecinieki KP Nr.11352059520; 31.12.2020 saskaņā ar VP Pavēli Nr.20/10/5-6625888 par Covid 19 ārkārtējās situācijas noteikumu ievērošanu.</t>
  </si>
  <si>
    <t>tiešā vai ilgstošā kontaktā ar pakalpojuma saņēmējiem vai procesa dalībniekiem (ilgāk par 10 minūtēm) 03.12.2020 personas, pret kuru uzsākts process nopratināšana KP Nr.12350003720; 04.12.2020 liecinieka nopratināšana KP Nr.11352045120; 09.12.2020 liecinieka nopratināšana KP Nr.11352046420; 10.12.2020 cietušā nopratināšana KP Nr.11352055920; 11.12.2020 liecinieka nopratināšana KP Nr.11352056818; 14.12.2020 liecinieka nopratināšana KP Nr.11352055920, n/g liecinieka nopratināšana KP Nr.11352047220; 15.12.2020 liecinieku nopratināšana KP Nr.11352046320 un Nr.11352048020; 18.12.2020 liecinieka nopratināšana, atpazīšana KP Nr.11352055920; 19.12.2020 aptaujas veikšana KP Nr.11352058820 un Nr.11352058320; 22.12.2020 aptaujas veikšana, liecinieku nopratināšana, atpazīšana KP Nr.11352057920; 29.12.2020 aizdomās turētā nopratināšana KP Nr.11352057920; 28.12.2020 cietušā nopratināšana KP Nr.11352057920, aizdomās turētā nopratināšana KP Nr.11352045120;   30.12.2020 personas atzīšana par cietušo, nopratināšana KP Nr.11352059620;</t>
  </si>
  <si>
    <t>tiešā vai ilgstošā kontaktā ar pakalpojuma saņēmējiem vai procesa dalībniekiem (ilgāk par 10 minūtēm) 01.12.2020 cietušā pārstāvja nopratināšana KP Nr.11352053920; 03.12.2020 personas aizturēšana un aizturētās personas nopratināšana KP Nr.11352045420; 31.12.2020 saskaņā ar VP Pavēli Nr.20/10/5-6625888 par Covid 19 ārkārtējās situācijas noteikumu ievērošanu.</t>
  </si>
  <si>
    <t>tiešā vai ilgstošā kontaktā ar pakalpojuma saņēmējiem vai procesa dalībniekiem (ilgāk par 10 minūtēm) 11.12.2020 liecinieka nopratināšana KP Nr.11091077717, cietušā pārstāvja nopratināšana, konfrontēšana, biometrija KP Nr.12350002518; 14.12.2020 cietušā paqpildus nopratināšana KP Nr.11352031520, liecinieka nopratināšana KP Nr.11352015419; 15.12.2020 liecinieku nopratināšana KP Nr.11352056318, Nr.11352056420; 16.12.2020 liecinieka nopratināšana KP Nr.1140003717; 17.12.2020 cietušā pārstāvja nopratināšana KP Nr.11352048320; 21.12.2020 liecinieku nopratināšana KP Nr.11352058620, cietušā nopratināšana KP Nr.11352057520; 28.12.2020 liecinieku nopratināšana KP Nr.11352058920, Nr.11352060820; 30-31.12.2020 saskaņā ar VP Pavēli Nr.20/10/5-6625888 par Covid 19 ārkārtējās situācijas noteikumu ievērošanu.</t>
  </si>
  <si>
    <t>tiešā vai ilgstošā kontaktā ar pakalpojuma saņēmējiem vai procesa dalībniekiem (ilgāk par 10 minūtēm) 01.12.2020 aizdomās turēto nopratināšana KP Nr.11352014018; 09.12.2020 aizdomās turētā nopratināšana KP Nr.11352047120;17.12.2020  kratīšanas veikšana KP Nr.11352057820, cietušā nopratināšana KP Nr.11352057220; 16.12.2020 aizturētās personas nopratināšana KP Nr.11352057820; 18.12.2020 liecinieka un aizdomās turētās personas nopratināšana KP Nr.11352057820; 22.12.2020 aizdomās turētajam atgrieztas mantas, kas izņemtas kratīšanā KP Nr.11352047320</t>
  </si>
  <si>
    <t>tiešā vai ilgstošā kontaktā ar pakalpojuma saņēmējiem vai procesa dalībniekiem (ilgāk par 10 minūtēm) sarmīte31.12.2020 saskaņā ar VP Pavēli Nr.20/10/5-6625888 par Covid 19 ārkārtējās situācijas noteikumu ievērošanu.</t>
  </si>
  <si>
    <t>Kriminālpolicijas pārvaldes Informācijas nodaļa</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</si>
  <si>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Iegūto materiālu analīze, izvērtēšana un apkopošana ar mērķi identificēt pārkāpumus un tos izdarījušās personas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</si>
  <si>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Iegūto materiālu analīze, izvērtēšana un apkopošana ar mērķi identificēt pārkāpumus un tos izdarījušās personas. Procesuālo darbību veikšana ar personām</t>
  </si>
  <si>
    <t>Kārtības policijas pārvaldes Īslaicīgās aizturēšanas birojs</t>
  </si>
  <si>
    <t>Personu konvojēšanu, apsargāšana īslaicīgās aizturēšanas vietā</t>
  </si>
  <si>
    <t>Jūrmalas iecikņa Kārtības policijas nodaļa</t>
  </si>
  <si>
    <t>01.12.2020 ENŽ-6998, pieņemts iesiegums un paskaidrojums. 03.12.2020 ENŽ-7033, pieņemts iesniegums un paskaidrojums.</t>
  </si>
  <si>
    <t>03.12.2020 ENŽ-7036, no personas pieņemts paskaidrojums. 03.12.2020 ENŽ-7037, pieņemts iesniegums no cietušās personas. 03.12.2020 ENŽ-7047, tika pieņemti paskaidrojumi no lieciniekiem. 07.12.2020 ENŽ-7101, tika pieņemts iesniegums, veikta notikuma vietas apskate un uzsākts Administratīvais process Nr.15550008661220. 12.12.2020 ENŽ-7147, kriminālprocesa Nr.11410061520 veiktas procesuālās darbības, kur pratināti liecinieki. 15.12.2020 ENŽ-7230, kriminālprocesa Nr.11410061920 veikta iedzīvotāju aptauja. 15.12.2020 ENŽ-7236, kriminālproces Nr.11410062120 veiktas procesuālās darbības, kur pratināti liecinieki un vekkia iedzīvotāju aptauja. 28.12.2020 ENŽ-7457, kriminālprocess Nr.11410063420 veica procesuālās darbības.</t>
  </si>
  <si>
    <t>02.12.2020 ENŽ-15320, kriminālprocesa Nr.11096181420, veiktas procesuālās darbības, kur nopratināti liecinieki. 06.12.2020 ENŽ-7082, pieņemts pieteikums par pazudušu personu. 06.12.2020 ENŽ-7089, kriminālproces Nr.11410060720, nopratināts cietušais. 06.12.2020 ENŽ-7086, pieņemts iesniegums no cietušās personas un paskaidrojumi no lieciniekiem. 06.12.2020 ENŽ-7092, kriminālprocesa Nr.11410060820, veiktas procesuālās darbības, kur nopratināta cietušā persona.</t>
  </si>
  <si>
    <t>02.12.2020 ENŽ-15320, kriminālprocesa Nr.11096181420, veiktas procesuālās darbības, kur nopratināti liecinieki. 06.12.2020 ENŽ-7082, pieņemts paskaidrojums par pazudušu personu. 06.12.2020 ENŽ-7089, kriminālproces Nr.11410060720, nopratināts liecinieks. 06.12.2020 ENŽ-7086, veikta notikuma vieta sapskate kopā ar cietušo. 06.12.2020 ENŽ-7092, kriminālprocesa Nr.11410060820, veiktas procesuālās darbības. 10.12.2020 ENŽ-7151, kriminālprocess Nr.11410061320 veiktas procesuālās darbības, kur pratināts cietušais. 14.12.2020 ENŽ-7193, pieņemts iesniegums no cietušā. 14.12.2020 kriminālprocesā Nr.11903024019 izpildīts atsevišķais uzdevums, kur nopratināts liecinieks. 14.12.2020 ENŽ-7226, pieņemti paskaidrojumi no iesaistītajām personām. 18.12.2020 ENŽ-7284, no iesiastītām pusēm tika pieņemti paskaidrojumi. 22.12.2020 ENŽ-7371, tika pieņemts iesniegums no cietušā un paskaidrojums no iesaistītām pusēm. 26.12.2020 ENŽ-7432, kriminālprocesa Nr.11410063320, veica procesuālās darbības, kur nopratināja lieciniekus. 26.12.2020 ENŽ-7441, pieņēma paskaidrojumus no iesaistītajām personām. 26.12.2020 ENŽ-7445, pieņēma pieteikumu par personas bezvēsts pazušanu. 30.12.2020 ENŽ-7477 pieņēma paskaidrojumu. ENŽ-7488, kriminālprocess Nr.11410064220 procesuālās darbības. 31.12.2020 saskaņā ar VP RRP plānu Nr.20/10/5-625888 par ,,Mājsēdes" kontroles veikšanu veica ,,Covid-19" infekcijas izplatības mazināšanas pasākumus.</t>
  </si>
  <si>
    <t xml:space="preserve">12.12.2020 ENŽ-7199, pieņemti paskaidrojumi un uzsākts Administratīvais process Nr.15550008769520. 13.12.2020 ENŽ-7198, pieņemts paskaidrojums, uzsākts Administratīvais process Nr.15550008769320, persona konvojēta uz Rīgu, Gaiziņa ielu 7. Nodrošināja sabiedrisko kārtību 26.12.2020 saskaņā ar Valsts policijas plānu Nr.20/3319-IP no 23.12.2020. 30.12.2020 saskaņā ar VP RRP plānu Nr.20/10/22-430 no 30.12.2020 nodrošināju sabiedrisko kārtību. </t>
  </si>
  <si>
    <t>11.12.2020 veica pirmstiesas izmeklēšanas darbības kriminālprocesā Nr.11410061620, kur nopratināja liecinieci. 14.12.2020 veica procesuālās darbības administratīvā procesā Nr.15550008559420, kur pratināja pie atbildības saucamo personu.</t>
  </si>
  <si>
    <t>01.12.2020 veica ieroču īpašnieku pārbaudi dzīves vietā. 01.12.2020 ENŽ-6880, pieņēma paskaidrojumu no iesaistītām personām. 02.12.2020 veica ieroču īpašnieku pārbaudi dzīvesvietā. 09.12.2020 ENŽ-7044, veica lietisko pierādījumu izņemšanu cietušā klātbūtnē. 10.12.2020 ENŽ-7044, pieņēma liecības no iesaistītām personām. 14.12.2020 ENŽ-7205, pieņēma iesniegumu no cietušās personas. 14.12.2020 ENŽ-7204, tika pieņemti paskaidrojumi no iesaistītām pusēm. 14.12.2020 ENŽ-7203, tika pieņemts iesniegums no cietušās personas. 15.12.2020 ENŽ-6880, kriminālprocess Nr.11410062020, veiktas procesuālās darbības, kur nopratināja cietušās personas pārstāvi. 16.12.2020 kriminālproces Nr.11410062420 veica procesuālās darbības, kur nopratināja cuetušo personu. 16.12.2020 kriminālprocesa Nr.11410062220, veica procesuālās darbības, kur nopratināja cietušās personas pārstāvi. 18.12.2020 ENŽ-7301, tika pieņemtsiesniegums no cietušās personas. 19.12.2020 ENŽ-7309, Administratīvais process Nr.15550008911520, veica procesuālās darbības, kur tika nopratināta cietušā persona. 29.12.2020 Administratīvais process Nr.15550008870220 pieņēma paskaidrojumu.</t>
  </si>
  <si>
    <t>03.12.2020 ENŽ- 6649, administratīvā procesa Nr.15550008138620 ietvaros pieņēma liecības no liecinieka. 03.12.2020 veica ieroču īpašnieku pārbaudi dzīves vietā. 09.12.2020 ENŽ-6839, pieņēma paskairojumu. 09.12.2020 ENŽ-6740, pieņēma paskaidrojumu. 11.12.2020 Administratīvā procesa Nr.15550008138620 pieņēma liecibas no liecinieka.</t>
  </si>
  <si>
    <t>07.12.2020 likumpārkāpēju individuālās prevencijas uzskaites lietā Nr.48/20  pieņemti paskaidrojumi. 08.12.2020 ENŽ-6883, pieņēma liecības no iesaistītām personām. 09.12.2020 ENŽ-6412, pieņēma liecības no iesaistītām pusēm. 09.12.2020 likumpārkāpēju individuālās prevencijas uzskaites lietā Nr.49/20 pieņemti paskaidrojumi. 11.12.2020 ENŽ-7136, pieņemts paskaidrojums. 11.12.2020 ENŽ-7135, pieņemtas liecības. 11.12.2020 ENŽ-7085, pieņemtas liecības. 14.12.2020 ENŽ-7005, pieņēma liecības. ENŽ-6935 pieņēma liecības.15.12.2020 ENŽ-3528 pieņēma liecības.16.12.2020 ENŽ-7040 pieņēma liecības. 18.12.2020 ENŽ-7254 pieņēma liecības.21.12.2020 ENŽ-7135 pieņēma liecības.22.12.2020 ENŽ-3522 pieņēma liecības. ENŽ-7331 pieņēma liecības. 23.12.2020 ENŽ-7331 pieņēma liecības. 26.12.2020 ENŽ-7441 pieņēma iesniegumu no cietušā. ENŽ-7445 pieņēma pieteikumu par pazudušu pesonu.</t>
  </si>
  <si>
    <t>04.12.2020 ENŽ-7049, pieņemti paskaidrojumi. 07.12.2020 ENŽ-7102, kriminālprocess Nr.11410061020, veiktas procesuālās darbības, kur nopratināta cietušā persona. 11.12.2020 ENŽ-7174, kriminālprocess Nr.11410061520, veikta notikuma apskate kopā ar cietušo personu. 11.12.2020 ENŽ-7180, pieņemts iesniegums no cietušā. 15.12.2020 ENŽ-7230, kriminālprocess Nr.11410061920, veiktas procesuālās darbības, kur nopratināta cietušā persona. 15.12.2020 ENŽ-7236, kriminālprocees Nr.11410062120, veiktas procesuālās darbības, kur nopratināts cietušais. 19.12.2020 ENŽ-7319, pieņemts iesniegums no cietušā. 23.12.2020 ENŽ-7375, pieņemts iesniegums no cietušā. 28.12.2020 ENŽ-7457, kriminālprocess Nr.11410063420, veiktas procesuālās darbības, kur nopratināts cietušaias.</t>
  </si>
  <si>
    <t>30.12.2020 saskaņā ar VP RRP Jūrmalas iecirkņa plānu Nr.20/10/22-430 no 30.12.2020 veica  ,,Covid-19" infekcijas izplatības mazināšanas pasākumus. 30.12.2020. piedalījās VP RRP pasākumā saskaņā ar plānu Nr.20/10/5-625888 par ,,Mājsēdes" kontroles veikšanu.</t>
  </si>
  <si>
    <t xml:space="preserve">30.12.2020 ENŽ-7488 kriminālprocess Nr.11410064220 veica procesuālās darbības. 30.12.2020 saskaņā ar VP RRP Jūrmalas iecirkņa plānu Nr.20/10/22-430 no 30.12.2020 veica  ,,Covid-19" infekcijas izplatības mazināšanas pasākumus. </t>
  </si>
  <si>
    <t>02.12.2020 ENŽ-6804, pieņemtas liecība sno cietušā. 23.12.2020 veiktas ieroču īpašnieku pārbaudes. 23.12.2020 kriminālprocess Nr.11410063220 veica procesuālās darbības. 28.12.2020 veica ieroču īpašnieku pārbaudi. 28.12.2020 Administratīvā procesā Nr.15550009089220 veica procesuālās darbības ar personu.</t>
  </si>
  <si>
    <t>05.12.2020 ENŽ-7082 pieņemts pieteikums par bezvēsts pazudušu personu. 09.12.2020 ENŽ-7150, kriminālprocess Nr.11410061220 veiktas procesuālās darbības. 17.12.2020 ENŽ-7280, kriminālprocess Nr.11410062820 veiktas procesuālās darbības. 21.12.2020 ENŽ-7343, kriminālprocess Nr.11410062920 veiktas procesuālās darbības. 29.12.2020 ENŽ-7466, kriminālprocess Nr.11410063720 veiktas procesuālās darbības. ENŽ-7468, kriminālprocess Nr.11410063820 veiktas procesuālās darbības. ENŽ-7469, kriminālprocess Nr.11410063920 veiktas procesuālās darbības. ENŽ-7471, kriminālprocess Nr.11410064020, veiktas procesuālās darbības. 31.12.2020. piedalījās VP RRP pasākumā saskaņā ar plānu Nr.20/10/5-625888 par ,,Mājsēdes" kontroles veikšanu.</t>
  </si>
  <si>
    <t>01.12.2020 ENŽ-7006, pieņemts pieteikums par bezvēsts pazudušu personu. 09.12.2020 ENŽ-7147 pieņemts iesniegums no cietušā. ENŽ-7150, kriminālprocess Nr.11410061220, veiktas procesuālās darbības. 17.12.2020 kriminālprocess Nr.11410062820, veiktas procesuālās darbības. ENŽ-7281, veikta iedzīvotāju aptauja. 21.12.2020 ENŽ-7343, kriminālprocess Nr.11410062920 veiktas procesuālās darbības. 31.12.2020. piedalījās VP RRP pasākumā saskaņā ar plānu Nr.20/10/5-625888 par ,,Mājsēdes" kontroles veikšanu.</t>
  </si>
  <si>
    <t>30.12.2020 piedalījās VP RRP Jūrmalas iecirkņa plāna Nr.20/10/22-430 kontroles pasākuma veikšanā. 30.12.2020. un 31.12.2020. piedalījās VP RRP pasākumā saskaņā ar plānu Nr.20/10/5-625888 par ,,Mājsēdes" kontroles veikšanu.</t>
  </si>
  <si>
    <t>30.12.2020. piedalījās VP RRP pasākumā saskaņā ar plānu Nr.20/10/5-625888 par ,,Mājsēdes" kontroles veikšanu.</t>
  </si>
  <si>
    <t>31.12.2020. piedalījās VP RRP pasākumā saskaņā ar plānu Nr.20/10/5-625888 par ,,Mājsēdes" kontroles veikšanu.</t>
  </si>
  <si>
    <t>Jūrmalas iecikņa Kriminālpolicijas nodaļa</t>
  </si>
  <si>
    <t xml:space="preserve">08.12.2020 veica procesuālas darbības kriminālprocesā Nr11410055220; 10.12.2020 veica procesuālas darbības kriminālprocesā Nr1141006140, 11410049929; 14.12.2020 veica procesuālas darbības kriminālprocesā Nr11410049920, 11410061520; 16.12.2020 veica procesuālas darbības kriminālprocesā Nr11410061820; 23.12.2020 veica procesuālas darbības kriminālprocesā Nr11410053220; 28.12.2020 veica procesuālas darbības kriminālprocesā Nr11410049120;   29.12.2020 veica procesuālas darbības kriminālprocesā Nr11410049120;  30.12.2020 veica procesuālas darbības kriminālprocesā Nr11410049120;  </t>
  </si>
  <si>
    <t>05.12.2020 veica procesuālas darbības kriminālprocesā Nr11410060620; 10.12.2020 veica procesuālas darbības kriminālprocesā Nr11410060920; 15.12.2020 veica procesuālas darbības kriminālprocesā Nr11410060920; 17.12.2020 veica procesuālas darbības kriminālprocesā Nr11410037320; 19.12.2020 veica procesuālas darbības kriminālprocesā Nr.11354038220, 11095203120; 28.12.2020 veica procesuālas darbības kriminālprocesā Nr11410030219, 12410000117; 29.12.2020 veica procesuālas darbības kriminālprocesā Nr11410062720. 31.12.2020. piedalījās VP RRP pasākumā saskaņā ar plānu Nr.20/10/5-625888 par ,,Mājsēdes" kontroles veikšanu.</t>
  </si>
  <si>
    <t>03.12.2020 veica procesuālas darbības kriminālprocesā Nr11410070417; 16,12.2020 veica procesuālas darbības kriminālprocesā Nr11410060720; 22.12.2020 veica procesuālas darbības kriminālprocesā Nr11410022220, 11410062820; 28.12.2020 veica procesuālas darbības kriminālprocesā Nr11410063220. 31.12.2020. piedalījās VP RRP pasākumā saskaņā ar plānu Nr.20/10/5-625888 par ,,Mājsēdes" kontroles veikšanu.</t>
  </si>
  <si>
    <t>01.12.2020 veica procesuālas darbības kriminālprocesā Nr11410004320; 2.12.2020 veica procesuālas darbības kriminālprocesā Nr11410054420, 11410060320; 17.12.2020 veica procesuālas darbības kriminālprocesā Nr11410003720, 11410060320; 4.12.2020 veica procesuālas darbības kriminālprocesā Nr11410054420; 7.12.2020 veica procesuālas darbības kriminālprocesā Nr11410060320, 11410054117; 8.12.2020 veica procesuālas darbības kriminālprocesā Nr11410059220; 10.12.2020 veica procesuālas darbības kriminālprocesā Nr11410029119; 15.12.2020 veica procesuālas darbības kriminālprocesā Nr11410004320; 18.12.2020 veica procesuālas darbības kriminālprocesā Nr11410004320, 11410049820; 21.12.2020 veica procesuālas darbības kriminālprocesā Nr11410062620; 29.12.2020 veica procesuālas darbības kriminālprocesā Nr11410041420. 30.12.2020. piedalījās VP RRP pasākumā saskaņā ar plānu Nr.20/10/5-625888 par ,,Mājsēdes" kontroles veikšanu.</t>
  </si>
  <si>
    <t>01.12.2020 veica procesuālas darbības kriminālprocesā Nr11410021620; 02.12.2020 veica procesuālas darbības kriminālprocesā Nr11410052820, 11410020020; 08.12.2020 veica procesuālas darbības kriminālprocesā Nr11410058620. 30.12.2020. piedalījās VP RRP pasākumā saskaņā ar plānu Nr.20/10/5-625888 par ,,Mājsēdes" kontroles veikšanu.</t>
  </si>
  <si>
    <t>09.12.2020 veica procesuālas darbības kriminālprocesā Nr11410061120; 10.12.2020 veica procesuālas darbības kriminālprocesā Nr11410061120, 11410014220; 11.12.2020 veica procesuālas darbības kriminālprocesā Nr11410061120; 17.12.2020 veica procesuālas darbības kriminālprocesā Nr11410028520. 30.12.2020. un 31.12.2020. piedalījās VP RRP pasākumā saskaņā ar plānu Nr.20/10/5-625888 par ,,Mājsēdes" kontroles veikšanu.</t>
  </si>
  <si>
    <t xml:space="preserve">02.12.2020 veica procesuālas darbības kriminālprocesā Nr11410056120; 08.12.2020 veica procesuālas darbības kriminālprocesā Nr11410056120; 09.12.2020 veica procesuālas darbības kriminālprocesā Nr11410056120, 11410027618; 10.12.2020 veica procesuālas darbības kriminālprocesā Nr11410053020; 14.12.2020 veica procesuālas darbības kriminālprocesā Nr12410000717; 15.12.2020 veica procesuālas darbības kriminālprocesā Nr11410055819; 16.12.2020 veica procesuālas darbības kriminālprocesā Nr12410000717; 17.12.2020 veica procesuālas darbības kriminālprocesā Nr. 12410000717; 22.12.2020 veica procesuālas darbības kriminālprocesā Nr11410053020, 11410031020; 28.12.2020 veica procesuālas darbības kriminālprocesā Nr11410031020, 11410009618; 29.12.2020 veica procesuālas darbības </t>
  </si>
  <si>
    <t xml:space="preserve">09.12.2020 veica procesuālas darbības kriminālprocesā Nr12410002420, 11410059220; 18.12.2020 veica procesuālas darbības kriminālprocesā Nr11410056620; 21.12.2020 veica procesuālas darbības kriminālprocesā Nr11410036520; 22.12.2020 veica procesuālas darbības kriminālprocesā Nr11410036520. </t>
  </si>
  <si>
    <t>30.12.2020. un 31.12.2020. piedalījās VP RRP pasākumā saskaņā ar plānu Nr.20/10/5-625888 par ,,Mājsēdes" kontroles veikšanu.</t>
  </si>
  <si>
    <t>Kriminālpolicijas pārvaldes 3.biroja 3.nodaļa</t>
  </si>
  <si>
    <t>pamatojoties uz 30.12.2020. plānu Nr. 20/10/5-625888, veica MK 2020. gada 6. novembra rīkojumā Nr.655 “Par ārkārtējās situācijas izsludināšanu” noteikto ierobežojumu COVID-19 izplatības mazināšanai ievērošanas un sabiedriskās kārtības nodrošināšanu laika posmā no 30.12.2020. līdz 03.01.2021.</t>
  </si>
  <si>
    <t xml:space="preserve"> - pamatojoties uz 30.12.2020. plānu Nr. 20/10/5-625888, veica MK 2020. gada 6. novembra rīkojumā Nr.655 “Par ārkārtējās situācijas izsludināšanu” noteikto ierobežojumu COVID-19 izplatības mazināšanai ievērošanas un sabiedriskās kārtības nodrošināšanu laika posmā no 30.12.2020. līdz 03.01.2021.                                                       - pamatojoties uz 2020.gada 11.decembra  plānu Nr. 20-10/3-22-ip veica noteikto ierobežojumu Covid-19 izplatīšanas mazināšanai ievērošanas nodrošināšanu 12.12.2020. protesta laikā pret Covid-19 ierobežojumiem</t>
  </si>
  <si>
    <t>Rīgas Teikas iecirkņa Kārtības policijas nodaļa</t>
  </si>
  <si>
    <t>Profilakstiskais reids 30.12.2020 sakarā ar Covid 19 "Brīvdienu mājsēde"</t>
  </si>
  <si>
    <t>Profilakstiskais reids 30.12.2020, 31.12.2020 sakarā ar Covid 19 "Brīvdienu mājsēde", ENŽ 14700; ENŽ 13985, ENŽ 14826 ENŽ 13957; Nepilngadīgā likumpārkāpēja individuālās prevencijas uzskaites lieta Nr. 17/19; 19/19</t>
  </si>
  <si>
    <t>Profilaktiskais pasākums sakarā ar COVID 19 “Brīvdienu mājsēde” 30.12.2020., 31.12.2020.</t>
  </si>
  <si>
    <t xml:space="preserve">Profilakstiskais reids 31.12.2020 sakarā ar Covid 19 "Brīvdienu mājsēde", ENŽ 14838; 14659; 14605; 14940; 14068; 14585; 15085; 15115; 14859; drošības līdzekļa ievērošanas pārbaude (14.12.2020); ieroču pārbaude (Tālis Slaidiņš); ENZ14056; 13243; 13913; 14565; Procesuālais uzdevums KP Nr. 11091131620; ENŽ 14605; 14724; 14111; Ieroču izņemšana – uzdevums Nr. 602973 un Nr.602931; ENŽ 14819; 15311; 12858; 15086; 14373;
</t>
  </si>
  <si>
    <t>Profilakstiskais reids 30.12.2020 sakarā ar Covid 19 "Brīvdienu mājsēde"; ENŽ 14068; ENŽ 14187; ENŽ 14585; ENŽ 14568; ENŽ 14570; ENŽ 14696;  ENŽ 14784; 
ENŽ 14802; ENŽ 14812; ENŽ 14817; ENŽ 14818 KP11091198720 
ENŽ 14831; 14.12.2020. (23:00-01:00 pārbaudītas personas kurām ir policijas kontrole)
Uzdevums Nr.60/M (Ieroču glabāšanas apstākļu pārbaude)
Uzdevums Nr. 2609/06 (šaujamieroča glabāšanas noteikumu pārbaude)
22.12.2020. (Reids Centrāltirgū 09:00-12:00 APAS 15550008977320 ) ENŽ 14690;  ENŽ 15391 KP 11091205320; 21.12.2020. ( M.Bērziņa konvojēšana uz tiesu)</t>
  </si>
  <si>
    <t>ENŽ 14428; 14433; 14438; 14452; 14457; 14564; 14562; 14569; 14574; 14577; 14727; 14881; 14886; 14887; 14898; 14906; 15032; 15037; 15043; 15046; 15070; 15227; 15232; 15246; 1535015351; 15356; 15369; 15370; 15377.</t>
  </si>
  <si>
    <t>ENŽ 14386; 14387; 14388; 14392; 14530; 14691; 14722; 14845; 14844; 14841; 14842; 14850; 14849; 14876; 14873; 11838; 14870; 15003; 15008; 15010; 14694; 14523; 14420; 14376; 14393; 14674; 15002; 15001; 14694; 14454; 14808; 15206; 15213; 15195; 15189; 15187; 15183; 15181; 15173; 15017; 15186; 15323; 15320; 15322; 15324; 15329; 15338; 15339. un ENŽ 15026; 14703</t>
  </si>
  <si>
    <t>Profilaktiskais pasākums sakarā ar COVID 19 “Brīvdienu mājsēde” 31.12.2020; ENŽ  14703; 14328; 14316; 14314; 14326; 14330; 14341; 14492; 14491; 14496; 14501; 14594; 14612; 14656; 14935; 14883; 14914; 14915; 14921; 14922; 14955; 15075; 15077; 15087; 15106; 15263. Personu apsardz - ENŽ 14326; 14341; 14490; 14616; KP 11096074319; ENŽ 15098; 15258.</t>
  </si>
  <si>
    <t>Profilakstiskais reids 31.12.2020 sakarā ar Covid 19 "Brīvdienu mājsēde"; ENŽ ENŽ 14386; 14387; 14388; 14392; 14530; 14691; 14722; 14845; 14844; 14841; 14842; 14850; 14849; 14876; 14873; 11838; 14870; 15003; 15008; 15010; 14694; 14523; 14420; 14376; 14393; 14674; 15002; 15001; 14694; 14454; 14808; 15206; 15213; 15195; 15189; 15187; 15183; 15181; 15173; 15017; 15186; 15323; 15320; 15322; 15324; 15329; 15338; 15339 un ENŽ 15026; 14703</t>
  </si>
  <si>
    <t>ENŽ 15187; 15189 un ENŽ 15014; 15021; 15026; KP 11091197320; KP11091062020</t>
  </si>
  <si>
    <t>Profilaktiskais pasākums  sakarā ar Covid 19 "Brīvdienu mājassēde"30.12.2020;; ENŽ 14353; 14356; 14358; 14357; 14385; 14513; 14524; 14515; 14637; 14638; 14642; 14643; 14652; 14653; 14656; 14658; 14665; 14682; 14795; 14796; 14802; 14809; 14838; 14819; 14818; 14831; 14812; 14728; 15111; 15112; 15121; 15154; 15129; 15153; 15126; 14983; 14457; 15283.</t>
  </si>
  <si>
    <t>ENŽ 15125; KP 11091014419</t>
  </si>
  <si>
    <t xml:space="preserve">Profilaktiskais pasākums  sakarā ar Covid 19 "Brīvdienu mājassēde"30.12.2020; 31.12.2020; ENŽ 14748; 14742; 14853; 14847; 14865; 14678; 13791; 13710; 14955; 15026; 14196; 14900; 15153; 15154; APAS </t>
  </si>
  <si>
    <t xml:space="preserve">ENŽ10349; 6900; 14602; 14696; 13832; 14926; 14923; KP11091195920; KP11091195520; KP11091200720
</t>
  </si>
  <si>
    <t xml:space="preserve">ENŽ 14342; 14334; 14333; 14369; 14374; 13159; Profilaktiskais pasākums. ENŽ14440;  Iesniedzējs Valters Kivis . ENŽ 15111; 15112 - pārrunas ar Zālīšu 5 iedzīvotājiem; KP 11091202620; ENŽ 13000; 15141; 15129; KP 11091204620; ENŽ 15126; 14999; 14101; 14014; 14256; 14368; KP11091203020. </t>
  </si>
  <si>
    <t>ENŽ 14138; 14110; 14138; 14645; 14864; KP11091190120; ENŽ 14882; 14884; 14925; 14932; 14938;  KP 11091185420; ENŽ 15117; 15123; 15134; 15017; 14646; KP 11091156117; Profilaktiskais pasākums.</t>
  </si>
  <si>
    <t>Profilaktiskais pasākums sakarā ar COVID 19 “Brīvdienu mājsēde” 30.12.2020; Profilaktiskie pasākumi sakarā ar COVID 19 (komersantu, tirdzniecības objektu pārbaudie 09.12.2020; 14.12.2020; 28.12.2020); ENŽ 14369; 14579; KP 11091193520; KP 11091195020;  konvojs.</t>
  </si>
  <si>
    <t>ENŽ 12544; 14052; 8860; atsevišķais uzdevums ( 2 personu nopratināšana), ENŽ 14391, KP 11091196320; profilaktiskie pasākumi Centrāltirgū un profilaktiskie pasākumi Teikas apkalpojamajā teritorijā; ENŽ 14745; 14992; 14997</t>
  </si>
  <si>
    <t xml:space="preserve">Gāzes ieroča izņemšana (atsevišķais uzdevumsNr. 597456); ENŽ 14558; 14890; 14902; 14290 </t>
  </si>
  <si>
    <t>ENŽ 14640; ENŽ14373; ENŽ14817; ENŽ14805; ENŽ14821; 10.12.2020 profilaktiskais pasākums, atsevišķāis uzdevums KP Nr. 11380053820</t>
  </si>
  <si>
    <t>Profilakstiskais reids 30.12.2020 sakarā ar Covid 19 "Brīvdienu mājsēde"; ENŽ 20017; 15257; BDAS ievade. ENŽ 15098; 15258</t>
  </si>
  <si>
    <t>Profilakstiskais reids 30.12.2020 sakarā ar Covid 19 "Brīvdienu mājsēde", ENŽ 20017; 14728; 14735; 14739; 14741; 14743; 14744; 14746; 14747; 14774; 14781; 15261; 15260;  un ENŽ 4137; 14490; 14616; 14326; 14341; 15098; 15258.</t>
  </si>
  <si>
    <t>Profilakstiskais reids 30.12.2020 sakarā ar Covid 19 "Brīvdienu mājsēde",, ENŽ 14432; 14439; 150; KP 114000552020 konvojs 03.12.2020</t>
  </si>
  <si>
    <t>Profilakstiskais reids 31.12.2020 sakarā ar Covid 19 "Brīvdienu mājsēde"; ENŽ 14147; 14414; 14390; 14394; 14630; 14642; 14665; 14682; 14649; 14401; 14394; 14390; 14541; 14529; Ieroču pārbaudes; darbs ar aizturēto - ENŽ 14537; 14666; 14652; 14643; Konvojs.</t>
  </si>
  <si>
    <t>ENŽ 13891; 14315; 14324; 14327; 14325; 14336; 14479; 14480;14481; 14486; 14493; 14590; 14596; 14612; 14615; 14764; 14769; 14771; 14774; 14777; 14784; 14786; 14917; 14920; 14928; 14929; 14939; 14944; 15076; 15093; 15097; 15230; 15257; 15260; 15261; 15275; 15380; 15387; 15389; 15397; 15403; 15409; 15419; 15424.</t>
  </si>
  <si>
    <t>ENŽ 15046; 14469; 14457; 15026; 15061; 15371. (aizturētie, atskurbšana)</t>
  </si>
  <si>
    <t>ENŽ 14327; 14326; 14330; 14339; 14342; 14590; 14597; 14599; 14605; 14784. ENŽ 14327- aizturētais.</t>
  </si>
  <si>
    <t>Rīgas Teikas iecirkņa Kriminālpolicijas nodaļa</t>
  </si>
  <si>
    <t>1) KP 11091141120 
J.S. nopratināšana (1,5h) 
2) KP 11091198720  
O.V. nopratināšana  (0,5h)
3) KP 110911173220 
V.P. nopratināšana (1,5h)
A.T. nopratināšana (0,5h)
4) KP 11091184620
 R.M. nopratināšana (1h), 
I.Z. nopratināšana (1h)</t>
  </si>
  <si>
    <t>1) KP 11091194020 I. L. Nopratināšana (0,5h) P. L. Nopratināšana (0,5h) E.S. nopratināšana (0,5h)
2) KP 11091199419 R.K. nopratināšana (1h) D.B. nopratināšana (0,5h)
3) KP 11091140220 V.L. nopratināšana (1h) V.P. nopratināšana (0,5h)
4) KP 11091173820 J.K. nopratināšana (1h)
5) KP 11091179720 M.A. nopratināšana (0,5h)
6) KP 11091138320 I.B. nopratināšana (0,5h) M.P. nopratināšana, uzrādīšana (0,5h)
7) KP 11091139120 P.P.  un A.D. nopratināšana (0,5h)</t>
  </si>
  <si>
    <t>KP 11091202720 – 22.12.2020.g. 1.Kratīšanas veikšana 3 vietās (adreses), 2. A.Soročina atzīšana par aizdomās turēto, 3. Drošības līdzekļa piemērošana, 4.  Aizdomās turēta nopratināšana, 5. Siekalu parauga ņemšana
KP 11091180420  - 09.12.2020.g. 1. V.Tarasova atzīšana par aizdomās turēto, 2. Drošības līdzekļa piemērošana, 3. Aizdomās turēta nopratināšana, 4. Siekalu parauga ņemšana.
KP 11091190619 – 03.12.2020.g. 1. Personas pret kuru uzsākts kriminālprocess nopratināšana
KP 11091191320  - 21.12.2020.g. 1. Atzīšana par cietušo B.Muradovs, 2. Cietuša nopratināšana
KP 11091116418 – 15.12.2020.g. 1. Lēmuma pieņemšana par atzīšanu par cietušā pārstāvi, 2. Cietušā pārstāvja nopratināšana, 3. pārsākta zīmes sastādīšana. 
KP 11091110120 – 11.12.2020.g.  1.Liecinieka V.Vinogradova nopratināšana;
KP 11091149720 – 11.12.2020.g.  Liecinieka V.Vinogradova nopratināšana</t>
  </si>
  <si>
    <t>1.KP.Nr.11091184120- J.P nopratināšana ( 1 h);
2. KP.Nr.11091184120- N.Č nopratināšana ( 1 h);
3. KP.Nr.11091184120- V.V nopratināšana ( 0.5 h);
4. KP.Nr.11091184120- M.Č liecību pārbaude uz vietas ( 1.5 h);
5. KP.Nr.11091177520- V.T. nopratināšana ( 1h);
6. KP.Nr.11091177520- V.T. liecību pārbaude uz vietas ( 1.5h);
7. KP.Nr.11091177520- V.I. nopratināšana ( 1h);
8.KP.Nr.11091177520- D.K. nopratināšana (0.5h);
9. 11091200420 – J.V. nopratināšana (0.5 h);
10.11091199420 – J.V. nopratināšana (1.5);
11. 11091199420 – J.V. iepazīstināšana ar lēmumiem, DNS paraugu izņemšana(0.5);
12. 11091199420 – A.Andersones. nopratināšana (0.5).
30.12.2020. no plkst 20:00 līdz 31.12.2020. plkst. 06:00 piedalījās COVID-19 profilaktiskajā pasākumā "Brīvdienu mājsēde" (10 h)</t>
  </si>
  <si>
    <t xml:space="preserve">KP-110910106620: personas atzīšana par aizdomās turēto, nopratināšana, drošības līdzekļa piemērošana (1.stunda);
KP-11091014117: aizturētās personas nopratināšana, atbrīvošana no ĪAB, personas atzīšana par aizdomās turēto, nopratināšana, drošības līdzekļa piemērošana (2.stundas);
KP-11091185417, liecinieka nopratināšana (30 minūtes)
KP-11091186019 cietušās  papildus nopratināšana (1.stunda)
KP-1109164620 aizdomās turētā papildus nopratināšana (30 minūtes)
KP-11091014419 aizturētā nopratināšana 19.12.2020. (1 stunda)
KP-11091014419 personas atzīšana par aizdomās turēto, nopratināšana, ierosinājuma par apcietinājuma piemērošanu izsniegšana, iepazīstināšana, lūguma izskatīšana, iepazīstināšana ar KP materiāliem, kas pamato apcietinājuma ierosinājumu, tiesas sēde, ar brīvības atņemšanu nesaistoša drošības līdzekļa piemērošana aizdomās turētājam. 20.12.2020. (09:00-14:00, kopā 5 stundas). 
</t>
  </si>
  <si>
    <t xml:space="preserve">KP Nr.11091187320 DNS paraugu ņemšana no J.Liekniņa, lietisko pierādījumu atdošana A.Liekniņam, I.Hokkonenes nopratināšana 2h; KP Nr.11091196020 A.Bojara nopratināšana 1h; KP Nr.11091198920 Lietisko pierādījumu atdošana J.Ozoliņam 30min; KP Nr.11091185020 Lietisko pierādījumu atdošana I.Aivarei 30min; KP. Nr.11091203820 Lietisko pierādījumu atdošana, R.Lojas nopratināšana 1h. 1. Sakarā ar Latvijas Republikas Rīgas pilsētas Latgales priekšpilsētas tiesas 2020.gada 9.novembra sprieduma norakstu krimināllietā Nr.11088016715 tika aizturēts Artjoms Kapitanovs. Persona tika ievietota VP RRP KPP ĪAB. 2h.
2. Sakarā ar Latvijas Republikas Rīgas pilsētas Vidzemes priekšpilsētas tiesas 2020.gada 1.oktobra sprieduma norakstu krimināllietā Nr.11520072220 (K30 2165-20) tika aizturēts Einards Pavlovs p.k.130472-12119. Persona tika ievietota VP RRP KPP ĪAB. 2h.
3. Sakarā ar Latvijas Republikas Rīgas pilsētas Vidzemes priekšpilsētas tiesas 2019.gada 7.novembra sprieduma norakstu, Rīgas Apgabaltiesas Krimināllietu tiesas kolēģijas lēmuma norakstu un LR Senāta lēmuma norakstu krimināllietā K30-00670-19/15 tika aizturēts Germans Zarja p.k.250991-11801. Persona tika ievietota VP RRP KPP ĪAB. 2h. 31.12.2020. no plkst 20:00 līdz 31.12.2020. plkst. 24:00 piedalījās COVID-19 profilaktiskajā pasākumā "Brīvdienu mājsēde" (4 h)
</t>
  </si>
  <si>
    <t>KP 11091202720 – 22.12.2020.g. 1.Kratīšanas veikšana 3 vietās (adreses) un procesuālo darbību veikšanas nodrošināšanā 2. A.Soročina atzīšana par aizdomās turēto, 3. Drošības līdzekļa piemērošana, 4.  Aizdomās turēta nopratināšana, 5. Siekalu parauga ņemšana. KP 11091196620  - 10.12.2020.g. 1. I.Ivļevu nogādāšana uz iecirkņi un procesuālo darbību veikšanas nodrošināšanā 2. procesuālo darbību veikšanas nodrošināšanā 3. I.Ivļeva nodošana Neatliekamas medicīniskas un psihiatrijas 
palīdzības dienesta darbiniekiem.
30.12.2020. no plkst 20:00 līdz 31.12.2020. plkst. 06:00 piedalījās COVID-19 profilaktiskajā pasākumā "Brīvdienu mājsēde" (10 h)</t>
  </si>
  <si>
    <t>KP 11091202720 – 22.12.2020.g. 1.Personas aizturēšana, kratīšanas veikšana 3 vietās (adreses) un procesuālo darbību veikšanas nodrošināšanā (apsardze) 2. A.Soročina atzīšana par aizdomās turēto, 3. Drošības līdzekļa piemērošana, 4.  Aizdomās turēta nopratināšana, 5. Siekalu parauga ņemšana. KP 11091201620  - 21.12.2020.g. Aizdomās turētā Aleksandra Bērziņa p.k. 221284-10138 konvojēšana no VP RRP KPP ĪAB uz tiesas sēdi drošības līdzekļa – apcietinājums piemērošanai. Aizdomās turētā apsardze tiesas sēdē, viņa nogādāšana atpakaļ uz VP RRP KPP ĪAB.</t>
  </si>
  <si>
    <t>11091116020 02.12.2020., 04.12.2020. procesuālas darbības ar KP iesaistīto personu 2h
11091021220 08.12.2020. procesuālas darbības ar KP iesaistīto personu 0.5h
11091197720 15.12.2020., 23.12.2020. procesuālas darbības ar KP iesaistīto personu 2h
11091199120 17.12.2020., 21.12.2020., 28.30.2020., 30.12.2020. procesuālas darbības ar KP iesaistīto personu 4h
11091198820 18.12.2020. procesuālas darbības ar KP iesaistīto personu 1h
11091201920 22.12.2020., 29.12.2020. procesuālas darbības ar KP iesaistīto personu 1h
11091109320 29.12.2020 procesuālas darbības ar KP iesaistīto personu 1.5h</t>
  </si>
  <si>
    <t>11091183520 23.12.2020 procesuālas darbības ar KP iesaistīto personu 1h
11091191020 07.12.2020, 16.12.2020. procesuālas darbības ar KP iesaistīto personu 1.5h
11091199720 17.12.2020 procesuālas darbības ar KP iesaistīto personu 0.5h
11091190320 07.12.2020 procesuālas darbības ar KP iesaistīto personu 1.5h
11091184520 15.12.2020 procesuālas darbības ar KP iesaistīto personu 1h
11091191920 15.12.2020 procesuālas darbības ar KP iesaistīto personu 0.5h
11091196220 22.12.2020 procesuālas darbības ar KP iesaistīto personu 0.5h
11091127420 11.12.2020, 17.12.2020. procesuālas darbības ar KP iesaistīto personu 2h
11091165220 14.12.2020 procesuālas darbības ar KP iesaistīto personu 1h
11091034220 10.12.2020 procesuālas darbības ar KP iesaistīto personu 2h</t>
  </si>
  <si>
    <t>KP 11091084320 – D.Z. pratināšana (0.5 h);
KP 11310054120 – A.R. pratināšana (0.5 h), N.J. pratināšana (0.5 h), L.S. pratināšana (0.5 h);
KP 11091158320 – N.P. pratināšana (1 h), V.P pratināšana (0.5 h);
KP 11091158220 – A.Š. pratināšana (1 h);
KP 11091152420 – R.U. pratināšana (0.5 h);
KP 11091196520 -  H.T. pratināšana (1 h);
KP 11091118620 V.M pratināšana (0.5h);
KP 11091099720 S.Z. pratināšana (2 h);
KP 11091163020 – A.K. pratināšana (0.5 h), U.Š. pratināšana (0.5 h), U.Š. pratināšana (1 h);
KP 11091157920 A.Z. pratināšana (1 h);
KP 11091181920 A.M. pratināšana (0.5 h)</t>
  </si>
  <si>
    <t>1.KP 11091024118 J.G. nopratināšana (30.12.2020-1h)
2.KP11091184819 J.L.nopratināšana (02.12.2020-1.5h)
3.KP 12060004219 R.B. nopratināšana (01.12.2020-1.5h);
4.KP11091050520 V.K.nopratināšana (14.12.2020- 1h);
5.KP11091175918  J.K.nopratināšana (07.12.2020-0.5h);
6.KP11091154820 D.P.nopratināšana (14.12.2020-1h)
7.KP11091012320 M.S. nopratināšana (15.12.2020-1h);
8.KP11091040020 E.J.nopratināšana(12.12.2020-1h);
9.KP11091029520 I.U.nopratināšana (10.12.2020-0.5h);
10.KP11091044818 T.V.nopratināšana (18.12.2020-1h);
11.-KP11091198620 A.K. nopratināšana (28.12.2020-1h);
12.KP11091150120 S.S. nopratināšana (29.12.2020-1.5h);
13.KP11091157320 A.A.nopratināšana (07.12.2020-1h);
14.KP11091052420 V.T. nopratināšana (21.12.2020-0.5h);
15.KP11091199919 M.Z.nopratināšana (09.12.2020-1h).</t>
  </si>
  <si>
    <t>KP Nr.11091185219, cietušā pārstāvja pratināšana (1,5h), (22.12.2020.g.)
KP Nr.11091090520 – PUK pratināšana (1,5h), (30.12.2020.g.)</t>
  </si>
  <si>
    <t>1.KP11091125420 P.Līduma nopratināšana (30.12.2020-1h)
2.KP11091018420 N.Petukhovas nopratināšana (28.12.2020 – 1h)
3.KP11091018420 D.Petukhova nopratināšana (22.12.2020- 1h)
4.KP11091097820 D.Sļivkina nopratināšana (17.12.2020 – 1h)
5.KP11091097820 A.Rozīša nopratināšana (14.12.2020 – 30 min)</t>
  </si>
  <si>
    <t>31.12.2020. no plkst 20:00 līdz 31.12.2020. plkst. 24:00 piedalījās COVID-19 profilaktiskajā pasākumā "Brīvdienu mājsēde" (4 h)</t>
  </si>
  <si>
    <t xml:space="preserve">1) KP 11091184520 V.K. nopratināšana (0,5h), N. P. nopratināšana, paziņojuma par izlīgumu parakstīšana (0,5h) 
2) KP 11091055320 K.D. iepazīstināšana ar lēmumu par viņas atzīšanu par aizdomās turēto; K.D. nopratināšana (2h) 
3) KP 11091190920 B.R. iepazīstināšana ar lēmumu par viņas atzīšanu par aizdomās turēto; B.R. iepazīstināšana ar ierosinājumu piemērot drošības līdzekļi – apcietinājumu; B.R. nopratināšana (0,5h); tiesas sēdes apmeklēšana, atrodoties vienā telpā kopā ar aizdomās turēto B.R., konvoju un advokātu (1,5h); R.Č. nopratināšana (1,5h); R.O. nopratināšana (0,5h); R.B. nopratināšana (0.5h).
4) KP 11091196820 I.T. nopratināšana (1h
</t>
  </si>
  <si>
    <t>Kārtības policijas pārvaldes Sūdzību izskatīšanas nodaļa</t>
  </si>
  <si>
    <t>Mājsēdes kontroles uzraudzība Rīgas reģiona teritorijā saskaņā ar plānu Nr.20/10/5-625888</t>
  </si>
  <si>
    <t>Kārtības policijas pārvaldes Patruļpolicijas pārvalde</t>
  </si>
  <si>
    <t>priekšnieka vietnieks, bataljona komandieris</t>
  </si>
  <si>
    <t>Kontroles pasākumi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Sabiedriskās kārtības nodrošināšana pasākumā saskaņā ar plānu Nr.20-10-5-3061dv (12.12.20.);
Kontroles pasākumi saskaņā ar plānu Nr.20/10/5/8-600782;   Nr.20/10/5-625888</t>
  </si>
  <si>
    <t>Kārtības policijas pārvaldes Patruļpolicijas pārvaldes Patruļpolicijas bataljons</t>
  </si>
  <si>
    <t>bataljona komandiera vietnieks</t>
  </si>
  <si>
    <t>Kārtības policijas pārvaldes Patruļpolicijas pārvaldes Patruļpolicijas bataljona 1.rota</t>
  </si>
  <si>
    <t>4.1.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Sabiedriskās kārtības nodrošināšana pasākumā, plāns Nr.20-10-5-3061 (12.12.20.);</t>
  </si>
  <si>
    <t xml:space="preserve">4.1.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Sabiedriskās kārtības nodrošināšana pasākumā, plāns Nr.20-10-5-3061 (12.12.2020.);  4.4. pašizolācijas kontroles pasākumu ievērošanu klātienē (tiešā saskarē); Rīgas Centra iecirkņa dežūrdaļas uzdevumā, saistībā ar COVID 19, pārbaudītas kontektpersonas.       4.7. procesuālās darbības, pakalpojuma sniegšanu vai pārrunu vedēja pienākumus tiešā vai ilgstošā kontaktā ar pakalpojuma saņēmējiem vai procesa dalībniekiem (ilgāk par 10 minūtēm).                   4.8. personu aizturēšanu, nogādāšanu vai konvojēšanu, kā arī apsargāšanu īslaicīgās aizturēšanas vietās, policijas struktūrvienībā vai apsardzi ārstniecības iestādēs: 04.12.2020., persona nogādāta un apsargāta ārstniecības iestādē ekspertīzes veikšanai.                                               </t>
  </si>
  <si>
    <t>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Sabiedriskās kārtības nodrošināšana pie Brīvības pieminekļa 20.12.2020.
4.7. procesuālās darbības, pakalpojuma sniegšanu vai pārrunu vedēja pienākumus tiešā vai ilgstošā kontaktā ar pakalpojuma saņēmējiem vai procesa dalībniekiem (ilgāk par 10 minūtēm). 
17.12.2020 (pieņemts lēmums par personas nošķiršanu), 20.12.2020, 26.12.2020, 27.12.2020, 29.12.2020 un 30.12.2020. procesuālās darbības, darbs ar procesa dalībniekiem.</t>
  </si>
  <si>
    <t>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Sabiedriskās kārtības nodrošināšana pasākumā plāns Nr.20-10-5-3061 (12.12.2020.). Profilakses plāns 30.12.2020 - 04.01.2021.
4.4. pašizolācijas kontroles pasākumu ievērošanu klātienē (tiešā saskarē);
4.7. procesuālās darbības, pakalpojuma sniegšanu vai pārrunu vedēja pienākumus tiešā vai ilgstošā kontaktā ar pakalpojuma saņēmējiem vai procesa dalībniekiem (ilgāk par 10 minūtēm). 
4.8. personu aizturēšanu, nogādāšanu vai konvojēšanu (nav pamatpienākums): 04.12.2020., persona nogādāta un apsargāta ārstniecības iestādē ekspertīzes veikšanai.</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</si>
  <si>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Profilakses plāns 30.12.2020 - 04.01.2021.
4.4. pašizolācijas kontroles pasākumu ievērošanu klātienē (tiešā saskarē);
4.7. procesuālās darbības, pakalpojuma sniegšanu vai pārrunu vedēja pienākumus tiešā vai ilgstošā kontaktā ar pakalpojuma saņēmējiem vai procesa dalībniekiem (ilgāk par 10 minūtēm). </t>
  </si>
  <si>
    <t>Jaunākais inspektors</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</si>
  <si>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Sabiedriskās kārtības nodrošināšana pasākumā, plāns Nr.20-10-5-3061 (12.12.2020.) un Profilakses plāns 30.12.2020 - 04.01.2021.
4.4. pašizolācijas kontroles pasākumu ievērošanu klātienē (tiešā saskarē);
4.7. procesuālās darbības, pakalpojuma sniegšanu vai pārrunu vedēja pienākumus tiešā vai ilgstošā kontaktā ar pakalpojuma saņēmējiem vai procesa dalībniekiem (ilgāk par 10 minūtēm). 
4.8. personu aizturēšanu, nogādāšanu vai konvojēšanu (nav pamatpienākums)  - 15.12.2020., Personas nogādāšana izolātorā.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</si>
  <si>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Sabiedriskās kārtības nodrošināšana, plāns Nr.20-10-5-3061 (12.12.20.) un Profilakses plāns 30.12.2020 - 04.01.2021.
4.4. pašizolācijas kontroles pasākumu ievērošanu klātienē (tiešā saskarē);
4.7. procesuālās darbības, pakalpojuma sniegšanu vai pārrunu vedēja pienākumus tiešā vai ilgstošā kontaktā ar pakalpojuma saņēmējiem vai procesa dalībniekiem (ilgāk par 10 minūtēm). 
4.8. personu aizturēšanu, nogādāšanu vai konvojēšanu (nav pamatpienākums)  - 15.12.2020., Personas nogādāšana izolātorā.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</si>
  <si>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Profilakses plāns 30.12.2020 - 04.01.2021.
4.4. pašizolācijas kontroles pasākumu ievērošanu klātienē (tiešā saskarē);
4.7. procesuālās darbības, pakalpojuma sniegšanu vai pārrunu vedēja pienākumus tiešā vai ilgstošā kontaktā ar pakalpojuma saņēmējiem vai procesa dalībniekiem (ilgāk par 10 minūtēm).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</si>
  <si>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Sabiedriskās kārtības nodrošināšana pasākumā, plāns Nr.20-10-5-3061 (12.12.20.)
4.4. pašizolācijas kontroles pasākumu ievērošanu klātienē (tiešā saskarē);
4.7. procesuālās darbības, pakalpojuma sniegšanu vai pārrunu vedēja pienākumus tiešā vai ilgstošā kontaktā ar pakalpojuma saņēmējiem vai procesa dalībniekiem (ilgāk par 10 minūtēm). 
4.8. personu aizturēšanu, nogādāšanu vai konvojēšanu (nav pamatpienākums)  - 15.12.2020., Personas nogādāšana izolātorā.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</si>
  <si>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4.4. pašizolācijas kontroles pasākumu ievērošanu klātienē (tiešā saskarē);
4.7. procesuālās darbības, pakalpojuma sniegšanu vai pārrunu vedēja pienākumus tiešā vai ilgstošā kontaktā ar pakalpojuma saņēmējiem vai procesa dalībniekiem (ilgāk par 10 minūtēm). 
4.8. personu aizturēšanu, nogādāšanu vai konvojēšanu (nav pamatpienākums)  - 15.12.2020., Personas nogādāšana izolātorā.
</t>
  </si>
  <si>
    <t>Kārtības policijas pārvaldes Patruļpolicijas pārvaldes Patruļpolicijas bataljona 2.rota</t>
  </si>
  <si>
    <t>amatpersonas ziņojums ar pielikumiem (riska kontaktu un riska kontaktā veikto darbību laika uzskaites tabula) uz 3lpp.</t>
  </si>
  <si>
    <t>amatpersonas ziņojums ar pielikumiem (riska kontaktu un riska kontaktā veikto darbību laika uzskaites tabula) uz 17lpp.</t>
  </si>
  <si>
    <t>amatpersonas ziņojums ar pielikumiem (riska kontaktu un riska kontaktā veikto darbību laika uzskaites tabula) uz 11lpp.</t>
  </si>
  <si>
    <t>amatpersonas ziņojums ar pielikumiem (riska kontaktu un riska kontaktā veikto darbību laika uzskaites tabula) uz 12lpp.</t>
  </si>
  <si>
    <t>amatpersonas ziņojums ar pielikumiem (riska kontaktu un riska kontaktā veikto darbību laika uzskaites tabula) uz 15lpp.</t>
  </si>
  <si>
    <t>amatpersonas ziņojums ar pielikumiem (riska kontaktu un riska kontaktā veikto darbību laika uzskaites tabula) uz 9lpp.</t>
  </si>
  <si>
    <t>amatpersonas ziņojums ar pielikumiem (riska kontaktu un riska kontaktā veikto darbību laika uzskaites tabula) uz 6lpp.</t>
  </si>
  <si>
    <t>amatpersonas ziņojums ar pielikumiem (riska kontaktu un riska kontaktā veikto darbību laika uzskaites tabula) uz 7lpp.</t>
  </si>
  <si>
    <t>amatpersonas ziņojums ar pielikumiem (riska kontaktu un riska kontaktā veikto darbību laika uzskaites tabula) uz 2lpp.</t>
  </si>
  <si>
    <t>amatpersonas ziņojums ar pielikumiem (riska kontaktu un riska kontaktā veikto darbību laika uzskaites tabula) uz 14lpp.</t>
  </si>
  <si>
    <t>amatpersonas ziņojums ar pielikumiem (riska kontaktu un riska kontaktā veikto darbību laika uzskaites tabula) uz 13lpp.</t>
  </si>
  <si>
    <t>amatpersonas ziņojums ar pielikumiem (riska kontaktu un riska kontaktā veikto darbību laika uzskaites tabula) uz 16lpp.</t>
  </si>
  <si>
    <t>amatpersonas ziņojums ar pielikumiem (riska kontaktu un riska kontaktā veikto darbību laika uzskaites tabula) uz 10lpp.</t>
  </si>
  <si>
    <t>Kārtības policijas pārvaldes
Patrulpolicijas pārvaldes
Patrulpolicijas bataljona 3.rota</t>
  </si>
  <si>
    <t>4.7 Procesuālās darbības, pakalpojuma sniegšanu vai pārrunu vedēja pienākumus tiešā vai ilgstošā kontaktā ar pakalpojuma saņēmējiem vai procesa dalībniekiem (ilgāk par 10 minūtēm) 4.1Kontroles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ēm. Nr 15550009117020;Lēm. Nr 15550009115720;ENŽ 15694; ENŽ 14557;ENŽ 14533; Lēm Nr 15550008534920;Lēm Nr15550008528720.</t>
  </si>
  <si>
    <t>7</t>
  </si>
  <si>
    <t>4.7 Procesuālās darbības, pakalpojuma sniegšanu vai pārrunu vedēja pienākumus tiešā vai ilgstošā kontaktā ar pakalpojuma saņēmējiem vai procesa dalībniekiem (ilgāk par 10 minūtēm) ENŽ-15694; Lēm NR.15550009117020;Lēm NR 15550009115720</t>
  </si>
  <si>
    <t>2</t>
  </si>
  <si>
    <t>4.7 Procesuālās darbības, pakalpojuma sniegšanu vai pārrunu vedēja pienākumus tiešā vai ilgstošā kontaktā ar pakalpojuma saņēmējiem vai procesa dalībniekiem (ilgāk par 10 minūtēm) 4.1Kontroles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ENŽ-15606; ENŽ-15613, ENŽ-15696; ENŽ-15703.Plāns Nr20/10/5-3061dr 12.12.2020.</t>
  </si>
  <si>
    <t>4.7 Procesuālās darbības, pakalpojuma sniegšanu vai pārrunu vedēja pienākumus tiešā vai ilgstošā kontaktā ar pakalpojuma saņēmējiem vai procesa dalībniekiem (ilgāk par 10 minūtēm) 4.8personu aizturēšanu, nogādāšanu vai konvojēšanu (nav pamatpienākums) ENŽ-15606; ENŽ-15613, ENŽ-15696; ENŽ-15703.ENŽ-15633;lēm nR-15550009090120;ENŽ-15458;ENŽ-15466;ENŽ-15467;ENŽ-15480;ENŽ-15411;ENŽ-15414;ENŽ-15423;ENŽ-15430;ENŽ-15434;ENŽ-15436;ENŽ-14533;ENŽ-14557;Lēm NR-15550008528720;Lēm NR-15550008534920.</t>
  </si>
  <si>
    <t>4.7 Procesuālās darbības, pakalpojuma sniegšanu vai pārrunu vedēja pienākumus tiešā vai ilgstošā kontaktā ar pakalpojuma saņēmējiem vai procesa dalībniekiem (ilgāk par 10 minūtēm) 4.8personu aizturēšanu, nogādāšanu vai konvojēšanu (nav pamatpienākums) ENŽ-14539;ENŽ-14544; ENŽ-14554; Lēm NR-15550008539720;Lēm NR-15550003277720;ENŽ-14192;ENŽ-14326;ENŽ-15341;ENŽ-15344;ENŽ-15375,ENŽ-15519;Lēm NR-15550003275220;ENŽ-15543;ENŽ-15551;ENŽ-15641;ENŽ-20418 OBV; ENŽ-15666; ENŽ-15672.plāns Nr 20/10/5-3061dr. 12.12.2020.</t>
  </si>
  <si>
    <t>21</t>
  </si>
  <si>
    <t>4.7 Procesuālās darbības, pakalpojuma sniegšanu vai pārrunu vedēja pienākumus tiešā vai ilgstošā kontaktā ar pakalpojuma saņēmējiem vai procesa dalībniekiem (ilgāk par 10 minūtēm) 4.1Kontroles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ENŽ-14539;ENŽ-14544; ENŽ-14554; Lēm NR-15550008539720;Lēm NR-15550003277720. ENŽ-14611; ENŽ-14613;ENŽ-15519;Lēm NR-15550003275220;ENŽ-15543;ENŽ-15551;ENŽ-14604;ENŽ-15608;ENŽ-19743;ENŽ-15743;ENŽ-15744;ENŽ-19762.</t>
  </si>
  <si>
    <t>4.7 Procesuālās darbības, pakalpojuma sniegšanu vai pārrunu vedēja pienākumus tiešā vai ilgstošā kontaktā ar pakalpojuma saņēmējiem vai procesa dalībniekiem (ilgāk par 10 minūtēm) 4.1Kontroles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ENŽ-14611;ENŽ-14613;15519;Lēm NR-15550003275220;ENŽ-15543;ENŽ-15551;ENŽ-15604;ENŽ-15608;ENŽ-15641;ENŽ-20418 OVB; ENŽ-15666; ENŽ-15672;ENŽ-19743;ENŽ-15743;ENŽ-15744;ENŽ-19762.</t>
  </si>
  <si>
    <t>4.7 Procesuālās darbības, pakalpojuma sniegšanu vai pārrunu vedēja pienākumus tiešā vai ilgstošā kontaktā ar pakalpojuma saņēmējiem vai procesa dalībniekiem (ilgāk par 10 minūtēm) 4.8personu aizturēšanu, nogādāšanu vai konvojēšanu (nav pamatpienākums) ENŽ-14539;ENŽ-14544; ENŽ-14554; Lēm NR-15550008539720;Lēm NR-15550003277720;.ENŽ-14585;ENŽ-14589;ENŽ-14593;ENŽ-15411;ENŽ-15414;ENŽ-15423;ENŽ-15430;ENŽ-15434;ENŽ-15436;ENŽ-15458;ENŽ-15466;ENŽ-15467;ENŽ-15480;ENŽ-15606;ENŽ-15613;LĒēm. NR-15550009090120;ENŽ-15633;ENŽ-15696;ENŽ15703;ENŽ-19743(LATGALE) ENŽ-15743;ENŽ-15744;ENŽ-19762 (LATGALE)</t>
  </si>
  <si>
    <t>4.7 Procesuālās darbības, pakalpojuma sniegšanu vai pārrunu vedēja pienākumus tiešā vai ilgstošā kontaktā ar pakalpojuma saņēmējiem vai procesa dalībniekiem (ilgāk par 10 minūtēm) 4.8personu aizturēšanu, nogādāšanu vai konvojēšanu (nav pamatpienākums) Lēm. Nr-15550009087220;ENŽ-15674;ENŽ-15678;</t>
  </si>
  <si>
    <t>4.7 Procesuālās darbības, pakalpojuma sniegšanu vai pārrunu vedēja pienākumus tiešā vai ilgstošā kontaktā ar pakalpojuma saņēmējiem vai procesa dalībniekiem (ilgāk par 10 minūtēm) 4.8personu aizturēšanu, nogādāšanu vai konvojēšanu (nav pamatpienākums) ENŽ-14585;ENŽ-14589;ENŽ-14593;Lēm. Nr-15550009087220;ENŽ-15674;ENŽ-15678;</t>
  </si>
  <si>
    <t>Kārtības policijas pārvaldes
Patrulpolicijas pārvaldes
Patrulpolicijas bataljona 4.rota</t>
  </si>
  <si>
    <t xml:space="preserve">4.7. procesuālās darbības, pakalpojuma sniegšanu vai pārrunu vedēja pienākumus tiešā vai ilgstošā kontaktā ar pakalpojuma saņēmējiem vai procesa dalībniekiem (ilgāk par 10 minūtēm)                                               4.9. personu konvojēšanu,apsargāšanu  apsargāšanu īslaicīgās aizturēšanas vietās, policijas struktūrvienībā vai apsardzi ārstniecības iestādēs maiņas(norīkojuma) laikā Nr.-6053, 6056, 6050; Nr.-6173, 6163;  Nr. 3 (darba grāmata) (06.12.2020.); </t>
  </si>
  <si>
    <t xml:space="preserve">4.7. procesuālās darbības, pakalpojuma sniegšanu vai pārrunu vedēja pienākumus tiešā vai ilgstošā kontaktā ar pakalpojuma saņēmējiem vai procesa dalībniekiem (ilgāk par 10 minūtēm)                                               4.9. personu konvojēšanu,apsargāšanu  apsargāšanu īslaicīgās aizturēšanas vietās, policijas struktūrvienībā vai apsardzi ārstniecības iestādēs maiņas(norīkojuma) laikā               4.12. meklēšanas pasākumu ralizācija attiecībā pret Covid-19 inficētām personām, kontaktpersonām vai personām ,kurām jāievēro pašizolācija (tiešās saskares laikā)   Nr.6001, 6002;  Lietas Nr 15550002842720 (07.12.2020.); Nr. 6092,6083, OVG Elmas rīkojums par inficētas personas karantīnas neievērošanas pārbaudi (08.12.2020.); Nr.6129, 6126 (10.12.20.); Nr.6318, 6322      Nr.1516 (21.12.20.);   Nr.6232, 6225, OVG Elma darba grāmatas ierkasts Nr.1 (15.12.20.); Nr.6210, OVG Elma darba grāmatas ieraksts Nr.7 (14.12.20.) ; Nr. 6148, 6144 (11.12.20.).                        </t>
  </si>
  <si>
    <t xml:space="preserve">4.7. tiešā vai ilgstošā kontaktā ar pakalpojuma saņēmējiem vai procesa dalībniekiem (ilgāk par 15 minūtēm) procesuālās darbības, pakalpojuma sniegšanu vai pārrunu vedēja pienākumus                                 4.9. personu aizturēšanu, nogādāšanu vai konvojēšanu, kā arī apsargāšanu īslaicīgās aizturēšanas vietās, policijas struktūrvienībā vai apsardzi ārstniecības iestādēs; Nr.5980, 5997 (02.12.20.); Nr.6003,6007, 6018 (03.12.20.); Nr.6053, 6056, 6056 (05.12.20.); Nr.6062, 6063,6065 (06.12.20.); Nr.6078 (07.12.20.); Nr.6129, 6126 (10.12.20.); Zemgales apgabaltiesas lēmums lietā Nr.3-12/10962-20 (14.12.20.); Nr.6328 (19.12.20.); Nr.6313, 6314 (18.12.20.); Nr.6256 (16.12.20.); Nr.6132 (15.12.20.); Nr.6148, 6144 (11.12.20.);Nr.6173,6163 (12.12.20.); Nr.6532, 6534(29.12.20.); Nr.6564, 6591(30.12.20.) 
Kontroles pasākumi saskaņā ar plānu Nr.20/10/5/8-600782;   Nr.20/10/5-625888 </t>
  </si>
  <si>
    <t>4.7. tiešā vai ilgstošā kontaktā ar pakalpojuma saņēmējiem vai procesa dalībniekiem (ilgāk par 15 minūtēm) procesuālās darbības, pakalpojuma sniegšanu vai pārrunu vedēja pienākumus                                 4.9. personu aizturēšanu, nogādāšanu vai konvojēšanu, kā arī apsargāšanu īslaicīgās aizturēšanas vietās, policijas struktūrvienībā vai apsardzi ārstniecības iestādēs                     4.1.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Nr.6118,6121, 6122 (10.12.20.); Nr.6078 (07.12.20.); Nr.6062; 6063; 6065 (06.12.20.); Nr.6003, 6007, 6019 (03.12.20.); Nr.5980,5997 (02.12.20.); Zemgales apgabaltiesas lēmums 3-12/10902-20; Nr.6318, 6322 (19.12.20.); Nr.6256 (16.12.20.); Sabieriskās kārtības nodrošināšana pasākumā 120-10-5-3061 (12.12.20.); Nr.6564,6591(30.12.20.) Kontroles pasākumi saskaņā ar plānu Nr.20/10/5/8-600782;   Nr.20/10/5-625888</t>
  </si>
  <si>
    <t>4.7 Procesuālās darbības, pakalpojuma sniegšanu vai pārrunu vedēja pienākumus tiešā vai ilgstošā kontaktā ar pakalpojuma saņēmējiem vai procesa dalībniekiem (ilgāk par 10 minūtēm) 4.8personu aizturēšanu, nogādāšanu vai konvojēšanu (nav pamatpienākums) ENŽ-15192;ENŽ-15326;ENŽ-15341;ENŽ-15344;ENŽ-15375.</t>
  </si>
  <si>
    <t>4.5. personu,kurām noteikta Covid-19 infekcijas slimība, kontroli klātienē (tiešā saskarē); Nr.5970 (01.12.2020); 6449, 6448 (24.12.20.); Kontroles pasākumi saskaņā ar plānu Nr.20/10/5/8-600782;   Nr.20/10/5-625888</t>
  </si>
  <si>
    <t>4.5. personu,kurām noteikta Covid-19 infekcijas slimība, kontroli klātienē (tiešā saskarē); Nr.5970 (01.12.2020); Nr.6435 (24.12.20.); Nr. 6458,6454 (25.12.20.); Kontroles pasākumi saskaņā ar plānu Nr.20/10/5/8-600782;   Nr.20/10/5-625888</t>
  </si>
  <si>
    <t>4.7. procesuālās darbības, pakalpojuma sniegšanu vai pārrunu vedēja pienākumus tiešā vai ilgstošā kontaktā ar pakalpojuma saņēmējiem vai procesa dalībniekiem (ilgāk par 10 minūtēm)                                 4.9.Personu konvojēšanu, apsargāšanu īslaicīgās aizturēšanas vietās, policijas struktūrvienībā vai apsardzi ārstniecības iestādēs maiņas (norīkojuma) laikā                               4.1.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Nr.6031, 6027 (04.12.20.); Nr.6039,6050, 6046, 6049, 6050 (05.12.20.); Nr.6095,6095 (08.12.20.); Sabieriskās kārtības nodrošināšana pasākumā 120-10-5-3061 (12.12.20.); 6186 (13.12.20.); Nr.6348 (20.12.20.); Nr.6373 (21.12.20.); Nr.6258 (16.12.20.); Nr. 6225 (15.12.20.); Nr. 6132, 6146 (11.12.20.); Nr. 6435 (24.12.20.); Nr.6458,6454 (25.12.20.); Nr.6517(28.12.20.)</t>
  </si>
  <si>
    <t>4.7. procesuālās darbības, pakalpojuma sniegšanu vai pārrunu vedēja pienākumus tiešā vai ilgstošā kontaktā ar pakalpojuma saņēmējiem vai procesa dalībniekiem (ilgāk par 10 minūtēm)                                 4.9.Personu konvojēšanu, apsargāšanu īslaicīgās aizturēšanas vietās, policijas struktūrvienībā vai apsardzi ārstniecības iestādēs maiņas (norīkojuma) laikā                               4.1.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Nr.6031, 6027 (04.12.20.); Nr.6039,6050, 6046, 6049, 6050 (05.12.20.); Nr.6095,6095 (08.12.20.); Sabiedriskās kārtības nodrošināšana pasākumā 120-10-5-3061 (12.12.20.); 6186 (13.12.20.); Nr.6348 (20.12.20.); Nr.6373 (21.12.20.); Nr.6258 (16.12.20.); Nr. 6225 (15.12.20.); Nr. 6132, 6146 (11.12.20.); Nr.6482 (25.12.20.) Nr. 6449, 6448 (24.12.20.); Nr.6517(28.12.20.); Kontroles pasākumi saskaņā ar plānu Nr.20/10/5/8-600782;   Nr.20/10/5-625888</t>
  </si>
  <si>
    <t>4.7. procesuālās darbības, pakalpojuma sniegšanu vai pārrunu vedēja pienākumus tiešā vai ilgstošā kontaktā ar pakalpojuma saņēmējiem vai procesa dalībniekiem (ilgāk par 10 minūtēm)                            4.12.meklēšanas pasākumu realizāciju attiecībā pret Covid-19 inficētām personām, kontaktpersonām vai personām, kurām jāievēro pašizolācija (tiešās saskares laikā) OVG Elma darba grāmatas ieraksts Nr.3 (06.12.20.); Lietas Nr. 15550002842720(07.12.20.); Nr.6092, 6083,OVG Elmas rīkojums par inficētas personas karantīnas neievērošanas pārbaudi (08.12.2020.); Nr. 6118,6122,6121 (10.12.20.); Nr.6001,6002 (02.12.20.); Nr.6313, 6314 (18.12.20.); Nr.6328 (19.12.20.); Nr.1516 (21.12.20.); Nr.6232,6225 (15.12.20.); Nr.6210, OVG Elma darba grāmatas ieraksts Nr.7 (14.12.20.) Nr.6403, 6407 (23.12.20.) Nr.OVG Elma darba grāmatas ieraksts Nr.3 (27.12.20.)</t>
  </si>
  <si>
    <t>Kārtības policijas pārvaldes
Patrulpolicijas pārvaldes
Patrulpolicijas bataljona 5.rota</t>
  </si>
  <si>
    <t>Reids pa kultūras, sporta, sabiedrībai publiski pieejām telpām un izklaides vietām, dienesta ziņojums.4.7. procesuālās darbības, pakalpojuma sniegšanu vai pārrunu vedēja pienākumus tiešā vai ilgstošā kontaktā ar pakalpojuma saņēmējiem vai procesa dalībniekiem (ilgāk par 10 minūtēm)  4.12.meklēšanas pasākumu realizāciju attiecībā pret Covid-19 inficētām personām, kontaktpersonām vai personām.</t>
  </si>
  <si>
    <t>Kārtības policijas pārvaldes Patruļpolicijas pārvaldes Patruļpolicijas bataljona 6.rota</t>
  </si>
  <si>
    <t>VP RRP Cirkulārs Nr.20/10-585712; Prevencijas pasākumu plāns Epidemiloloģiskās drošības, Covid-19 inekcijas izplatības ierobežošanai no 07.12.2020. līdz 13.12.2020.,Nr.20/10/5/8-584716.; Plāns sabiedriskās kārtības un ceļu satiksmes nodrošināšanai 2020 gada 12. decembrī Nr.20/10/5-3061dv, reģistrēts 11.12.2020.; Plāns Nr.20/10/5/8-1123IP.; lēmumi Nr.(15550008555120,15550002879420, 15550008699120, 15550008700320, 15550008700720, 15550008747820, 15550008748920, 15550008748020, 155500087448520, 15550008918720,15550002942920, 15550002879520), dienesta ziņojumi (reģistrēti RRP Rīgas Ziemeļu iecirknī)</t>
  </si>
  <si>
    <t>VP RRP Cirkulārs Nr.20/10-585712; Prevencijas pasākumu plāns Epidemiloloģiskās drošības, Covid-19 infekcijas izplatības ierobežošanai no 07.12.2020. līdz 13.12.2020.,Nr.20/10/5/8-584716.; Plāns sabiedriskās kārtības un ceļu satiksmes nodrošināšanai 2020 gada 12. decembrī Nr.20/10/5-3061dv, reģistrēts 11.12.2020.;Plāns Nr.20/10/5/8-1123IP.;. lēmumi Nr.(15550008864220), dienesta ziņojumi (reģistrēti RRP Rīgas Ziemeļu iecirknī)</t>
  </si>
  <si>
    <t>VP RRP Cirkulārs Nr.20/10-585712; Prevencijas pasākumu plāns Epidemiloloģiskās drošības, Covid-19 infekcijas izplatības ierobežošanai no 07.12.2020. līdz 13.12.2020.,Nr.20/10/5/8-584716.; Plāns sabiedriskās kārtības un ceļu satiksmes nodrošināšanai 2020 gada 12. decembrī Nr.20/10/5-3061dv, reģistrēts 11.12.2020.; Plāns Nr.20/10/5/8-1123IP; lēmumi Nr.(15550008555120,15550002879420, 15550008699120, 15550008700320, 15550008700720, 15550008747820, 15550008748920, 15550008748020, 155500087448520, 15550008918720,15550002942920, 15550002879520),dienesta ziņojumi (reģistrēti RRP Rīgas Ziemeļu iecirknī)</t>
  </si>
  <si>
    <t>VP RRP Cirkulārs Nr.20/10-585712; Prevencijas pasākumu plāns Epidemiloloģiskās drošības, Covid-19 infekcijas izplatības ierobežošanai no 07.12.2020. līdz 13.12.2020.,Nr.20/10/5/8-584716.; Plāns Nr.20/10/5/8-1123IP; Plāns sabiedriskās kārtības un ceļu satiksmes nodrošināšanai no 2020. gada 30. decembra līdz  2021.gada 04.janvārim. lēmumi Nr.(15550008539420, 15550008563820, 15550008998420, 15550002876720), dienesta ziņojumi (reģistrēti RRP Rīgas Ziemeļu iecirknī)</t>
  </si>
  <si>
    <t>VP RRP Cirkulārs Nr.20/10-585712; Prevencijas pasākumu plāns Epidemiloloģiskās drošības, Covid-19 infekcijas izplatības ierobežošanai no 07.12.2020. līdz 13.12.2020.,Nr.20/10/5/8-584716.; Plāns sabiedriskās kārtības un ceļu satiksmes nodrošināšanai 2020 gada 12. decembrī Nr.20/10/5-3061dv, reģistrēts 11.12.2020.; Plāns Nr.20/10/5/8-1123IP; Plāns sabiedriskās kārtības un ceļu satiksmes nodrošināšanai no 2020. gada 30. decembra līdz  2021.gada 04.janvārim. lēmumi Nr.(15550008563820,15550006040521, 15550006041421, 15550006042021), dienesta ziņojumi (reģistrēti RRP Rīgas Ziemeļu iecirknī)</t>
  </si>
  <si>
    <t>Plāns Nr.20/10/5/8-1123IP.; Plāns sabiedriskās kārtības un ceļu satiksmes nodrošināšanai no 2020. gada 30. decembra līdz  2021.gada 04.janvārim. lēmumi Nr.(15550008864220), dienesta ziņojumi (reģistrēti RRP Rīgas Ziemeļu iecirknī)</t>
  </si>
  <si>
    <t>VP RRP Cirkulārs Nr.20/10-585712; Prevencijas pasākumu plāns Epidemiloloģiskās drošības, Covid-19 infekcijas izplatības ierobežošanai no 07.12.2020. līdz 13.12.2020.,Nr.20/10/5/8-584716.; ; Plāns Nr.20/10/5/8-1123IP; Plāns sabiedriskās kārtības un ceļu satiksmes nodrošināšanai no 2020. gada 30. decembra līdz  2021.gada 04.janvārim. lēmumi Nr.(15550002884820, 15550002884720, 15550008534120, 155500085431720, 15550008684520, 15550008878920, 15550008879520, 15550002941120, 15550009075320, 15550002939220, 15550002939120), ENŽ Nr.(11637, 11673), dienesta ziņojumi (reģistrēti RRP Rīgas Ziemeļu iecirknī)</t>
  </si>
  <si>
    <t>VP RRP Cirkulārs Nr.20/10-585712; Prevencijas pasākumu plāns Epidemiloloģiskās drošības, Covid-19 infekcijas izplatības ierobežošanai no 07.12.2020. līdz 13.12.2020.,Nr.20/10/5/8-584716.;   lēmumi Nr.(15550002884820, 15550002884720, 15550008534120, 155500085431720, 15550008684520, 15550008878920, 15550008879520), ), dienesta ziņojumi (reģistrēti RRP Rīgas Ziemeļu iecirknī)</t>
  </si>
  <si>
    <t>VP RRP Cirkulārs Nr.20/10-585712; Prevencijas pasākumu plāns Epidemiloloģiskās drošības, Covid-19 infekcijas izplatības ierobežošanai no 07.12.2020. līdz 13.12.2020.,Nr.20/10/5/8-584716.;  Plāns sabiedriskās kārtības un ceļu satiksmes nodrošināšanai 2020 gada 12. decembrī Nr.20/10/5-3061dv, reģistrēts 11.12.2020.;.lēmumi Nr.(15550008878920, 15550008879520, 15550002941120), dienesta ziņojumi (reģistrēti RRP Rīgas Ziemeļu iecirknī)</t>
  </si>
  <si>
    <t>VP RRP Cirkulārs Nr.20/10-585712; Prevencijas pasākumu plāns Epidemiloloģiskās drošības, Covid-19 ifnekcijas izplatības ierobežošanai no 07.12.2020. līdz 13.12.2020.,Nr.20/10/5/8-584716.; Plāns sabiedriskās kārtības un ceļu satiksmes nodrošināšanai 2020 gada 12. decembrī Nr.20/10/5-3061dv, reģistrēts 11.12.2020.;Plāns Nr.20/10/5/8-1123IP.; Plāns sabiedriskās kārtības un ceļu satiksmes nodrošināšanai no 2020. gada 30. decembra līdz  2021.gada 04.janvārim. lēmumi Nr.(15550008539420, 15550008864220, 15550009075320, 15550002939220, 15550002939120, 15550006040521, 15550006041421, 15550006042021), ENŽ Nr.(11637, 11673), dienesta ziņojumi (reģistrēti RRP Rīgas Ziemeļu iecirknī)</t>
  </si>
  <si>
    <t>Kārtības policijas pārvaldes Patruļpolicijas pārvaldes Patruļpolicijas bataljona 7.rota</t>
  </si>
  <si>
    <t>VP RRP Cirkulārs Nr.20/10-585712; Prevencijas pasākumu plāns Epidemiloloģiskās drošības, Covid-19 infekcijas izplatības ierobežošanai no 07.12.2020. līdz 13.12.2020.,Nr.20/10/5/8-584716.; Plāns sabiedriskās kārtības un ceļu satiksmes nodrošināšanai 2020 gada 12. decembrī Nr.20/10/5-3061dv, reģistrēts 11.12.2020.; Plāns Nr.11.22.IP.; Plāns sabiedriskās kārtības un ceļu satiksmes nodrošināšanai no 2020. gada 30. decembra līdz  2021.gada 04.janvārim .</t>
  </si>
  <si>
    <t>OVB Rīkojums; VP RRP Cirkulārs Nr.20/10-585712; Plāns sabiedriskās kārtības un ceļu satiksmes nodrošināšanai 2020 gada 12. decembrī Nr.20/10/5-3061dv, reģistrēts 11.12.2020.; Ziņojums, ENŽ-11352</t>
  </si>
  <si>
    <t xml:space="preserve"> Ziņojums, ENŽ-7350; VP RRP Cirkulārs Nr.20/10-585712; Prevencijas pasākumu plāns Epidemiloloģiskās drošības, Covid-19 infekcijas izplatības ierobežošanai no 07.12.2020. līdz 13.12.2020.,Nr.20/10/5/8-584716.; Plāns sabiedriskās kārtības un ceļu satiksmes nodrošināšanai 2020 gada 12. decembrī Nr.20/10/5-3061dv, reģistrēts 11.12.2020.; Plāns sabiedriskās kārtības un ceļu satiksmes nodrošināšanai no 2020. gada 30. decembra līdz  2021.gada 04.janvārim .</t>
  </si>
  <si>
    <t>OVB Rīkojums Cirkulārs Nr.20/10-585712; ENŽ-7383, ziņojums; ENŽ-7444; ENŽ-14458; ENŽ-7465; 7467; 7468; 7470.; ENŽ-7640; 7648; Plāns Nr. 20/10/5/8-600782; ENŽ-2318 ziņojums; ENŽ-7692 ziņojums;   Plāns Nr.20/10 1518-606782; ENŽ-7744; 7741; 7739; 7737; 7732; 7742;  Plāns Nr.11.22.ip.; ENŽ-7766; 7768.; ENŽ-7820; 7831; 15057; 15067.;ENŽ-7853; 7857; 7867; 7870.; ENŽ-7886; 7895; 7901; 7898.; ENŽ-7957; 7958.; Plāns 20/10/5/8-1123 IP.; ENŽ-8028.; ENŽ-8042; 8043</t>
  </si>
  <si>
    <t>ENŽ-7350, ziņojums; OVB Rīkojums Cirkulārs Nr.20/10-585712; ENŽ-7383, ziņojums; ENŽ-7444; ENŽ-14458; ENŽ-7607; 7605; Plāns Nr.20/10/5-3061dv ENŽ-7465; 7467; 7468; 7470.; ENŽ-7640; 7648; Plāns Nr. 20/10/5/8-600782; ENŽ-2318 ziņojums; ENŽ-7692 ziņojums;   Plāns Nr.20/10 1518-606782; ENŽ-7744; 7741; 7739; 7737; 7732; 7742;  Plāns Nr.11.22.ip.; ENŽ-7766; 7768.; ENŽ-7820; 7831; 15057; 15067.;ENŽ-7853; 7857; 7867; 7870.; ENŽ-7886; 7895; 7901; 7898.; ENŽ-7957; 7958.; ENŽ-8028; ENŽ-8042; 8043</t>
  </si>
  <si>
    <t>Reids pa kultūras, sporta, sabiedrībai publiski pieejām telpām un izklaides vietām, OVB Rīkojums, Cirkulārs Nr.20/10-585712; dienesta ziņojums; Plāns sabiedriskās kārtības un ceļu satiksmes nodrošināšanai 2020 gada 12. decembrī Nr.20/10/5-3061dv, reģistrēts 11.12.2020. Plāns Nr.20/10/5/8-600782; ENŽ-7820; 7831; 15057; 15067.; ENŽ-16339; Plāns Nr.20/10/5/8-1123IP; ENŽ-7951; ENŽ-7959; 7964; 7984.; ENŽ-7994; 7992</t>
  </si>
  <si>
    <t>Dienesta ziņojums, OVB Rīkojums, Cirkulārs Nr.20/10-585712; Plāns Nr.20/10/5/8-600782; ENŽ-7812; Plāns Nr.20/10/5/8-1123IP;</t>
  </si>
  <si>
    <t>Dienesta ziņojums, OVB Rīkojums Cirkulārs Nr.20/10-585712; ENŽ-7607; 7605; ENŽ-7665; 7674; 7673; ENŽ-7744; 7741; 7739; 7737; 7732; 7742;  Plāns Nr.11.22.ip; ENŽ-7766; 7768.; ENŽ-7838; 7837; 7834; 7842.; Plāns 20/10/5/8-1123 IP</t>
  </si>
  <si>
    <t>Reids pa kultūras, sporta, sabiedrībai publiski pieejām telpām un izklaides vietām, OVB Rīkojums, Cirkulārs Nr.20/10-585712; dienesta ziņojums; Plāns sabiedriskās kārtības un ceļu satiksmes nodrošināšanai 2020 gada 12. decembrī Nr.20/10/5-3061dv, reģistrēts 11.12.2020. Plāns Nr.20/10/5/8-600782; ENŽ-7820; 7831; 15057; 15067.; ENŽ-16339; Plāns Nr.20/10/5/8-1123IP; ENŽ-7951; ENŽ-7959; 7964; 7984.; ENŽ-7994; 7992; Plāns sabiedriskās kārtības un ceļu satiksmes nodrošināšanai no 2020. gada 30. decembra līdz  2021.gada 04.janvārim .</t>
  </si>
  <si>
    <t>Reids pa kultūras, sporta, sabiedrībai publiski pieejām telpām un izklaides vietām, dienesta ziņojums</t>
  </si>
  <si>
    <t>Reids pa kultūras, sporta, sabiedrībai publiski pieejām telpām un izklaides vietām, dienesta ziņojums; OVB Rīkojums Cirkulārs Nr.20/10-585712; Plāns sabiedriskās kārtības un ceļu satiksmes nodrošināšanai 2020 gada 12. decembrī Nr.20/10/5-3061dv, reģistrēts 11.12.2020.; KP-11094127920; ENŽ-11352, dienesta ziņojums</t>
  </si>
  <si>
    <t>Reids pa kultūras, sporta, sabiedrībai publiski pieejām telpām un izklaides vietām, dienesta ziņojums; OVB Rīkojums Cirkulārs Nr.20/10-585712; ENŽ-7812; Plāns Nr.20/10/5/8-1123IP; ENŽ-7954; ENŽ-7951; Plāns sabiedriskās kārtības un ceļu satiksmes nodrošināšanai no 2020. gada 30. decembra līdz  2021.gada 04.janvārim .</t>
  </si>
  <si>
    <t>Kārtības policijas pārvaldes Patruļpolicijas pārvaldes Patruļpolicijas bataljona 8.rota</t>
  </si>
  <si>
    <t xml:space="preserve">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Plāns Nr.20/10/5-3061-dv ; plāns Nr.20/10/5/5-600782; plāns Nr.20/10/5/8-1123-ip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</si>
  <si>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Plāns Nr.20/10/5/8-5844716;                  procesuālās darbības, pakalpojuma sniegšanu vai pārrunu vedēja pienākumus tiešā vai ilgstošā kontaktā ar pakalpojuma saņēmējiem vai procesa dalībniekiem (ilgāk par 10 minūtēm), ENŽ-14496, 14497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</si>
  <si>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plāns Nr.20/10/5-1068-ip ;  plāns Nr.20/10/5/8-584716;  plāns Nr.20/10/5-3061-dv ;   plāns Nr.20/10/5/8-1123-ip procesuālās darbības, pakalpojuma sniegšanu vai pārrunu vedēja pienākumus tiešā vai ilgstošā kontaktā ar pakalpojuma saņēmējiem vai procesa dalībniekiem (ilgāk par 10 minūtēm)  ENŽ-14723; 14721; 14719 ,  ENŽ-14225; 14238; 14249; 14243; 14247; 16016(Kurz.iec.);      ENŽ-14275; 14281 ; ENŽ14373; 14388;  ENŽ-4072(Olaines iec.) ; ENŽ-14557; 14562; ENŽ-14670; 14657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</si>
  <si>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4.6.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4.7. procesuālās darbības, pakalpojuma sniegšanu vai pārrunu vedēja pienākumus tiešā vai ilgstošā kontaktā ar pakalpojuma saņēmējiem vai procesa dalībniekiem (ilgāk par 10 minūtēm);                    4.8. personu aizturēšanu, nogādāšanu vai konvojēšanu (nav pamatpienākums) ENŽ-13615 02.12.2020; ENŽ-13646 03.12.2020; ENŽ-13692; 13704 04.12.2020; ENŽ-13727; 13731; 13728 05.12.2020; ENŽ-13828; 13845; 13827 08.12.2020; ENŽ-13889 09.12.2020; ENŽ-14025; 14023; 14013 12.12.2020; ENŽ-14171; 14164; 14173 16.12.2020; ENŽ-14199; 14190; 14191 17.12.2020; ENŽ-14331; 2320(Baložu iec.) 20.12.2020; ENŽ-14362; 14365 21.12.2020.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</si>
  <si>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plāns Nr.20/10/5/8-600782;                        4.6.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4.7. procesuālās darbības, pakalpojuma sniegšanu vai pārrunu vedēja pienākumus tiešā vai ilgstošā kontaktā ar pakalpojuma saņēmējiem vai procesa dalībniekiem (ilgāk par 10 minūtēm);                    4.8. personu aizturēšanu, nogādāšanu vai konvojēšanu (nav pamatpienākums);ENŽ-13612 02.12.2020; ENŽ-13785; 13789; 13799; 13797 07.12.2020; ENŽ-13939 10.12.2020; ENŽ-13980; 13977; 13987 11.12.2020; ENŽ-14095 14.12.2020.15.12.2020; ENŽ-14189; 14193;  17.12.2020; ENŽ-14225; 14238; 14249; 14243; 14247; 16016(Kurz. iec.) 18.12.2020; ENŽ-14275; 14281 19.12.2020; ENŽ-14357; 14333 21.12.2020; ENŽ-14396 22.12.2020; ENŽ-14448; 16246(Kurz. iec.); 16246 23.12.2020; ENŽ-4072(Olaines iec.) 26.12.2020; ENŽ-14557; 14562 27.12.2020; ENŽ-14605; 14626 29.12.2020; ENŽ-14663; 14667; 14690; 14672 30.12.2020; ENŽ-14681; 14719.           </t>
  </si>
  <si>
    <t xml:space="preserve"> 4.6.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4.7. procesuālās darbības, pakalpojuma sniegšanu vai pārrunu vedēja pienākumus tiešā vai ilgstošā kontaktā ar pakalpojuma saņēmējiem vai procesa dalībniekiem (ilgāk par 10 minūtēm);                    4.8. personu aizturēšanu, nogādāšanu vai konvojēšanu (nav pamatpienākums); ENŽ-13612; ENŽ-13785; 13789; 13799; 13797; ENŽ-14396; ENŽ-14448;   ENŽ- 16246(Kurz. Iec.); 34207; ENŽ-14537; 14547; 14543; ENŽ-14566; ENŽ-14605; 14626 ; ENŽ-14663; 14667; 14690; 14672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</si>
  <si>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Plāns Nr.20/10/5-3061-dv ;                     4.7. procesuālās darbības, pakalpojuma sniegšanu vai pārrunu vedēja pienākumus tiešā vai ilgstošā kontaktā ar pakalpojuma saņēmējiem vai procesa dalībniekiem (ilgāk par 10 minūtēm)   ENŽ-14261; 14252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</si>
  <si>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plāns Nr.20/10/5/8-584716 ;                       4.7. procesuālās darbības, pakalpojuma sniegšanu vai pārrunu vedēja pienākumus tiešā vai ilgstošā kontaktā ar pakalpojuma saņēmējiem vai procesa dalībniekiem (ilgāk par 10 minūtēm)    ENŽ-13776;      ENŽ-13868; 13879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</si>
  <si>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plāns Nr.20/10/5/8-600782                       4.6.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4.7. procesuālās darbības, pakalpojuma sniegšanu vai pārrunu vedēja pienākumus tiešā vai ilgstošā kontaktā ar pakalpojuma saņēmējiem vai procesa dalībniekiem (ilgāk par 10 minūtēm);                    4.8. personu aizturēšanu, nogādāšanu vai konvojēšanu (nav pamatpienākums);  ENŽ-13939  ENŽ-13980; 13977; 13987;  ENŽ-14095; ENŽ-14135; 14144; 14137; ENŽ-14189; 14193; ENŽ-14261; 14252;  ENŽ-14357; 14333;  ENŽ-14396; 16246(Kurz. iec); 34207 ; NŽ-14537; 14547; 14543; E27.12.2020; ENŽ-14566                                               </t>
  </si>
  <si>
    <t xml:space="preserve"> 4.6. atbalsta pasākumus veselības aizsardzības iestādēm – karantīnas pasākumu veikšanā, ka arī NMPD, ārstniecības iestādēm, ārstniecības personām, SPKC epidemiologiem un valsts sanitārajiem inspektoriem - to personu atvešanā, apsardzē, nogādāšanā ārstniecības iestādē vai kontrolē (tiešā saskarē), kuras inficētas vai iespējami inficētas ar Covid-19, vai riska grupas pacientiem, kuriem nav apstiprināta slimība, bet ir jāievēro karantīna vai pašizolācija;                 4.7. procesuālās darbības, pakalpojuma sniegšanu vai pārrunu vedēja pienākumus tiešā vai ilgstošā kontaktā ar pakalpojuma saņēmējiem vai procesa dalībniekiem (ilgāk par 10 minūtēm);                    4.8. personu aizturēšanu, nogādāšanu vai konvojēšanu (nav pamatpienākums);      ENŽ-13828; 13845; 13827 ;    ENŽ-13889 ;  NŽ-14025; 14023; 14013; ENŽ-14171; 14164; 14173;    ENŽ-14199; 14191; 14190;   ENŽ-14331; 2320(Baložu iec.); ENŽ-14362; 14365; ENŽ-14465; 14455 ; ENŽ-14601; 14592; ENŽ-14645; 14650; 14646; 14648; 14634; 16480(Kurz.iec.)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</si>
  <si>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plāns Nr.20/10/5-3061-dv ;                    4.7. procesuālās darbības, pakalpojuma sniegšanu vai pārrunu vedēja pienākumus tiešā vai ilgstošā kontaktā ar pakalpojuma saņēmējiem vai procesa dalībniekiem (ilgāk par 10 minūtēm);                    4.8. personu aizturēšanu, nogādāšanu vai konvojēšanu (nav pamatpienākums);                             4.9. Personu konvojēšanu, apsargāšanu īslaicīgās aizturēšanas vietās, policijas struktūrvienībā vai apsardzi ārstniecības iestādēs maiņas (norīkojuma) laikā ENŽ-13592; ENŽ-13686; 13684; 13676; 13664; ENŽ-13726; 13723; 13724; 13721; 13718; 13714; 13713; 15463(Kurz. Iec.) ;         ENŽ13853; 10548(Kurz. Iec.) ;   ENŽ-13899; 19271(RRP);     13892;  ENŽ-14042; 14041; 14033; 14035; 14028   ENŽ-15965(Kurz. iec.) ;     ENŽ-14223; 14220; 14218; 14216; 14210; 14214; 16003(Kurz. iec.)  ;   ENŽ-14276; 14280; 16077(Kurz. iec.; ENŽ-1430; 14310; 14314; 14315; 14317; 14321 );  ENŽ-14337; 14339; 14361; 14345; ENŽ-14469; 14476; 14477; 14479 ; ENŽ-14510; 14502; 14500; 14513; 16339(Kurz. iec.); ENŽ-14584; 14577; NŽ-14608; 14621; 14622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</si>
  <si>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plāns Nr.20/10/5-3061-dv ;                      4.7. procesuālās darbības, pakalpojuma sniegšanu vai pārrunu vedēja pienākumus tiešā vai ilgstošā kontaktā ar pakalpojuma saņēmējiem vai procesa dalībniekiem (ilgāk par 10 minūtēm);                    4.8. personu aizturēšanu, nogādāšanu vai konvojēšanu (nav pamatpienākums); ENŽ-13592; ENŽ-13686; 13684; 13676; 13664 ; ENŽ-13726; 13723; 13724; 13721; 13718; 13714; 13713; 15463(Kurz. Iec.);  ENŽ-13853; 10548(Kurz. Iec.; NŽ-13899; 13892; 19271(RRP) ;  ENŽ-14042; 14041; 14035; 14033; 14028;  ENŽ-14087; 19481(RRP) ;    ENŽ-15965(Kurz. iec.);  ENŽ-14223; 14220; 14218; 14216; 14201; 14214; 16003(Kurz. iec.)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</si>
  <si>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plāns Nr.20/10/5-3061-dv;                  4.7. procesuālās darbības, pakalpojuma sniegšanu vai pārrunu vedēja pienākumus tiešā vai ilgstošā kontaktā ar pakalpojuma saņēmējiem vai procesa dalībniekiem (ilgāk par 10 minūtēm);                    4.8. personu aizturēšanu, nogādāšanu vai konvojēšanu (nav pamatpienākums);                             4.9. Personu konvojēšanu, apsargāšanu īslaicīgās aizturēšanas vietās, policijas struktūrvienībā vai apsardzi ārstniecības iestādēs maiņas (norīkojuma) laikā     ENŽ-13584 ; ENŽ-13727; 13731; 13728 ; ENŽ-13853; 10548(Kurz.iec.) ; ENŽ-13899; 19271(RRP); 13892 ;   ENŽ-14042; 14041; 14035; 14033; 14028 ; ENŽ-14087; 19481(RRP) ;   ENŽ-15965(Kurz. iec.);    ENŽ-14223; 14220; 14218; 14216; 14210; 14214; 16003(Kurz. iec.) ;  ENŽ-14276; 14280; 16077(Kurz. iec.) ;     ENŽ-14306; 14310; 14314; 14315; 14317; 14321 ;   ENŽ-14337; 14339; 14349; ENŽ-14469; 14476; 14477; 14479;   NŽ-14510; 14502; 14500; 14513; 16339(Kurz. iec.) ;     ENŽ-14584; 14577; ENŽ-14608; 14621; 14622    </t>
  </si>
  <si>
    <t xml:space="preserve"> 4.7. procesuālās darbības, pakalpojuma sniegšanu vai pārrunu vedēja pienākumus tiešā vai ilgstošā kontaktā ar pakalpojuma saņēmējiem vai procesa dalībniekiem (ilgāk par 10 minūtēm);                    4.8. personu aizturēšanu, nogādāšanu vai konvojēšanu (nav pamatpienākums);  ENŽ-13592 ;   ENŽ-14362; 14365;     ENŽ-14465; 14455;  ENŽ-14496; 14497; ENŽ-14601; 14592 ; ENŽ-14645; 14650; 14646; 14648; 14634; 16480(Kurz.iec.)                                      </t>
  </si>
  <si>
    <t xml:space="preserve">4.1.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4.7. procesuālās darbības, pakalpojuma sniegšanu vai pārrunu vedēja pienākumus tiešā vai ilgstošā kontaktā ar pakalpojuma saņēmējiem vai procesa dalībniekiem (ilgāk par 10 minūtēm);                    4.8. personu aizturēšanu, nogādāšanu vai konvojēšanu (nav pamatpienākums); ENŽ-13615; ENŽ-13646 ;  ENŽ-13692; 13704 ;    ENŽ-13727; 13731; 13728 ;     ; ENŽ-14645; 14650; 14646; 14648; 14634; 16480(Kurz. Iec.)                                                   </t>
  </si>
  <si>
    <t>Kārtības policijas pārvaldes
Patrulpolicijas pārvaldes
Patrulpolicijas bataljona 9.rota</t>
  </si>
  <si>
    <t>Prevencijas pasākumu plāns Epidemiloloģiskās drošības, Covid-19 inekcijas izplatības ierobežošanai no 07.12.2020. līdz 13.12.2020.,Nr.20/10/5/8-584716.; Plāns sabiedriskās kārtības un ceļu satiksmes nodrošināšanai 2020 gada 12. decembrī Nr.20/10/5-3061dv, reģistrēts 11.12.2020. ENŽ15977;  ENŽ1624; ENŽ15989; ENŽ14444; ENŽ16252</t>
  </si>
  <si>
    <t>VP RRP Cirkulārs Nr.20/10-585712; Prevencijas pasākumu plāns Epidemiloloģiskās drošības, Covid-19 inekcijas izplatības ierobežošanai no 14.12.2020. līdz 20.12.2020.,Nr.20/10/5/8-600782. Plāns sabiedriskās kārtības un ceļu satiksmes nodrošināšanai 2020 gada 12. decembrī Nr.20/10/5-3061dv, Prevencijas pasākumu plāns Epidemiloloģiskās drošības, Covid-19 inekcijas izplatības ierobežošanai no 30.12.2020. līdz 04.01.2021; ENŽ15316, ENŽ13593; ENŽ15387; ENŽ15403; ENŽ15449; ENŽ15449; ENŽ15455; ENŽ15470; ENŽ15466; ENŽ15599; ENŽ15621; ENŽ15665; ENŽ15668, ENŽ15672; ENŽ15809; ENŽ15819; ENŽ15878; ENŽ15893; ENŽ15966; ENŽ15964; ENŽ15958; ENŽ15957; ENŽ16002; ENŽ16006; ENŽ16008; ENŽ16100; ENŽ16103; ENŽ16109; ENŽ16116; ENŽ16120; ENŽ16121; ENŽ16167; ENŽ16158; ENŽ16195; ENŽ16191; ENŽ16302; ENŽ16296; ENŽ16292; ENŽ16285; ENŽ14507; ENŽ16331; ENŽ1633; ENŽ16329; ENŽ16339; ENŽ16421; ENŽ16427; ENŽ16428; DG-1.28.12.; ENŽ16446.</t>
  </si>
  <si>
    <t>VP RRP Cirkulārs Nr.20/10-585712; Prevencijas pasākumu plāns Epidemiloloģiskās drošības, Covid-19 inekcijas izplatības ierobežošanai no 14.12.2020. līdz 20.12.2020.,Nr.20/10/5/8-600782. Plāns sabiedriskās kārtības un ceļu satiksmes nodrošināšanai 2020 gada 12. decembrī Nr.20/10/5-3061dv; ENŽ15316, ENŽ13593; ENŽ15387; ENŽ15403; ENŽ15449; ENŽ15449; ENŽ15455; ENŽ15470; ENŽ15466; ENŽ15599; ENŽ15621; ENŽ15665; ENŽ15668, ENŽ15672; ENŽ15809; ENŽ15819; ENŽ15878; ENŽ15893; ENŽ15966; ENŽ15964; ENŽ15958; ENŽ15957; ENŽ16002; ENŽ16006; ENŽ16008; ENŽ16100; ENŽ16103; ENŽ16109; ENŽ16116; ENŽ16120; ENŽ16121; ENŽ16167; ENŽ16158; ENŽ16195; ENŽ16191; ENŽ16302; ENŽ16296; ENŽ16292; ENŽ16285; ENŽ14507; ENŽ16331; ENŽ1633; ENŽ16329; ENŽ16339; ENŽ16421; ENŽ16427; ENŽ16428; DG-1.28.12.; ENŽ16446.</t>
  </si>
  <si>
    <t xml:space="preserve">KPN "DUNTE" rīkojums, ENŽ15292; ENŽ15342; ENŽ15348; ENŽ15375; ENŽ15380; ENŽ15381; ENŽ15495; ENŽ15496; ENŽ15502; ENŽ15518; ENŽ15525; ENŽ13792; ENŽ15540; ENŽ15544; ENŽ15633; ENŽ15625; ENŽ15722; ENŽ15732; </t>
  </si>
  <si>
    <t>OVB "Sakta" rīkojums; VP RRP Cirkulārs Nr.20/10-585712; ENŽ15326; ENŽ15324; ENŽ15367; ENŽ15487; ENŽ15493; ENŽ15505; ENŽ15508; ENŽ15694; ENŽ15698; ENŽ15747;ENŽ15757; ENŽ15856; ENŽ15857; ENŽ15871; ENŽ15875; ENŽ16021; ENŽ16022; ENŽ16058; ENŽ16064; ENŽ16066; ENŽ 16204; ENŽ16213; ENŽ16215; ENŽ16217; ENŽ14444; ENŽ16252; ENŽ16243; ENŽ16344; ENŽ16346; ENŽ16387; ENŽ16388; ENŽ16390; ENŽ16392; ENŽ16396; ENŽ16397; ENŽ16513; ENŽ16529; ENŽ16554; ENŽ16560; ENŽ37</t>
  </si>
  <si>
    <t>VP RRP Cirkulārs Nr.20/10-585712; Plāns sabiedriskās kārtības un ceļu satiksmes nodrošināšanai 2020 gada 12. decembrī Nr.20/10/5-3061dv, reģistrēts 11.12.2020; ENŽ15342; ENŽ15348; ENŽ15375; ENŽ15380; ENŽ15381; ENŽ15495; ENŽ15496; ENŽ15502; ENŽ15518; ENŽ15525; ENŽ13792; ENŽ15540; ENŽ15544; ENŽ15722; ENŽ15732; ENŽ15839; ENŽ15832; ENŽ15840; ENŽ15842; ENŽ15894; ENŽ15906; ENŽ16032; ENŽ16037; ENŽ16044; ENŽ16221; ENŽ16233; ENŽ16238; ENŽ16367; ENŽ16368; ENŽ16370; ENŽ16373; ENŽ16402; ENŽ16403; ENŽ16408; ENŽ16495; ENŽ16497; ENŽ16538; ENŽ16540; ENŽ16546; ENŽ16550</t>
  </si>
  <si>
    <t>VP RRP Cirkulārs Nr.20/10-585712; ENŽ15487; ENŽ15493;ENŽ15507; ENŽ15517; ENŽ15694; ENŽ15698; ENŽ15747;ENŽ15757; ENŽ15839; ENŽ15832; ENŽ15840; ENŽ15842; ENŽ15894; ENŽ15906; ENŽ15977; ENŽ15989; ENŽ16032; ENŽ16037; ENŽ16044; ENŽ 16161; ENŽ16165; ENŽ16221; ENŽ16233; ENŽ16238; ENŽ16367; ENŽ16368; ENŽ16370; ENŽ16373; ENŽ16402; ENŽ16403; ENŽ16408; ENŽ16453;  ENŽ16495; ENŽ16497; ENŽ16538; ENŽ16540; ENŽ16546; ENŽ16550</t>
  </si>
  <si>
    <t>OVB "Sakta" rīkojums; KPN "DUNTE" rīkojums; VP RRP Cirkulārs Nr.20/10-585712; Plāns sabiedriskās kārtības un ceļu satiksmes nodrošināšanai 2020 gada 12. decembrī Nr.20/10/5-3061dv, reģistrēts 11.12.2020.; ENŽ15292; ENŽ15326; ENŽ15324; ENŽ15367; ENŽ15505; ENŽ15508; ENŽ15633; ENŽ15625; ENŽ15856; ENŽ15857; ENŽ15871; ENŽ15875; ENŽ16021; ENŽ16022; ENŽ16058; ENŽ16064; ENŽ16066; ENŽ 16161; ENŽ16165; ENŽ 16204; ENŽ16213; ENŽ16215; ENŽ16217; ENŽ14444; ENŽ16252; ENŽ16243; ENŽ16344; ENŽ16346; ENŽ16387; ENŽ16388; ENŽ16390; ENŽ16392; ENŽ16396; ENŽ16397; ENŽ16453; ENŽ16513; ENŽ16529; ENŽ16554; ENŽ16560; ENŽ37</t>
  </si>
  <si>
    <t>KPN "DUNTE" rīkojums; Prevencijas pasākumu plāns Epidemiloloģiskās drošības, Covid-19 inekcijas izplatības ierobežošanai no 07.12.2020. līdz 13.12.2020.,Nr.20/10/5/8-584716.; Prevencijas pasākumu plāns Epidemiloloģiskās drošības, Covid-19 inekcijas izplatības ierobežošanai no 30.12.2020. līdz 04.01.2021. ENŽ15295,ENŽ15300, ENŽ15308,ENŽ15312; ENŽ115427,ENŽ15436, ENŽ15440; ENŽ15475; ENŽ15479; ENŽ15481; ENŽ15483; ENŽ15551; ENŽ15567;ENŽ15577; ENŽ15658; ENŽ15659; ENŽ15663; ENŽ15625; ENŽ15629; ENŽ15675; ENŽ15683; ENŽ15688; ENŽ15793; ENŽ14024; ENŽ14027; ENŽ15827; ENŽ15929; ENŽ15934; ENŽ15942; ENŽ15991; ENŽ15987; ENŽ15980; ENŽ16051; ENŽ16053; ENŽ16059; ENŽ16063; ENŽ16072; ENŽ16074; ENŽ16079; ENŽ16133; ENŽ16135; ENŽ16219; ENŽ16228; ENŽ16234; ENŽ16281; ENŽ16282; ENŽ16283; ENŽ16307; ENŽ16308; ENŽ16318; ENŽ16315; ENŽ16324; ENŽ16440; ENŽ16471; ENŽ16476; ENŽ16478; ENŽ16479</t>
  </si>
  <si>
    <t>KPN "DUNTE" rīkojums; Prevencijas pasākumu plāns Epidemiloloģiskās drošības, Covid-19 inekcijas izplatības ierobežošanai no 07.12.2020. līdz 13.12.2020.,Nr.20/10/5/8-584716.; Plāns sabiedriskās kārtības un ceļu satiksmes nodrošināšanai 2020 gada 12. decembrī Nr.20/10/5-3061dv, reģistrēts 11.12.2020.; ENŽ15295,ENŽ15300, ENŽ15308,ENŽ15312; ENŽ115427,ENŽ15436, ENŽ15440; ENŽ15475; ENŽ15479; ENŽ15481; ENŽ15483; ENŽ15547; ENŽ15564;ENŽ15573; ENŽ15658; ENŽ15659; ENŽ15663; ENŽ15625; ENŽ15629; ENŽ15675; ENŽ15683; ENŽ15688; ENŽ15716; ENŽ15728; ENŽ15809; ENŽ15819</t>
  </si>
  <si>
    <t>VP RRP Cirkulārs Nr.20/10-585712; ENŽ15551; ENŽ15567;ENŽ15577; ENŽ15658; ENŽ15659; ENŽ15663; ENŽ15625; ENŽ15629; ENŽ15716; ENŽ15728; ENŽ15793; ENŽ14024; ENŽ14027; ENŽ15827; ENŽ15929; ENŽ15934; ENŽ15942; ENŽ15991; ENŽ15987; ENŽ15980; ENŽ16051; ENŽ16053; ENŽ16059; ENŽ16063; ENŽ16072; ENŽ16074; ENŽ16079; ENŽ16133; ENŽ16135; ENŽ16281; ENŽ16282; ENŽ16283; ENŽ16307; ENŽ16308; ENŽ16318; ENŽ16315; ENŽ16324; ENŽ16440; ENŽ16471; ENŽ16476; ENŽ16478; ENŽ16479</t>
  </si>
  <si>
    <t>VP RRP Cirkulārs Nr.20/10-585712; Prevencijas pasākumu plāns Epidemiloloģiskās drošības, Covid-19 inekcijas izplatības ierobežošanai no 30.12.2020. līdz 04.01.2021.; ENŽ16133; ENŽ16135; ENŽ16219; ENŽ16228; ENŽ16281; ENŽ16282; ENŽ16283; ENŽ16307; ENŽ16308; ENŽ16318; ENŽ16315; ENŽ16324; ENŽ16440; ENŽ16471; ENŽ16476; ENŽ16478; ENŽ16479</t>
  </si>
  <si>
    <t>Kārtības policijas pārvaldes
Patrulpolicijas pārvaldes
Patrulpolicijas bataljona 10.rota</t>
  </si>
  <si>
    <t>12.12.iespējamu nekārtību novēršanu un sabiedriskas drošības un kārtības nodrošināšana  protestu akcijās pie Brīvības pieminekļa (plāns Nr.20/10/5-3061dv no 11.12.2020)</t>
  </si>
  <si>
    <t>12.12.iespējamu nekārtību novēršanu un sabiedriskas drošības un kārtības nodrošināšana  protestu akcijās pie Brīvības pieminekļa (plāns Nr.20/10/5-3061dv no 11.12.2020) 25.12 veica personu nogadāšana  no iecirkņā uz IAB</t>
  </si>
  <si>
    <t>12.12.iespējamu nekārtību novēršanu un sabiedriskas drošības un kārtības nodrošināšana  protestu akcijās pie Brīvības pieminekļa (plāns Nr.20/10/5-3061dv no 11.12.2020); 13.12.procesuālas darbības (adm.liet..8771920; 8771520;8776620) 26.12.veica personu nogadāšanu  no iecirkņa uz IAB</t>
  </si>
  <si>
    <t>12.12.iespējamu nekārtību novēršanu un sabiedriskas drošības un kārtības nodrošināšana  protestu akcijās 11.novembra Krastmalā (plāns Nr.20/10/5-3061dv no 11.12.2020)</t>
  </si>
  <si>
    <t>12.12.iespējamu nekārtību novēršanu un sabiedriskas drošības un kārtības nodrošināšana  protestu akcijās11.novembra Krastmalā (plāns Nr.20/10/5-3061dv no 11.12.2020)
Kontroles pasākumi saskaņā ar plānu Nr.20/10/5/8-600782;   Nr.20/10/5-625888</t>
  </si>
  <si>
    <t>12.12.iespējamu nekārtību novēršanu un sabiedriskas drošības un kārtības nodrošināšana  protestu akcijās11.novembra Krastmalā (plāns Nr.20/10/5-3061dv no 11.12.2020)</t>
  </si>
  <si>
    <t>03.12., 11.12., 18.12.,19.12 strarpiecirkņu un IAB personu konvojēšāna</t>
  </si>
  <si>
    <t>04.12., 05.12. strarpiecirkņu un IAB personu konvojēšāna (saraksts Nr.740,739)</t>
  </si>
  <si>
    <t>16.12.2020 strarpiecirkņu un IAB personu konvojēšāna</t>
  </si>
  <si>
    <t>13.12. procesuālās darbības (adm.lietas nr. 8771920; 8771520; 8776620)</t>
  </si>
  <si>
    <t>Kārtības policijas pārvaldes
Patrulpolicijas pārvaldes
Patrulpolicijas bataljona 2.rota</t>
  </si>
  <si>
    <t>Kontroles pasākumi saskaņā ar plānu Nr.20/10/5/8-600782;   Nr.20/10/5-625888</t>
  </si>
  <si>
    <t>Kārtības policijas pārvaldes
Patrulpolicijas pārvaldes
Patrulpolicijas bataljona 11.rota</t>
  </si>
  <si>
    <t>Sabiedriskās kārtības nodrošināšana Rīgas pilsētā, plāna reģ.Nr. 20-10/5-3061dv</t>
  </si>
  <si>
    <t>Sabiedriskās kārtības nodrošināšana Rīgas pilsētā, pie Brīvības pieminekļa</t>
  </si>
  <si>
    <t>Kārtības policijas pārvaldes
Patruļpolicijas pārvaldes Speciālo uzdevumu bataljons</t>
  </si>
  <si>
    <t>bataljona komandieris</t>
  </si>
  <si>
    <t>1.pasākuma plāns reģ.Nr.20/10/5-1068 ip (06.12.2020.)    2.Pasākuma plāns reģ.Nr. 20/10/5-3061dv (12.12.2020.) 3. pasākuma plāns Reģ.Nr.20/10/5-625888 (30.12.2020, 31.12.2020)kontroles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</si>
  <si>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1.Pasākuma plāns reģ.Nr. 20/10/5-3061dv (12.12.2020.); 2.pasākuma plāns Reģ.Nr.20/10/5-625888 (30.12.2020, 31.12.2020)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personas.Amatpersona piedalās sabiedriskās kārtības nodrošināšanas pasākumos, kas saistīti ar Covid-19 ierobežojumiem.</t>
  </si>
  <si>
    <t>1.Pasākuma plāns reģ.Nr. 20/10/5-3061dv (12.12.2020.) 2.Pasākuma plāns reģ. Nr.20/10/5-1120-ip (20.12.2020.) 3. pasākuma plāns Reģ.Nr.20/10/5-625888 (30.12.2020, 31.12.2020)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personas.Amatpersona piedalās sabiedriskās kārtības nodrošināšanas pasākumos, kas saistīti ar Covid-19 ierobežojumiem.</t>
  </si>
  <si>
    <t>Kārtības policijas pārvaldes
Patruļpolicijas pārvaldes Speciālo uzdevumu bataljona Dienesta organizācijas  koordinācijas un kontroles grupa</t>
  </si>
  <si>
    <t>Pasākuma plāns reģ.Nr. 20/10/5-3061dv (12.12.2020.) Iespējamu nekārtību novēršanu un sabiedriskas drošības un kārtības nodrošināšanu protestu akcijās, iegūto materiālu analīzi, izvērtēšanu un apkopošanu ar mērķi identificēt pārkāpumus un tos izdarījušās personas.Amatpersona piedalās sabiedriskās kārtības nodrošināšanas pasākumos, kas saistīti ar Covid-19 ierobežojumiem.</t>
  </si>
  <si>
    <t>1. Pasākuma plāns reģ.Nr. 20/10/5-3061dv (12.12.2020.) 2. pasākuma plāns Reģ.Nr.20/10/5-625888 (30.12.2020, 31.12.2020)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personas.Amatpersona piedalās sabiedriskās kārtības nodrošināšanas pasākumos, kas saistīti ar Covid-19 ierobežojumiem.</t>
  </si>
  <si>
    <t>Pasākuma plāns Reģ.Nr.20/10/5-625888 (30.12.2020, 31.12.2020) kontroles pasākumus objektos, sabiedrībai publiski pieejamās telpās, svētku, piemiņas, izklaides, kultūras, sporta un atpūtas pasākumos. Amatpersona piedalās sabiedriskās kārtības nodrošināšanas pasākumos, kas saistīti ar Covid-19 ierobežojumiem.</t>
  </si>
  <si>
    <t>vecākais Inspektors</t>
  </si>
  <si>
    <t>Pasākuma plāns Reģ.Nr.20/10/5-625888 ( 31.12.2020) kontroles pasākumus objektos, sabiedrībai publiski pieejamās telpās, svētku, piemiņas, izklaides, kultūras, sporta un atpūtas pasākumos. Amatpersona piedalās sabiedriskās kārtības nodrošināšanas pasākumos, kas saistīti ar Covid-19 ierobežojumiem.</t>
  </si>
  <si>
    <t>Kārtības policijas pārvaldes
Patruļpolicijas pārvaldes Speciālo uzdevumu bataljona 6.rota</t>
  </si>
  <si>
    <t>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</si>
  <si>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rotas komandiera vietnieks</t>
  </si>
  <si>
    <t>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t>
  </si>
  <si>
    <t>Kārtības policijas pārvaldes
Patruļpolicijas pārvaldes Speciālo uzdevumu bataljona 4.rota</t>
  </si>
  <si>
    <t>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</si>
  <si>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t>
  </si>
  <si>
    <t xml:space="preserve">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 </t>
  </si>
  <si>
    <t>Kārtības policijas pārvaldes
Patruļpolicijas pārvaldes Speciālo uzdevumu bataljona 5.rota</t>
  </si>
  <si>
    <t>kontroles pasākumus objektos, sabiedrībai publiski pieejamās telpās, svētku, piemiņas, izklaides, kultūras, sporta un atpūtas pasākumos. 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</si>
  <si>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kontroles pasākumus objektos, sabiedrībai publiski pieejamās telpās, svētku, piemiņas, izklaides, kultūras, sporta un atpūtas pasākumos. 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</si>
  <si>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kontroles pasākumus objektos, sabiedrībai publiski pieejamās telpās, svētku, piemiņas, izklaides, kultūras, sporta un atpūtas pasākumos. 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</si>
  <si>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kontroles pasākumus objektos, sabiedrībai publiski pieejamās telpās, svētku, piemiņas, izklaides, kultūras, sporta un atpūtas pasākumos. procesuālās darbības, pakalpojuma sniegšanu vai pārrunu vedēja pienākumus tiešā vai ilgstošā kontaktā ar pakalpojuma saņēmējiem vai procesa dalībniekiem (ilgāk par 10 minūtēm) iespējamu nekārtību novēršanu un sabiedriskas drošības un kārtības nodrošināšanu  protestu akcijās, iegūto materiālu analīzi, izvērtēšanu un apkopošanu ar mērķi identificēt pārkāpumus un tos izdarījušās personas.Amatpersona piedalās sabiedriskās kārtības nodrošināšanas pasākumos, kas saistīti ar Covid-19 ierobežojumiem.</t>
  </si>
  <si>
    <t>iespējamu nekārtību novēršanu un sabiedriskas drošības un kārtības nodrošināšanu  protestu akcijās, iegūto materiālu analīzi, izvērtēšanu un apkopošanu ar mērķi identificēt pārkāpumus un tos izdarījušās personas procesuālās darbības, pakalpojuma sniegšanu vai pārrunu vedēja pienākumus tiešā vai ilgstošā kontaktā ar pakalpojuma saņēmējiem vai procesa dalībniekiem (ilgāk par 10 minūtēm)  Amatpersona piedalās sabiedriskās kārtības nodrošināšanas pasākumos, kas saistīti ar Covid-19 ierobežojumiem.</t>
  </si>
  <si>
    <t>Kārtības policijas pārvaldes
Patruļpolicijas pārvaldes Speciālo uzdevumu bataljona 7.rota</t>
  </si>
  <si>
    <t>Amatpersonas dalība pasākumos 2020.gada 12.decembrī. Pasākuma plānu apstprinājis Valsts policijas priekšnieka vietnieks Rīgas reģiona pārvaldes priekšnieks ģenerālis Juris Šulte 2020.gada 11.decembrī reģistrācijas Nr.20/10/5-3061dv).  Amatpersonas dalība pasākumos 2020.gada 26.decembrī. Pasākuma plānu apstiprinājis Valsts policijas Kurzemes reģiona pārvaldes priekšnieks pulkvedis  Indulis Blīgzna 2020.gada 23.decembrī, reģistrācijas Nr.20-19/11720.)Amatpersonas dalība pasakuma 30.12.2020. un 31.12.2020 .Plānu apstiprinājis Valsts policijas  Kurzemes reģiona pārvaldes priekšnieks pulkvedis Indulis Blīgzna 2020.gada 30.decembrī reģ.Nr.20-19|12178. Amatpersona piedalās sabiedriskās kārtības nodrošināšanas pasākumos, kas saistīti ar Covid-19 ierobežojumiem.</t>
  </si>
  <si>
    <t>Amatpersonas dalība pasākumos 2020.gada 12.decembrī. Pasākuma plānu apstprinājis Valsts policijas priekšnieka vietnieks Rīgas reģiona pārvaldes priekšnieks ģenerālis Juris Šulte 2020.gada 11.decembrī reģistrācijas Nr.20/10/5-3061dv).Amatpersonas dalība pasakuma 30.12.2020. un 31.12.2020 .Plānu apstiprinājis Valsts policijas  Kurzemes reģiona pārvaldes priekšnieks pulkvedis Indulis Blīgzna 2020.gada 30.decembrī reģ.Nr.20-19|12178  Amatpersona piedalās sabiedriskās kārtības nodrošināšanas pasākumos, kas saistīti ar Covid-19 ierobežojumiem.</t>
  </si>
  <si>
    <t>Amatpersonas dalība pasākumos 2020.gada 12.decembrī. Pasākuma plānu apstprinājis Valsts policijas priekšnieka vietnieks Rīgas reģiona pārvaldes priekšnieks ģenerālis Juris Šulte 2020.gada 11.decembrī reģistrācijas Nr.20/10/5-3061dv). Amatpersonas dalība pasakuma 30.12.2020. un 31.12.2020 .Plānu apstiprinājis Valsts policijas  Kurzemes reģiona pārvaldes priekšnieks pulkvedis Indulis Blīgzna 2020.gada 30.decembrī reģ.Nr.20-19|12178 Amatpersona piedalās sabiedriskās kārtības nodrošināšanas pasākumos, kas saistīti ar Covid-19 ierobežojumiem.</t>
  </si>
  <si>
    <t>Amatpersonas dalība pasākumos 2020.gada 12.decembrī. Pasākuma plānu apstprinājis Valsts policijas priekšnieka vietnieks Rīgas reģiona pārvaldes priekšnieks ģenerālis Juris Šulte 2020.gada 11.decembrī reģistrācijas Nr.20/10/5-3061dv).  Amatpersonas dalība pasakuma 30.12.2020. un 31.12.2020 .Plānu apstiprinājis Valsts policijas  Kurzemes reģiona pārvaldes priekšnieks pulkvedis Indulis Blīgzna 2020.gada 30.decembrī reģ.Nr.20-19|12178.Amatpersona piedalās sabiedriskās kārtības nodrošināšanas pasākumos, kas saistīti ar Covid-19 ierobežojumiem.</t>
  </si>
  <si>
    <t>Amatpersonas dalība pasakuma 30.12.2020. un 31.12.2020 .Plānu apstiprinājis Valsts policijas  Kurzemes reģiona pārvaldes priekšnieks pulkvedis Indulis Blīgzna 2020.gada 30.decembrī reģ.Nr.20-19|12178 Amatpersona piedalās sabiedriskās kārtības nodrošināšanas pasākumos, kas saistīti ar Covid-19 ierobežojumiem.</t>
  </si>
  <si>
    <t>Kārtības policijas pārvaldes
Patruļpolicijas pārvaldes Speciālo uzdevumu bataljona 1.rota</t>
  </si>
  <si>
    <t>kontroles pasākumus objektos, sabiedrībai publiski pieejamās telpās, svētku, piemiņas, izklaides, kultūras, sporta un atpūtas pasākumos.Iespējamu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</si>
  <si>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kontroles pasākumus objektos, sabiedrībai publiski pieejamās telpās, svētku, piemiņas, izklaides, kultūras, sporta un atpūtas pasākumosIespējamu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</si>
  <si>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kontroles pasākumus objektos, sabiedrībai publiski pieejamās telpās, svētku, piemiņas, izklaides, kultūras, sporta un atpūtas pasākumosIespējamu nekārtību novēršanu un sabiedriskas drošības un kārtības nodrošināšanu protestu akcijās, iegūto materiālu analīzi, izvērtēšanu un apkopošanu ar mērķi identificēt pārkāpumus un tos izdarījušās personas.Amatpersona piedalās sabiedriskās kārtības nodrošināšanas pasākumos, kas saistīti ar Covid-19 ierobežojumiem.</t>
  </si>
  <si>
    <t>vada komandiera vietnieks</t>
  </si>
  <si>
    <t>kontroles pasākumus objektos, sabiedrībai publiski pieejamās telpās, svētku, piemiņas, izklaides, kultūras, sporta un atpūtas pasākumos.Iespējamu nekārtību novēršanu un sabiedriskas drošības un kārtības nodrošināšanu protestu akcijās, iegūto materiālu analīzi, izvērtēšanu un apkopošanu ar mērķi identificēt pārkāpumus un tos izdarījušās personas.Amatpersona piedalās sabiedriskās kārtības nodrošināšanas pasākumos, kas saistīti ar Covid-19 ierobežojumiem.</t>
  </si>
  <si>
    <t>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personas.Amatpersona piedalās sabiedriskās kārtības nodrošināšanas pasākumos, kas saistīti ar Covid-19 ierobežojumiem.</t>
  </si>
  <si>
    <t>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</si>
  <si>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kontroles pasākumus objektos, sabiedrībai publiski pieejamās telpās, svētku, piemiņas, izklaides, kultūras, sporta un atpūtas pasākumos. Amatpersona piedalās sabiedriskās kārtības nodrošināšanas pasākumos, kas saistīti ar Covid-19 ierobežojumiem.</t>
  </si>
  <si>
    <t>Kārtības policijas pārvaldes
Patruļpolicijas pārvaldes Speciālo uzdevumu bataljona 2.rota</t>
  </si>
  <si>
    <t>1.Pasākuma plāns reģ.Nr. 20/10/5-3061dv (12.12.2020.)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</si>
  <si>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1.Pasākuma plāns reģ.Nr. 20/10/5-3061dv (12.12.2020.) 2.20-19/11720 (26.12.2020.)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 3. pasākuma plāns Reģ.Nr.20/10/5-625888 (30.12.2020, 31.12.2020) amatpersona piedalās sabiedeiskās kārtības nodrošināšanas pasākumos, kas saistīti ar Covid-19 ierobežojumiem</t>
  </si>
  <si>
    <t>1.Pasākuma plāns reģ.Nr. 20/10/5-3061dv (12.12.2020.)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 2. pasākuma plāns Reģ.Nr.20/10/5-625888 (30.12.2020, 31.12.2020) amatpersona piedalās sabiedeiskās kārtības nodrošināšanas pasākumos, kas saistīti ar Covid-19 ierobežojumiem</t>
  </si>
  <si>
    <t>1.Pasākuma plāns reģ.Nr. 20/10/5-3061dv (12.12.2020.)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t>
  </si>
  <si>
    <t>1.Pasākuma plāns reģ.Nr. 20/10/5-3061dv (12.12.2020.) 2.20-19/11720 (26.12.2020.)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 Amatpersona piedalās sabiedriskās kārtības nodrošināšanas pasākumos, kas saistīti ar Covid-19 ierobežojumiem.</t>
  </si>
  <si>
    <t>1.Pasākuma plāns 20-19/11720 (26.12.2020.) kontroles pasākumus objektos, sabiedrībai publiski pieejamās telpās, svētku, piemiņas, izklaides, kultūras, sporta un atpūtas pasākumos. Iespējamu nekārtību novēršanu un sabiedriskas drošības un kārtības nodrošināšanu protestu akcijās, iegūto materiālu analīzi, izvērtēšanu un apkopošanu ar mērķi identificēt pārkāpumus un tos izdarījušās personas. 2. pasākuma plāns Reģ.Nr.20/10/5-625888 (30.12.2020, 31.12.2020) amatpersona piedalās sabiedeiskās kārtības nodrošināšanas pasākumos, kas saistīti ar Covid-19 ierobežojumiem</t>
  </si>
  <si>
    <t>1. pasākuma plāns Reģ.Nr.20/10/5-625888 (30.12.2020, 31.12.2020) amatpersona piedalās sabiedeiskās kārtības nodrošināšanas pasākumos, kas saistīti ar Covid-19 ierobežojumiem</t>
  </si>
  <si>
    <t>Kārtības policijas pārvaldes
Patruļpolicijas pārvaldes Kinologu nodaļa</t>
  </si>
  <si>
    <t>iespējamu nekārtību novēršanu un sabiedriskas drošības un kārtības nodrošināšanu  protestu akcijās; sabiedriskās kārtības nodrošināšanas pasākumos, kas saistīti ar Covid-19 ierobežojumiem</t>
  </si>
  <si>
    <t>sabiedriskās kārtības nodrošināšanas pasākumos, kas saistīti ar Covid-19 ierobežojumiem</t>
  </si>
  <si>
    <t>Kārtības policijas pārvaldes
Patruļpolicijas pārvaldes Kinologu nodaļas Zemgales grupa</t>
  </si>
  <si>
    <t>Pašizlācijā esošo pārbaude Jēkabpils pilsētā, tiešā saskarē kontroles pasākumus par sabiedrībai publiski pieejamo telpu  ( tika pārbaudīti tirdzniecības objekti, par sejas un deguna masku nēsāšanas noteikumu ievērošanu);
sabiedriskās kārtības nodrošināšanas pasākumos, kas saistīti ar Covid-19 ierobežojumiem</t>
  </si>
  <si>
    <t xml:space="preserve">
sabiedriskās kārtības nodrošināšanas pasākumos, kas saistīti ar Covid-19 ierobežojumiem</t>
  </si>
  <si>
    <t>Kārtības policijas pārvaldes
Patruļpolicijas pārvaldes Kinologu nodaļas Latgales grupa</t>
  </si>
  <si>
    <t>Kārtības policijas pārvaldes
Patruļpolicijas pārvaldes Kinologu nodaļas Kurzemes grupa</t>
  </si>
  <si>
    <t>Kārtības policijas pārvaldes  Patruļpolicijas pārvalde</t>
  </si>
  <si>
    <t>pārvaldes priekšnieks</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</si>
  <si>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3.3.amatpersona piedalās sabiedriskās kārtības nodrošināšanas pasākumos, kas saistīti ar Covid-19 ierobežojumiem; sabiedriskās kārtības nodošināšana komandantstundas laikā.</t>
  </si>
  <si>
    <t>Kārtības policijas pārvaldes  Patruļpolicijas pārvaldes Ceļu policijas bataljons</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</si>
  <si>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3.3.amatpersona piedalās sabiedriskās kārtības nodrošināšanas pasākumos, kas saistīti ar Covid-19 ierobežojumiem; sabiedriskās kārtības nodošināšana komandantstundas laikā.</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</si>
  <si>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3.3.amatpersona piedalās sabiedriskās kārtības nodrošināšanas pasākumos, kas saistīti ar Covid-19 ierobežojumiem; sabiedriskās kārtības nodošināšana komandantstundas laikā.</t>
  </si>
  <si>
    <t>Kārtības policijas pārvaldes  Patruļpolicijas pārvaldes Ceļu policijas bataljona 2.rota</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</si>
  <si>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3.3.amatpersona piedalās sabiedriskās kārtības nodrošināšanas pasākumos, kas saistīti ar Covid-19 ierobežojumiem; sabiedriskās kārtības nodošināšana komandantstundas laikā.</t>
  </si>
  <si>
    <t xml:space="preserve"> jaunākais inspektors</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</si>
  <si>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darbībās,3.3.amatpersona piedalās sabiedriskās kārtības nodrošināšanas pasākumos, kas saistīti ar Covid-19 ierobežojumiem; sabiedriskās kārtības nodošināšana komandantstundas laikā.</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</si>
  <si>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darbībās,3.3.amatpersona piedalās sabiedriskās kārtības nodrošināšanas pasākumos, kas saistīti ar Covid-19 ierobežojumiem; sabiedriskās kārtības nodošināšana komandantstundas laikā,</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</si>
  <si>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</si>
  <si>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pārbaude),3.3.amatpersona piedalās sabiedriskās kārtības nodrošināšanas pasākumos, kas saistīti ar Covid-19 ierobežojumiem; sabiedriskās kārtības nodošināšana komandantstundas laikā.</t>
  </si>
  <si>
    <t>Kārtības policijas pārvaldes  Patruļpolicijas pārvaldes Ceļu policijas bataljona 3.rota</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</si>
  <si>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t>
  </si>
  <si>
    <t>Kārtības policijas pārvaldes  Patruļpolicijas pārvaldes Ceļu policijas bataljona 4.rota</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</si>
  <si>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3.3.amatpersona piedalās sabiedriskās kārtības nodrošināšanas pasākumos, kas saistīti ar Covid-19 ierobežojumiem; sabiedriskās kārtības nodošināšana komandantstundas laikā, 3.3.amatpersona piedalās sabiedriskās kārtības nodrošināšanas pasākumos, kas saistīti ar Covid-19 ierobežojumiem; sabiedriskās kārtības nodošināšana komandantstundas laikā.</t>
  </si>
  <si>
    <t>Kārtības policijas pārvaldes  Patruļpolicijas pārvaldes Ceļu policijas bataljona 5.rota</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</si>
  <si>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</si>
  <si>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t>
  </si>
  <si>
    <t>Kārtības policijas pārvaldes  Patruļpolicijas pārvaldes Ceļu policijas bataljona 6.rota</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</si>
  <si>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4.8.personu aizturēšana, nogādāšana, konvojēšana, kā arī apsargāšana īslaicīgās aizturēšanas vietās, policijas struktūrvienībā vai apsardzi ārstniecības iestādē, 3.3.amatpersona piedalās sabiedriskās kārtības nodrošināšanas pasākumos, kas saistīti ar Covid-19 ierobežojumiem; sabiedriskās kārtības nodošināšana komandantstundas laikā.</t>
  </si>
  <si>
    <t xml:space="preserve"> Tiešā vai ilgstošā kontaktā ar pakalpojuma saņēmējiem vai procesa dalībniekiem (ilgāk par 10 minūtēm) procesuālās darbībās. Personu aizturēšana, nogādāšana vai konvojēšana, kā arī apsargāšana īslaicīgās aizturēšanas vietās, policijas struktūrvienībā vai apsardzi ārstniecības iestādēs</t>
  </si>
  <si>
    <t>Kārtības policijas pārvaldes  Patruļpolicijas pārvaldes Ceļu policijas bataljona 7.rota</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</si>
  <si>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 4.2.1.īslaicīgas situācijas kontroles laikā (komamndantstunda)</t>
  </si>
  <si>
    <t>Kārtības policijas pārvaldes  Patruļpolicijas pārvaldes Ceļu policijas bataljona 8.rota</t>
  </si>
  <si>
    <t xml:space="preserve">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3.3.amatpersona piedalās sabiedriskās kārtības nodrošināšanas pasākumos, kas saistīti ar COVID19 ierobežojumiem. </t>
  </si>
  <si>
    <t>Kārtības policijas pārvaldes  Patruļpolicijas pārvaldes Ceļu policijas bataljona 10.rota</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</si>
  <si>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</si>
  <si>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Personu aizturēšana, nogādāšana vai konvojēšana, kā arī apsargāšana īslaicīgās aizturēšanas vietās, policijas struktūrvienībā vai apsardzi ārstniecības iestādēs</t>
  </si>
  <si>
    <t xml:space="preserve">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Personu aizturēšana, nogādāšana vai konvojēšana, kā arī apsargāšana īslaicīgās aizturēšanas vietās, policijas struktūrvienībā vai apsardzi ārstniecības iestādēs, </t>
  </si>
  <si>
    <t xml:space="preserve">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 </t>
  </si>
  <si>
    <t>Kārtības policijas pārvaldes  Patruļpolicijas pārvaldes Ceļu policijas bataljona 11.rota</t>
  </si>
  <si>
    <t>Tiešā vai ilgstošā kontaktā ar pakalpojuma saņēmējiem vai procesa dalībniekiem (ilgāk par 10 minūtēm) procesuālās darbībās</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</si>
  <si>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t>
  </si>
  <si>
    <t>Kārtības policijas pārvaldes  Patruļpolicijas pārvaldes Ceļu policijas bataljona 12.rota</t>
  </si>
  <si>
    <t>4.1. tiešā saskarē kontroles pasākumus par sabiedrībai publiski pieejamo telpu, svētku, piemiņas, izklaides, kultūras, sporta un atpūtas pasākumu (tai skaitā naktsklubu, diskotēku), sapulču, gājienu un piketu (atbilstoši likumā “Par sapulcēm, gājieniem un piketiem” minētajām definīcijām), reliģisko darbību, kas veicamas, pulcējoties. 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t>
  </si>
  <si>
    <t>Kārtības policijas pārvaldes  Patruļpolicijas pārvaldes Ceļu policijas bataljona 1.rota</t>
  </si>
  <si>
    <t xml:space="preserve"> Tiešā vai ilgstošā kontaktā ar pakalpojuma saņēmējiem vai procesa dalībniekiem (ilgāk par 10 minūtēm) procesuālās darbībās</t>
  </si>
  <si>
    <t>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t>
  </si>
  <si>
    <t>Tiešā vai ilgstošā kontaktā ar pakalpojuma saņēmējiem vai procesa dalībniekiem (ilgāk par 10 minūtēm) procesuālās darbībās. no ārvalstīm ieradušos personu kontroles pasākumus, kontaktējoties ar šīm personām, lai nodrošinātu šo personu apliecinājumu kontroli (QR koda pārbaude)</t>
  </si>
  <si>
    <t>Tiešā vai ilgstošā kontaktā ar pakalpojuma saņēmējiem vai procesa dalībniekiem (ilgāk par 10 minūtēm) procesuālās darbībās,</t>
  </si>
  <si>
    <t>Kārtības policijas pārvaldes  Patruļpolicijas pārvaldes Ceļu policijas bataljona 9.rota</t>
  </si>
  <si>
    <t xml:space="preserve"> rotas komandiera vietnieks</t>
  </si>
  <si>
    <t>Kārtības policijas pārvaldes Patruļpolicijas pārvaldes Konvoja bataljons</t>
  </si>
  <si>
    <t>12.12.20., 20.12.20., 26.12.20., 28.12.20., 30.12.20., 31.12.20. veica sabiedriskās kārtības nodrošināšanu Rīgas pilsētā (VP pasākumu plāns nr.20-10/5-3061dv, 20/10/5-1120ip., 20/3319ip., 20/3-3364ip., 20/10/5-625888),27.12.20 veica norīkojuma ivietošana (kr.p. nr.11096193720)</t>
  </si>
  <si>
    <t>12.12.20., 20.12.20., 26.12.20.31.12.20. veica sabiedriskās kārtības nodrošināšanu Rīgas pilsētā (VP pasākumu plāns nr.20-10/5-3061dv, 20/10/5-1120ip.,20/3319 ip, 20.10/5-625888),27.12.20. veica personu apsardzi ārstniecības iestādēs</t>
  </si>
  <si>
    <t>12.12.20. veica sabiedriskās kārtības nodrošināšanu Rīgas pilsētā (VP pasākumu plāns nr.20-10/5-3061dv)</t>
  </si>
  <si>
    <t>Kārtības policijas pārvaldes Patruļpolicijas pārvaldes Konvoja bataljona 1.rota</t>
  </si>
  <si>
    <t>12.12.20. veica sabiedriskās kārtības nodrošināšanu Rīgas pilsētā (VP pasākumu plāns nr.20-10/5-3061dv) 30.12.20., 31.12.20.veica apsardzi viesnīcā kurā izmitinātas personas kurām noteikta karantīna (plāns nr.20/3-3364-ip.)</t>
  </si>
  <si>
    <t>12.12.20.veica sabiedriskās kārtības nodrošināšanu Rīgas pilsētā (VP pasākumu plāns nr.20-10/5-3061dv), 30.12.20., 31.12.20.veica apsardzi viesnīcā kurā izmitinātas personas kurām noteikta karantīna (plāns nr.20/3-3364-ip.)</t>
  </si>
  <si>
    <t>03.12.20., 04.12.20., 07.12.20.veica personu konvojēšanu ,12.12.20. veica sabiedriskās kārtības nodrošināšanu Rīgas pilsētā (VP pasākumu plāns nr.20-10/5-3061dv)</t>
  </si>
  <si>
    <t>02.12.20. veica sabiedrībai pieejamo telpu kontroli sakarā ar ārkārtas stāvokli valstī, 02.12.20.-personu, kurām ir noteikta Covid-19 infekcijas slimība, kontroli klātienē(tiešā saskarē) ,06.12.20-. veica personas apsardzi Gaiļezera slimnīcā,06.12.20,07.12.20, 08.12.20, 16.12.20. tiešs, ilgstošs kontakts ar procesa dalībniekiem, 12.12.20. veica sabiedriskās kārtības nodrošināšanu Rīgas pilsētā (VP pasākumu plāns nr.20-10/5-3061dv)</t>
  </si>
  <si>
    <t>02.12.20., 15.12.20., 16.12.20., 23.12.20. veica sabiedrībai pieejamo telpu kontroli sakarā ar ārkārtas stāvokli valstī.02.12.20.,03.12.20., 21.12.20.-Veica pašizolācijas kontroles pasākumu ievērošanu klātienē (tiešā saskarē), 06.12.20. - personu nogādāšanu uz ārstniecības iestādēm, 15.12.20., 24.12.20. veica personu konvojēšanu (ENŽ 2318), 19.12.20., 21.12.20. veica personu konvojēšanu, 23.12.20 veica personu apsardzi ārstniecības iestādēs, 29.12.20. veica apsardzi viesnīcā kurā izmitinātas personas kurām noteikta karantīna, 30.12.20., 31.12.20. veica sabiedriskās kārtības nodrošināšanu (plāns nr. 20/10/5-625888)</t>
  </si>
  <si>
    <t>02.12.20.; 04.12.20., 09.12.20.veica personu nogādāšanu uz patversmi.07.12.20., 10.12.20. veica sabiedrībai pieejamo telpu kontroli sakarā ar ārkārtas stāvokli valstī,07.12.20. - personas nogādāšanu uz Tvaika ielu 2,02.12.20.,04.12.20, 07.12.20., 14.12.20., 15.12.20., 16.12.20. -Tiešs, ilgstošs kontakts ar procesa dalībniekiem, 08.12.20.-pazudušas personas meklēšana, 09.12.20.veica pašizolācijas kontroles pasākumu ievērošanu klātienē(tiešā saskarē), 12.12.20. veica sabiedriskās kārtības nodrošināšanu Rīgas pilsētā (VP pasākumu plāns nr.20-10/5-3061dv) 10.12.20. īslaicīga situācijas kontrole (guļoša persona)</t>
  </si>
  <si>
    <t>08.12.20., 23.12.20. veica personu konvojēšanu,12.12.20., 20.12.20. veica sabiedriskās kārtības nodrošināšanu Rīgas pilsētā (VP pasākumu plāns nr.20-10/5-3061dv, 20/10/5-1120ip.,20/3-3364-ip.), 28.12.20. veica apsardzi viesnīcā kurā izmitinātas personas kurām noteikta karantīna</t>
  </si>
  <si>
    <t>02.12.20. veica personas nogādāšanu uz patversmi ,02.12.20.Tiešs, ilgstošs kontakts ar procesa dalībniekiem.23.12.20., 28.12.20. veica personu apsardzi ārstniecības iestādēs</t>
  </si>
  <si>
    <t>12.12.20. veica sabiedriskās kārtības nodrošināšanu Rīgas pilsētā (VP pasākumu plāns nr.20-10/5-3061dv 02.12.20.,03.12.20. , 04.12.20., 07.12.20.veica notiesāto un apcietināto personu,nodošanu un pārņemšanu turpmākai brīvības atņemšanas soda vai apcietinājuma izpildīšanai.</t>
  </si>
  <si>
    <t>01.12.20.Tiešs, ilgstošs kontakts ar procesa dalībniekiem, 12.12.20. veica sabiedriskās kārtības nodrošināšanu Rīgas pilsētā (VP pasākumu plāns nr.20-10/5-3061dv</t>
  </si>
  <si>
    <t>01.12.20., 02.12.20., 09.12.20. Veica pašizolācijas kontroles pasākumu ievērošanu klātienē (tiešā saskarē).01.12.20., 02.12.20., 10.12.20., 15.12.20.,17.12.20. veica sabiedrībai pieejamo telpu kontroli sakarā ar ārkārtas stāvokli(cirkulārs nr.20/10-585712) valstī.03.12.20.Tiešs, ilgstošs kontaktā ar procesa dalībniekiem, 03.12.20.,04.12.20., 12.12.20.,15.12.20. veica personu konvojēšanu (ENŽ 2318) 09.12.20-personu nogādāšana uz patversmi,10.12.20. veica atbalsta pasākumus veselības aizsardzības iestādēm karantīnas pasākumu veikšanā,10.12.20. veica meklēšanas  pasākumus attiecībā pret Covid-19 inficētām personām</t>
  </si>
  <si>
    <t xml:space="preserve">01.12.20.Veica pašizolācijas kontroles pasākumu ievērošanu klātienē (tiešā saskarē).01.12.20., 23.12.20. - sabiedrībai pieejamo telpu kontrole sakarā ar ārkārtas stāvokli valstī,21.2.20. veica personu konvojēšanu, 23.12.20. veica personu apsardzi ārstniecības iestādēs </t>
  </si>
  <si>
    <t>03.12.20. veica sabiedrībai pieejamo telpu kontroli sakarā ar ārkārtas stāvokli valstī.03.12.20., Tiešā, ilgstošā kontaktā ar procesa dalībniekiem(ENŽ 15367), 12.12.20. veica sabiedriskās kārtības nodrošināšanu Rīgas pilsētā (VP pasākumu plāns nr.20-10/5-3061dv)</t>
  </si>
  <si>
    <t>03.12.20., 14.12.20., 15.12.20., 21.12.20., 22.12.20., 28.12.20., 29.12.20., 30.12.20. veica personas konvojēšanu, 12.12.20. veica sabiedriskās kārtības nodrošināšanu Rīgas pilsētā (VP pasākumu plāns nr.20-10/5-3061dv) 07.12.20. veica notiesāto un apcietināto personu nodošanu un pārņemšanu turpmākai brīvības atņemšanas soda vai apcietinājuma izpildīšanai.</t>
  </si>
  <si>
    <t xml:space="preserve">28.12.20. veica personu apsardzi ārstniecības iestādēs, 29.12.12.20. veica sabiedriskās kārtības nodrošināšanu Rīgas pilsētā (VP pasākumu plāns nr.20/3-3364- ip.) </t>
  </si>
  <si>
    <t>03.12.20. 08.12.20., 12.12.20., 14.12.20.28.12.20., 29.12.20.veica personu konvojēšanu</t>
  </si>
  <si>
    <t>08.12.20.,veica personas apsardzi ārstniecības iestādēs.</t>
  </si>
  <si>
    <t xml:space="preserve">02.12.20., 06.12.20., 07.12.20., 08.12.20.,11.12.20., 14.12.20., 23.12.20. tiešā, ilgstošā kontaktā ar procesa dalībniekiem, 06.12.20. - personas apsardze ārstniecības ietādēs, 10.12.20., 20.12.20. personu konvojēšana, 11.12.20.  pašizolācijas kontroles pasākumu ievērošanu klātienē(tiešā saskarē), 12.12.20. veica sabiedriskās kārtības nodrošināšanu Rīgas pilsētā (VP pasākumu plāns nr.20-10/5-3061dv), 16.12.20. veica sabiedrībai pieejamo telpu kontroli sakarā ar ārkārtas stāvokli valstī, </t>
  </si>
  <si>
    <t>12.12.20. veica sabiedriskās kārtības nodrošināšanu Rīgas pilsētā (VP pasākumu plāns nr.20-10/5-3061dv, 20/3-3364-ip)23.12.20. tiešā, ilgstošā kontaktā ar procesa dalībniekiem,</t>
  </si>
  <si>
    <t>12.12.20. veica sabiedriskās kārtības nodrošināšanu Rīgas pilsētā (VP pasākumu plāns nr.20-10/5-3061dv,20/3319ip.)</t>
  </si>
  <si>
    <t>01.12.20., 07.12.20. 17.12.20.-tiešā, ilgstošā kontaktā ar procesa dalībniekiem,  07.12.20. - personas apsardze ārstniecības ietādēs, 12.12.20. veica sabiedriskās kārtības nodrošināšanu Rīgas pilsētā (VP pasākumu plāns nr.20-10/5-3061dv)07.12.20. veica notiesāto un apcietināto personu nodošanu un pārņemšanu turpmākai brīvības atņemšanas soda vai apcietinājuma izpildīšanai.</t>
  </si>
  <si>
    <t>01.12.20. Veica pašizolācijas kontroles pasākumu ievērošanu klātienē (tiešā saskarē).01.12.20. -sabiedrībai pieejamo telpu kontrole sakarā ar ārkārtas stāvokli valstī.,04.12.20.Tiešā, ilgstošā kontaktā ar procesa dalībniekiem, 04.12.20., 08.12.20.- personu konvojēšana(ENŽ13828,13827),07.12.20.- personu apsardzi Tvaika 2 07.12.20. veica notiesāto un apcietināto personu nodošanu un pārņemšanu turpmākai brīvības atņemšanas soda vai apcietinājuma izpildīšanai.</t>
  </si>
  <si>
    <t>03.12.20., 04.12.20.veica personu apsardzi ārstniecības iestādēs, , 07.12.20. veica sabiedrībai pieejamo telpu kontroli sakarā ar ārkārtas stāvokli valstī, 07.12.20., 16.12.20.-tiešs, ilgstošs kontakts ar procesa dalībniekiem(ENZ19048,19038).12.12.20., 14.12.20. veica sabiedriskās kārtības nodrošināšanu Rīgas pilsētā (VP pasākumu plāns nr.20-10/5-3061dv, 20/3-3364-ip,  cirkulārs nr.20/10-585712), 28.12.20. veica apsardzi viesnīčā kurā izmitinātas personas kurām noteikta karantīna</t>
  </si>
  <si>
    <t>03.12.20. veica sabiedrībai pieejamo telpu kontroli sakarā ar ārkārtas stāvokli valstī, 03.12.20.Tiešs, ilgstošs kontakts ar procesa dalībniekiem(ENŽ 15367)</t>
  </si>
  <si>
    <t>07.12.20., 10.12.20, 17.12.20. veica sabiedrībai pieejamo telpu kontroli sakarā ar ārkārtas stāvokli valstī ( cirkulārs nr.20/10-58712) 07.12.20., 08.12.20., 10.12.20. tiešs, ilgstošs kontakts ar procesa dalībniekiem(ENŽ 15505,15508), 12.12.20. veica sabiedriskās kārtības nodrošināšanu Rīgas pilsētā (VP pasākumu plāns nr.20-10/5-3061dv)</t>
  </si>
  <si>
    <t>03.12.20., 08.12.20., 11.12.20., 15.12.20.tiešs, ilgstošs kontakts ar procesa dalībniekiem, 03.12.20., 08.12.20.,14.12.20.,15.12.20. veica personu konvojēšanu, 11.12.20. veica tbalsta pasākumus veselības aizsardzības iestādēm karantīnas pasākumu veikšanā, 12.12.20. veica sabiedriskās kārtības nodrošināšanu Rīgas pilsētā (VP pasākumu plāns nr.20-10/5-3061dv</t>
  </si>
  <si>
    <t>04.12.20. veica administratīvā pārkāpuma lietvedības procesus satiksmes uzraudzībā - CSNg formēšana,12.12.20. veica sabiedriskās kārtības nodrošināšanu Rīgas pilsētā (VP pasākumu plāns nr.20-10/5-3061dv, 20/3-3364), 20.12.20. veica personu konvojēšanu</t>
  </si>
  <si>
    <t>03.12.20.iešs, ilgstošs kontakts ar procesa dalībniekiem, 27.12.20. veica personu apsardzi ārstniecības iestādēš(kr pr. nr.11096193720), 31.12.20. veica sabiedriskās kārtības nodrošināšanu (plāns nr. 20/3-3364-ip.)</t>
  </si>
  <si>
    <t>Kārtības policijas pārvaldes Patruļpolicijas pārvaldes Konvoja bataljona 2.rota</t>
  </si>
  <si>
    <t>12.12.20. veica sabiedriskās kārtības nodrošināšanu Rīgas pilsētā (VP pasākumu plāns nr.20-10/5-3061dv, 20/10/5-625888)</t>
  </si>
  <si>
    <t xml:space="preserve">01.12.20. veica atbalsta pasākumus veselības aizsardzības iestādēm-karantīnas pasākumu veikšanā, 01.12.20. ,02.12.20., 17.12.20.-personu konvojēšana, 02.12.20.,04.12.20., 16.12.20., 17.12.20.tiešs, ilgstošs kontakts ar procesa dalībniekiem, 16.12.20. veica sabiedrībai pieejamo telpu kontroli sakarā ar ārkārtas stāvokli valstī, </t>
  </si>
  <si>
    <t>01.12.20.Tiešs, ilgstošs kontakts ar procesa dalībniekiem. 03.12.20.-personu apsardze ārstniecības iestādēs, 12.12.20. veica sabiedriskās kārtības nodrošināšanu Rīgas pilsētā (VP pasākumu plāns nr.20-10/5-3061dv)</t>
  </si>
  <si>
    <t>01.12.20., 03.12.20., 09.12.20., 10.12.20., 16.12.20. veica sabiedrībai pieejamo telpu kontroli sakarā ar ārkārtas stāvokli valstī, 01.12.20.-pašizolācijas kontroles pasākumu ievērošanu klātienē(tiešā saskarē), 03.12.20., 16.12.20.tiešs, ilgstošs kontakts ar procesa dalībniekiem, 09.12.20. veica dienesta pienākumus saskarsmē ar iedzīvotājiem pašvaldības ar paaustinātu saslimst'ba rādītāju, 10.12.20. veica atbalsta pasākumus veselības aizsardzības  iestādēm karantīnas laikā,10.12.20. piedalījās meklēšanas pasākumu realizācijā attiecībā pret Covid-19 inficētām personām, 12.12.20. veica sabiedriskās kārtības nodrošināšanu Rīgas pilsētā (VP pasākumu plāns nr.20-10/5-3061dv), 27.12.20. veica personu konvojēšanu</t>
  </si>
  <si>
    <t>03.12.20., 04.12.20., 05.12.20., 16.12.20., 17.12.20., 18.12.20., 19.12.20., 22.12.20.veica personu konvojēšanu,12.12.20., 30.12.20., 31.12.20.veica sabiedriskās kārtības nodrošināšanu Rīgas pilsētā (VP pasākumu plāns nr.20-10/5-3061dv, 20/10/5-625888)</t>
  </si>
  <si>
    <t>12.12.20. veica sabiedriskās kārtības nodrošināšanu Rīgas pilsētā (VP pasākumu plāns nr.20-10/5-3061dv), 27.12.20. veica personu apsardzi ārstniecības iestādēs (kr.pr. nr.11096193720)  31.12.20.veica apsardzi viesnīcā kurā izmitinātas personas kurām noteikta karantīna(plāns nr.20/3-3364-ip.)</t>
  </si>
  <si>
    <t>12.12.20. veica sabiedriskās kārtības nodrošināšanu Rīgas pilsētā (VP pasākumu plāns nr.20-10/5-3061dv), 28.12.20. veica personu konvojēšanu 02.12.20.,03.12.20 veica notiesāto un apcietināto personu nodošanu un pārņemšanu turpmākai brīvības atņemšanas soda vai apcietinājuma izpildīšanai.</t>
  </si>
  <si>
    <t xml:space="preserve"> 08.12.20. veica administratīvā pārkāpuma lietvedības procesus satiksmes uzraudzībā - CSNg formēšana, 10.12.20.,15.12.20., 21.12.20., 23.12.20., 26.12.20., 28.12.20., 31.12.20.veica personu konvojēšanu, 12.12.20. veica sabiedriskās kārtības nodrošināšanu Rīgas pilsētā (VP pasākumu plāns nr.20-10/5-3061dv) 04.12.20., 07.12.20. veica notiesāto un apcietināto personu nodošanu un pārņemšanu turpmākai brīvības atņemšanas soda vai apcietinājuma izpildīšanai.</t>
  </si>
  <si>
    <t>08.12.20. veica personu apsardzi ārsniecības iestādēs</t>
  </si>
  <si>
    <t>02.12.20.Tiešs, ilgstošs kontakts ar procesa dalībniekiem, 12.12.20. veica sabiedriskās kārtības nodrošināšanu Rīgas pilsētā (VP pasākumu plāns nr.20-10/5-3061dv)</t>
  </si>
  <si>
    <t>12.12.20., 20.12.20., 26.12.20. veica sabiedriskās kārtības nodrošināšanu Rīgas pilsētā (VP pasākumu plāns nr.20-10/5-3061dv, 20/10/5-1120ip., 20/3319ip.)</t>
  </si>
  <si>
    <t>02.12.20. veica sabiedrībai pieejamo telpu kontroli sakarā ar ārkārtas stāvokli valstī, 02.12.20.-personu, kurām ir noteikta Covid-19 infekcijas slimība, kontroli klātienē(tiešā saskarē), 04.12.20. veica administratīvā pārkāpuma lietvedības procesus satiksmes uzraudzībā - CSNg formēšana (NK046661), 12.12.20. veica sabiedriskās kārtības nodrošināšanu Rīgas pilsētā (VP pasākumu plāns nr.20-10/5-3061dv)</t>
  </si>
  <si>
    <t>09.12.20. veica administratīvā pārkāpuma lietvedības procesus satiksmes uzraudzībā - CSNg formēšana, 12.12.20. veica sabiedriskās kārtības nodrošināšanu Rīgas pilsētā (VP pasākumu plāns nr.20-10/5-3061dv), 14.12.20.Tiešs, ilgstošs kontakts ar procesa dalībniekiem,23.12.20. veica personu konvojēšanu 30.12.20.veica apsardzi viesnīcā kurā izmitinātas personas kurām noteikta karantīna</t>
  </si>
  <si>
    <t>12.12.20. veica sabiedriskās kārtības nodrošināšanu Rīgas pilsētā (VP pasākumu plāns nr.20-10/5-3061dv), 14.12.20. veica sabiedrībai pieejamo telpu kontroli sakarā ar ārkārtas stāvokli valstī, 17.12.20., 18.12.20., 28.12.20., 29.12.20. veica personu konvojēšanu, 30.12.20. veica apsardzi viesnīcā kurā izmitinātas personas kurām noteikta karantīna (plāns nr.20/3-3364-ip)</t>
  </si>
  <si>
    <t>03.12.20.veica pašizolācijas kontroles pasākumu ievērošanu klātienē (tiešā saskarē),07.12.20. veica sabiedrībai pieejamo telpu kontroli sakarā ar ārkārtas stāvokli valstī, 07.12.20.tiešs, ilgstošs kontakts ar procesa dalībniekiem.</t>
  </si>
  <si>
    <t>Kārtības policijas pārvaldes Patruļpolicijas pārvaldes Konvoja bataljons 3.rota</t>
  </si>
  <si>
    <t xml:space="preserve">12.12.20., 20.12.20. ,31.12.20.veica sabiedriskās kārtības nodrošināšanu Rīgas pilsētā (VP pasākumu plāns nr.20-10/5-3061dv, 20/10/5-1120ip., 20/10/5-625888), 27.12.20., 28.12.20. veica personu apsardzi ārstniecības iestādēs, </t>
  </si>
  <si>
    <t>02.12.20., 03.12.20., 21.12.20. veica ieslodzīto konvojēšanu, 26.12.20., 27.12.20., 28.12.20. veica personu apsardzi ārstniecības iestādēs, 26.12.20. veica sabiedriskās kārtības nodrošināšanu Rīgas pilsēta(VP pasākumu plāns nr. 20/3319ip.)</t>
  </si>
  <si>
    <t>06.12.20., 08.12.20., 09.12.20., 11.12.20., 12.12.20., 16.12.20., 17.12.20., 18.12.20.21.12.20., 22.12.20., 23.12.20., 28.12.20. veica personu konvojēšnu, 29.12.20. 30.12.20.veica personu apsardzi ārstniecības iestādēs, 02.12.20., 03.12.20. veica notiesāto un apcietināto personu nodošanu un pārņemšanu turpmākai brīvības atņemšanas soda vai apcietinājuma izpildīšanai.</t>
  </si>
  <si>
    <t>01.12.20.,16.12.20. Tiešā, ilgstošā kontaktā ar procesa dalībniekiem(ENŽ 13584), 12.12.20. veica sabiedriskās kārtības nodrošināšanu Rīgas pilsētā (VP pasākumu plāns nr.20-10/5-3061dv)</t>
  </si>
  <si>
    <t>02.12.20.,06.12.20., 08.12.20., 14.12.20., 17.12.20., 18.12.20 Tiešā, ilgstošā kontaktā ar procesa dalībniekiem, 04.12.20., 28.12.20. veica personu konvojēšanu, 12.12.20., 26.12.20. 30.12.20.veica sabiedriskās kārtības nodrošināšanu Rīgas pilsētā (VP pasākumu plāns nr.20-10/5-3061dv, 20/3319ip. 20/10/5-625888), 26.12.20., 27.12.20. veica personu apsardzi ārstniecības iestādēs</t>
  </si>
  <si>
    <t>01.12.20. Tiešā, ilgstošā kontaktā ar procesa dalībniekiem(ENŽ 13584), 03.12.20., 04.12.20., 05.12.20., 08.12.20., 11.12.20., 12.12.20., 16.12.20., 17.12.20., 18.12.20, 19.12.20., 22.12.20., 29.12.20. veica personu konvojēšnu 20.12.20., 30.12.20., 31.12.20. veica sabiedriskās kārtības nodrošināšanu Rīgas pilsētā (VP pasākumu plāns nr. 20/10/5-1120ip. 20/10/5-625888) 31.12.20.veica apsardzi viesnīcā kurā izmitinātas personas kurām noteikta karantīna (plāns nr.20/3-3364-ip.)</t>
  </si>
  <si>
    <t>07.12.20.,10.12.20. veica personu apsardzi ārstniecības iestādēs, 11.12.20. veica personu konvojēšanu, 12.12.20. 30.12.20., 31.12.20.veica sabiedriskās kārtības nodrošināšanu Rīgas pilsētā (VP pasākumu plāns nr.20-10/5-3061dv, 20/10/5-625888) 03.12.20., 07.12.20. veica notiesāto un apcietināto personu nodošanu un pārņemšanu turpmākai brīvības atņemšanas soda vai apcietinājuma izpildīšanai.</t>
  </si>
  <si>
    <t xml:space="preserve">03.12.20., 04.12.20., 05.12.20., 08.12.20., 09.12.20., 11.12.20., 12.12.20., 13.12.20., 15.12.20., 21.12.20.,23.12.20. veica personu konvojēšnu, 31.12.20. veica sabiedriskās kārtības nodrošināšanu Rīgas pilsētā(pasākumu plāns nr.20/10/5-625888), </t>
  </si>
  <si>
    <t>11.12.20., 12.12.20., 31.12.20. veica personu konvojēšanu Rīgas pilsētā, 14.12.20. Tiešā, ilgstošā kontaktā ar procesa dalībniekiem,22.12.20. starppilsētu konvojēšana 31.12.20. veica sabiedriskās kārtības nodrošināšanu Rīgas pilsētā(pasākumu plāns nr.20/10/5-625888), 03.12.20., 07.12.20. veica notiesāto un apcietināto personu nodošanu un pārņemšanu turpmākai brīvības atņemšanas soda vai apcietinājuma izpildīšanai.</t>
  </si>
  <si>
    <t>07.12.20. 17.12.20., 18.12.20.29.12.20. veica personu konvojēšanu, 12.12.20., 31.12.20. veica sabiedriskās kārtības nodrošināšanu Rīgas pilsētā (VP pasākumu plāns nr.20-10/5-3061dv, 20/10/5-625888), 03.12.20. veica notiesāto un apcietināto personu nodošanu un pārņemšanu turpmākai brīvības atņemšanas soda vai apcietinājuma izpildīšanai.</t>
  </si>
  <si>
    <t xml:space="preserve">03.12.20., 07.12.20., 15.12.20., 22.12.20.veica personu konvojēšnu, 20.12.20. veica sabiedriskās kārtības nodrošināšanu Rīgas pilsētā (VP pasākumu plāns nr. 20/10/5-1120ip.) 29.12.20. 30.12.20.veica personu apsardzi ārstniecības iestādēs, </t>
  </si>
  <si>
    <t>10.12.20. veica personu konvojēšnu 02.12.20., 03.12.20., 04.12.20. veica notiesāto un apcietināto personu nodošanu un pārņemšanu turpmākai brīvības atņemšanas soda vai apcietinājuma izpildīšanai.</t>
  </si>
  <si>
    <t>06.12.20., 22.12.20., 29.12.20. veica personu konvojēšnu, 12.12.20., 31.12.20. veica sabiedriskās kārtības nodrošināšanu Rīgas pilsētā (VP pasākumu plāns nr.20-10/5-3061dv, 20/10/5-625888) 02.12.20., 03.12.20. veica notiesāto un apcietināto personu nodošanu un pārņemšanu turpmākai brīvības atņemšanas soda vai apcietinājuma izpildīšanai.</t>
  </si>
  <si>
    <t>03.12.20., 06.12.20., 15.12.20.21.12.20. veica personu konvojēšnu,12.12.20. veica sabiedriskās kārtības nodrošināšanu Rīgas pilsētā (VP pasākumu plāns nr.20-10/5-3061dv) 04.12.20. veica notiesāto un apcietināto personu nodošanu un pārņemšanu turpmākai brīvības atņemšanas soda vai apcietinājuma izpildīšanai.</t>
  </si>
  <si>
    <t>12.12.20. veica sabiedriskās kārtības nodrošināšanu Rīgas pilsētā (VP pasākumu plāns nr.20-10/5-3061dv); 20.12.20. veica personu konvojēšanu</t>
  </si>
  <si>
    <t>Saulkrastu iecirknis</t>
  </si>
  <si>
    <t xml:space="preserve">Laika posmā no 30.12.2020. plkst.20:00 līdz 31.12.2020. plkst.02:00 veica kontroles pasākumus COVID19 ierobežošanai un slimības izplatības mazināšanai. </t>
  </si>
  <si>
    <t>Saulkrastu iecirkņa Kārtības policijas nodaļa</t>
  </si>
  <si>
    <t xml:space="preserve">Laika posmā no 30.12.2020. plkst.20:00 līdz 31.12.2020. plkst.06:00 un no 31.12.2020. plkst.20:00 līdz plkst.24:00, veica kontroles pasākumus COVID19 ierobežošanai un slimības izplatības mazināšanai. </t>
  </si>
  <si>
    <t xml:space="preserve">Laika posmā no 30.12.2020. plkst.20:00 līdz 31.12.2020. plkst.06:00 veica kontroles pasākumus COVID19 ierobežošanai un slimības izplatības mazināšanai. </t>
  </si>
  <si>
    <t xml:space="preserve">Laika posmā no 31.12.2020. plkst.20:00 līdz 31.12.2020. plkst.24:00 veica kontroles pasākumus COVID19 ierobežošanai un slimības izplatības mazināšanai. </t>
  </si>
  <si>
    <t>Saulkrastu iecirkņa Kriminālpolicijas nodaļa</t>
  </si>
  <si>
    <t>Kārtības policijas pārvaldes Operatīvās vadības birojs</t>
  </si>
  <si>
    <t>biroja priekšnieks</t>
  </si>
  <si>
    <t>2020.gada 30.decembra līdz 2012.gada 4.janvārim Rīgas reģiona pārvaldes teritorijas sabiedriskās kārtības un ceļu satiksmes drošības nodrošināšana, "COVID-19 infekcijas izplatības pārvaldības likums", "Epidemioloģiskās drošības pasākumi COVID-19 infekcijas izplatības ierobežošanai" un 2020.gada 6.novembra Ministru kabineta rīkojuma Nr.655 "Par ārkārtējās situācijas izsludināšanu" ierobežojumu ievērošanas kontroles plāns Nr.20/10/5-625888 no 30.12.2020.</t>
  </si>
  <si>
    <t>Kārtības policijas pārvaldes Operatīvās vadības biroja 1.nodaļa</t>
  </si>
  <si>
    <t>Kārtības policijas pārvaldes Operatīvās vadības biroja 2.nodaļa</t>
  </si>
  <si>
    <t>Kriminālpolicijas pārvaldes 3.biroja 2.nodaļa</t>
  </si>
  <si>
    <t>12.12.2020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(11.12.2020 plāns Nr.22-ip)</t>
  </si>
  <si>
    <t>19.12.2020  tiešā vai ilgstošā kontaktā ar pakalpojuma saņēmējiem vai procesa dalībniekiem (ilgāk par 15 minūtēm) procesuālās darbības, pakalpojuma sniegšanu vai pārrunu vedēja pienākumus (izbraukums saskaņā ar dežūras grafiku un veiktās procesuālās darbības ENŽ-019216)</t>
  </si>
  <si>
    <t>16.12.2020.  tiešā vai ilgstošā kontaktā ar pakalpojuma saņēmējiem vai procesa dalībniekiem (ilgāk par 15 minūtēm) procesuālās darbības, pakalpojuma sniegšanu vai pārrunu vedēja pienākumus (kriminālprocesā Nr.12507000920 tika veikta personas pratināšana)</t>
  </si>
  <si>
    <t>12.12.2020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05.12.2020. tiešā vai ilgstošā kontaktā ar pakalpojuma saņēmējiem vai procesa dalībniekiem (ilgāk par 15 minūtēm) procesuālās darbības, pakalpojuma sniegšanu vai pārrunu vedēja pienākumus (izbraukums saskaņā ar dežūras grafiku un veiktas procesuālās darbības ENŽ--013720 un ENŽ -013727); 30.12.2020. un 31.12.2020. kontroles pasākumi (tiešā saskarē)  īslaicīgās situācijas kontroles laikā</t>
  </si>
  <si>
    <t>02.12.2020., 15.12.2020. un 21.12.2020. tiešā vai ilgstošā kontaktā ar pakalpojuma saņēmējiem vai procesa dalībniekiem (ilgāk par 15 minūtēm) procesuālās darbības, pakalpojuma sniegšanu vai pārrunu vedēja pienākumus (kriminālprocesos Nr.11517049018 un 11517043614 tika veikta personas pratināšana, dokumentu izņemšana, iepazīstināšana ar lēmumiem); 30.12.2020. un 31.12.2020. kontroles pasākumi (tiešā saskarē)  īslaicīgās situācijas kontroles laikā</t>
  </si>
  <si>
    <t>10.12.2020. un 30.12.2020. tiešā vai ilgstošā kontaktā ar pakalpojuma saņēmējiem vai procesa dalībniekiem (ilgāk par 15 minūtēm) procesuālās darbības, pakalpojuma sniegšanu vai pārrunu vedēja pienākumus (kriminālprocesos Nr.11092080620 un 11517003819 tika veikta 2 personu pratināšana, 14.12.2020. iepazīšanās ar resoriskās pārbaudes materiāliem); 30.12.2020. un 31.12.2020. kontroles pasākumi (tiešā saskarē)  īslaicīgās situācijas kontroles laikā</t>
  </si>
  <si>
    <t>17.12.2020, 19.12.2020. tiešā vai ilgstošā kontaktā ar pakalpojuma saņēmējiem vai procesa dalībniekiem (ilgāk par 15 minūtēm) procesuālās darbības, pakalpojuma sniegšanu vai pārrunu vedēja pienākumus (17.12.2020. izbraukums saskaņā ar dežūras grafiku, veiktas procesuālās darbības ENŽ-014916; 19.12.2020. kriminālprocesā Nr.11517012119 tika veikta personas pratināšana); 31.12.2020. sabiedriskās kārtības un drošības pasākumu nodrošināšana saistībā ar Covid-19 uzliesmojumu un seku</t>
  </si>
  <si>
    <t>10.12.2020. un 21.12.2020. tiešā vai ilgstošā kontaktā ar pakalpojuma saņēmējiem vai procesa dalībniekiem (ilgāk par 15 minūtēm) procesuālās darbības, pakalpojuma sniegšanu vai pārrunu vedēja pienākumus (tika veikta 2 personu pratināšana); 30.12.2020. un 31.12.2020. sabiedriskās kārtības un drošības pasākumu nodrošināšana saistībā ar Covid-19 uzliesmojumu un seku novēršanā</t>
  </si>
  <si>
    <t>03.12.2020., 14.12.2020. un 15.12.2020. tiešā vai ilgstošā kontaktā ar pakalpojuma saņēmējiem vai procesa dalībniekiem (ilgāk par 15 minūtēm) procesuālās darbības, pakalpojuma sniegšanu vai pārrunu vedēja pienākumus (kriminālprocesos Nr.11517007320 un 11517010619 tika veikta 2 personu pratināšana, dokumentu izņemšana); 30.12.2020. un 31.12.2020. kontroles pasākumi (tiešā saskarē)  īslaicīgās situācijas kontroles laikā</t>
  </si>
  <si>
    <t>03.12.2020. un 14.12.2020. tiešā vai ilgstošā kontaktā ar pakalpojuma saņēmējiem vai procesa dalībniekiem (ilgāk par 15 minūtēm) procesuālās darbības, pakalpojuma sniegšanu vai pārrunu vedēja pienākumus (kriminālprocesos Nr.11517044217 un 11517011519 tika veikta 2 personu pratināšana,  izņemti paraksta paraugi; 11.12.2020 izbraukums saskaņā ar dežūras grafiku un veiktas procesuālās darbības ENŽ--006138);  30.12.2020. un 31.12.2020. kontroles pasākumi (tiešā saskarē)  īslaicīgās situācijas kontroles laikā</t>
  </si>
  <si>
    <t>30.12.2020. un 31.12.2020. kontroles pasākumi (tiešā saskarē)  īslaicīgās situācijas kontroles laikā</t>
  </si>
  <si>
    <t>15.12.2020., 18.12.2020. un 21.12.2020. tiešā vai ilgstošā kontaktā ar pakalpojuma saņēmējiem vai procesa dalībniekiem (ilgāk par 15 minūtēm) procesuālās darbības, pakalpojuma sniegšanu vai pārrunu vedēja pienākumus (kriminālprocesos Nr.11517009920, 11517009820 u 11517010919 tika veikta 3 personu pratināšana,  izņemti paraksta paraugi, veikta atpazīšana pēc fotogrāfijām); 30.12.2020. un 31.12.2020. sabiedriskās kārtības un drošības pasākumu nodrošināšana saistībā ar Covid-19 uzliesmojumu un seku novēršanā</t>
  </si>
  <si>
    <t>10.12.2020. un 11.12.2020. kriminālprocesos 11517052316 un 11517003819 tika veikta 2 personu pratināšana; 31.12.2020. kontroles pasākumi (tiešā saskarē)  īslaicīgās situācijas kontroles laikā</t>
  </si>
  <si>
    <t>08.12.2020, 10.12.2020. 11.12.2020, 18.12.2020., 21.12.2020, 22.12.2020 un 23.12.2020. tiešā vai ilgstošā kontaktā ar pakalpojuma saņēmējiem vai procesa dalībniekiem (ilgāk par 15 minūtēm) procesuālās darbības, pakalpojuma sniegšanu vai pārrunu vedēja pienākumus (kriminālprocesos 11517062812, 11517076516, 11517006718, 11517053418 tika veikta 7 personu pratināšana; kriminālprocesā Nr.11517000916 iepazīstināšana ar kriminālprocesa materiāliem);  31.12.2020. kontroles pasākumi (tiešā saskarē)  īslaicīgās situācijas kontroles laikā</t>
  </si>
  <si>
    <t>12.12.2020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pulcējoties(11.12.2020 plāns Nr.22-ip);  31.12.2020. kontroles pasākumi (tiešā saskarē)  īslaicīgās situācijas kontroles laikā</t>
  </si>
  <si>
    <t>12.12.2020 kontroles pasākumi (tiešā saskarē) vietās, kur notiek sapulces, gājieni un piketi (11.12.2020 plāns Nr.22-ip); 30.12.2020. un 31.12.2020.  sabiedriskās kārtības un drošības pasākumu nodrošināšana saistībā ar Covid-19 uzliesmojumu un seku novēršanā</t>
  </si>
  <si>
    <t>15.12.2020. un 21.12.2020. tiešā vai ilgstošā kontaktā ar pakalpojuma saņēmējiem vai procesa dalībniekiem (ilgāk par 15 minūtēm) procesuālās darbības, pakalpojuma sniegšanu vai pārrunu vedēja pienākumus (kriminālprocesos 11517008419 un 11517000220 tika veikta 2 personu pratināšana)</t>
  </si>
  <si>
    <t>12.12.2020.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pulcējoties(11.12.2020 plāns Nr.22-ip); 26.12.2020 tiešā vai ilgstošā kontaktā ar pakalpojuma saņēmējiem vai procesa dalībniekiem (ilgāk par 15 minūtēm) procesuālās darbības, pakalpojuma sniegšanu vai pārrunu vedēja pienākumus  (izbraukums sasķaņa ar dežūras grafiku un veiktas procesuālās darbības ENŽ--016352);  31.12.2020. kontroles pasākumi (tiešā saskarē)  īslaicīgās situācijas kontroles laikā</t>
  </si>
  <si>
    <t>12.12.2020.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(11.12.2020 plāns Nr.22-ip); 21.12.2020. tiešā vai ilgstošā kontaktā ar pakalpojuma saņēmējiem vai procesa dalībniekiem (ilgāk par 15 minūtēm) (procesuālās darbības, pakalpojuma sniegšanu vai pārrunu vedēja pienākumus dokumentu izņemšana KP 11517010719); 30.12.2020. un 31.12.2020. kontroles pasākumi (tiešā saskarē)  īslaicīgās situācijas kontroles laikā</t>
  </si>
  <si>
    <t>Rīgas Zemgales iecirkņa Kriminālpolicijas nodaļa</t>
  </si>
  <si>
    <t>Veica procesuālas darbības kriminālprocesos:                   11095192020-01.12.2020 ;    11095192320-01.12.2020 ;    11095192320-01.12.2020 ;     11095192320-02.12.2020 ;  11095192320-03.12.2020 ;    11095192020-07.12.2020 ;    11095195620-07.12.2020 ;    11095195620-08.12.2020 ;   11095195620-09.12.2020 ;  11095195620-10.12.2020 ;  11095195620-11.12.2020 ;  11095198820-11.12.2020 ;  11095192020-15.12.2020 . Veica kontroles pāsakumus sabiedrībai publiski pieejamās telpās, administratīvā pārkāpuma lietās: 15550004011620, 15550004011720</t>
  </si>
  <si>
    <t xml:space="preserve">Veica procesuālas darbības kriminālprocesos:            11095196520-08.12.2020;
11095196520-08.12.2020;
11095200120-15.12.2020;
11095203020-21.12.2020.   Veica kontroles pāsakumus sabiedrībai publiski pieejamās telpās, administratīvā pārkāpuma lietās: 15550004015820, 15550004015720
</t>
  </si>
  <si>
    <t>Veica procesuālas darbības kriminālprocesos:             11095184420-03.12.20;
11095194220-07.12.20;
11095188618-11.12.20;
11095184420-14.12.20;     
11095184420-16.12.20;
11095164020-28.12.20;
11095127720-28.12.20;
11095166918-28.12.20;
11095166918-28.12.20;
11095052420-15.12.20.</t>
  </si>
  <si>
    <t>Veica procesuālas darbības kriminālprocesos:            11095192320-02.12.2020;   11095195620-08.12.2020;    11095198820-11.12.2020;   11095198820-23.12.2020;</t>
  </si>
  <si>
    <t>Veica procesuālas darbības kriminālprocesos:             11095181120- 01.12.2020.
11095181120-02.12.2020;
11095181120-02.12.2020;
11095188520-03.12.2020;
11095181120-04.12.2020;
11095181120-04.12.2020;
11095119115-10.12.2020;
11095110120-11.12.2020;
11095099320-11.12.2020;
11095198920-11.12.2020;
11095110120-14.12.2020;
11095099320-15.12.2020;
11095178620-15.12.2020;
11095025220-16.12.2020;
11095025220-21.12.2020.Veica kontroles pāsakumus sabiedrībai publiski pieejamās telpās, administratīvā pārkāpuma lietās:  15550002667420</t>
  </si>
  <si>
    <t>Veica procesuālas darbības kriminālprocesos:             11095193420-03.12.2020; 11095144120-03.12.2020; 11095178520-04.12.2020; 11095177320-07.12.2020; 11095193420-08.12.2020; 11095197120-11.12.2020;  11095027620-14.12.2020; 11095189820-15.12.2020; 11095199720-18.12.2020; 11095202220-18.12.2020; 11095083520-21.12.2020; 11095194720-21.12.2020; 11095203320-22.12.2020.</t>
  </si>
  <si>
    <t>Veica procesuālas darbības kriminālprocesos:            11095173519-01.12.2020; 11095169420-04.12.2020; 11095169420-07.12.2020; 11095189520-08.12.2020; 11095169420-08.12.2020; 11095126020-14.12.2020; 11095189520-15.12.2020; 11095189520-17.12.2020; 11095161519-22.12.2020</t>
  </si>
  <si>
    <t xml:space="preserve">Veica procesuālas darbības kriminālprocesos:              11095059719 -01.12.2020;
11095191420 -04.12.2020;
11095191420 -07.12.2020;
11091013019 -08.12.2020; 11095193120-09.12.2020; 11095170620-11.12.2020; 12814004313-15.12.2020; 11095054820-23.12.2020; 11095205320-26.12.2020; 11095205320-26.12.2020; 11095205320-26.12.2020; 11095205320-27.12.2020; 11095205320-28.12.2020.
</t>
  </si>
  <si>
    <t>Veica procesuālas darbības kriminālprocesos:            11095192220-07.12.2020; 11095194820-08.12.2020; 11095197420-09.12.2020; 11095194820-10.12.2020; 11095197720-10.12.2020; 11095197720-11.12.2020; 11095050418-14.12.2020; 11095150317-14.12.2020; 11095089020-15.12.2020; 11095197720-16.12.2020; 11095200020-16.12.2020; 11095194820-17.12.2020; 11095202520-18.12.2020; 11095107320-18.12.2020; 11095093920-21.12.2020; 11095194820-22.12.2020; 11095194820-23.12.2020.</t>
  </si>
  <si>
    <t>Veica procesuālas darbības kriminālprocesos:            11095077417-02.12.2020;  11095077417-03.12.2020; 11095077417-07.12.2020;</t>
  </si>
  <si>
    <t xml:space="preserve"> vecākais inspektors </t>
  </si>
  <si>
    <t>Veica kontroles pāsakumus sabiedrībai publiski pieejamās telpās, administratīvā pārkāpuma lietās:  15550004015820, 15550004015720</t>
  </si>
  <si>
    <t>Rīgas Zemgales iecirkņa Kārtības policijas nodaļa</t>
  </si>
  <si>
    <t>Veica kontroles pāsakumus sabiedrībai publiski pieejamās telpās, administratīvā pārkāpuma lietās:  15550004011620, 15550004011720</t>
  </si>
  <si>
    <t>Veica kontroles pāsakumus sabiedrībai publiski pieejamās telpās, administratīvā pārkāpuma lietās:  15550001177320, 15550001177420</t>
  </si>
  <si>
    <t>Veica kontroles pāsakumus sabiedrībai publiski pieejamās telpās, administratīvā pārkāpuma lietās: 15550001174420, 15550001174320</t>
  </si>
  <si>
    <t>Veica kontroles pāsakumus sabiedrībai publiski pieejamās telpās, administratīvā pārkāpuma lietās: 15550002667320, 15550002667420</t>
  </si>
  <si>
    <t>Veica procesuālas darbības kriminālprocesos: 11095154320 un 11095099719-01.12.220; 11095170818-02.12.2020; 11095132220-03.12.2020;  11095011420-03.12.2020; 11095194420-05.12.2020; 11095194420-08.12.2020; 11095102819-08.12.2020; 11095180420-10.12.2020; 11095193720-11.12.2020; 11095199020-11.12.2020; 11095199120-11.12.2020; 11095193720-14.12.2020; 11095160620-14.12.2020; 11095193720-15.12.2020; 11095199720-15.12.2020; 11095196120-15.12.2020; 11095079420-16.12.2020; 11095146819-16.12.2020; 11095196120-17.12.2020; 11095199120-17.12.2020; 11095196120-21.12.2020; 11095203420-21.12.2020; 13800019219-21.12.2020; 11095196120-22.12.2020. Veica kontroles pāsakumus sabiedrībai publiski pieejamās telpās, administratīvā pārkāpuma lietās: 15550004017520</t>
  </si>
  <si>
    <t xml:space="preserve"> Veica kontroles pāsakumus sabiedrībai publiski pieejamās telpās, administratīvā pārkāpuma lietās: 1555000266620</t>
  </si>
  <si>
    <t>Veica kontroles pāsakumus sabiedrībai publiski pieejamās telpās, administratīvā pārkāpuma lietās:  15550004012220, 15550004012320</t>
  </si>
  <si>
    <t>Veica kontroles pāsakumus sabiedrībai publiski pieejamās telpās, administratīvā pārkāpuma lietās:  15550001180820</t>
  </si>
  <si>
    <t>Veica kontroles pāsakumus sabiedrībai publiski pieejamās telpās, administratīvā pārkāpuma lietās:  15550006026521; 15550006015321</t>
  </si>
  <si>
    <t>veica darbības administratīvā pārkāpuma lietās: 15550006006721</t>
  </si>
  <si>
    <t>Kārtības policijas pārvaldes Satiksmes administratīvo pārkāpumu izskatīšanas biroja Meklēšanas nodaļa</t>
  </si>
  <si>
    <t>Mājsēdes kontroles uzraudzībā Rīgas reģiona teritorijā. 30.12.2020. un 31.12.2020. plāns Nr.20/10/5-625888</t>
  </si>
  <si>
    <t>Procesuālās darbības, pakalpojuma sniegšanu vai pārrunu vedēja pienākumus tiešā vai ilgstošā kontaktā ar pakalpojuma saņēmējiem vai procesa dalībniekiem (ilgāk par 10 minūtēm) 17.12.2020. administratīvās pārkāpuma lietas (APL) Nr.15550008518320 izskatīšana;</t>
  </si>
  <si>
    <t>Mājsēdes kontroles uzraudzībā Rīgas reģiona teritorijā. 31.12.2020. plāns Nr.20/10/5-625888</t>
  </si>
  <si>
    <t>Mājsēdes kontroles uzraudzībā Rīgas reģiona teritorijā. 30.12.2020. plāns Nr.20/10/5-625888</t>
  </si>
  <si>
    <t>Procesuālās darbības, pakalpojuma sniegšanu vai pārrunu vedēja pienākumus tiešā vai ilgstošā kontaktā ar pakalpojuma saņēmējiem vai procesa dalībniekiem (ilgāk par 10 minūtēm). 02.12.2020.paskaidrojuma pieņemšana, t/l apskate APL 15550008134220/NK047574; 04.12.2020.paskaidrojuma pieņemšana, t/l apskate APL 15550007876720/NK047155;  04.12.2020.paskaidrojuma pieņemšana, t/l apskate APL 15550008379320/NK020902; 08.12.2020.paskaidrojuma pieņemšana APL 15550000203220/NK047587; 08.12.2020.paskaidrojuma pieņemšana, t/l apskate APL 15550008309220/NK049087; 08.12.2020.paskaidrojuma pieņemšana, t/l apskate APL 15550007761020/NK046206; 08.12.2020.paskaidrojuma pieņemšana APL 15550008411420/NK041225; 16.12.2020.paskaidrojuma pieņemšana, t/l apskate APL 15550008338320/NK046543; 16.12.2020.paskaidrojuma pieņemšana, t/l apskate APL 15550008318020/NK047274; 23.12.2020.paskaidrojuma pieņemšana, t/l apskate APL 15550007991020/NK046594; 28.12.2020.paskaidrojuma pieņemšana, t/l apskate APL 15550008535420/NK046170; 28.12.2020.paskaidrojuma pieņemšana, t/l apskate APL 15550008700020/NK035140; Mājsēdes kontroles uzraudzībā Rīgas reģiona teritorijā. 30.12.2020. plāns Nr.20/10/5-625888</t>
  </si>
  <si>
    <t>Procesuālās darbības, pakalpojuma sniegšanu vai pārrunu vedēja pienākumus tiešā vai ilgstošā kontaktā ar pakalpojuma saņēmējiem vai procesa dalībniekiem (ilgāk par 10 minūtēm).17.12.2020. CSNg NK049486 un NK047348 paskaidrojuma pieņemšana; 11.12.2020. CSNg NK020850, NK047559 un NK043699 paskaidrojuma pieņemšana; 21.12.2020. CSNg NK047696 un NK035997 paskaidrojuma pieņemšana; 02.12.2020. CSNg NK043699 paskaidrojuma pieņemšana; 17.12.2020. CSNg NK049486 un NK047348 paskaidrojuma pieņemšana;  11.12.2020. CSNg NK047567 un NK035859 paskaidrojuma pieņemšana; 29.12.2020. CSNg NK047847 paskaidrojuma pieņemšana; 02.12.2020. CSNg NK043699 paskaidrojuma pieņemšana;  29.12.2020. CSNg NK047847 paskaidrojuma pieņemšana;</t>
  </si>
  <si>
    <t>Procesuālās darbības, pakalpojuma sniegšanu vai pārrunu vedēja pienākumus tiešā vai ilgstošā kontaktā ar pakalpojuma saņēmējiem vai procesa dalībniekiem (ilgāk par 10 minūtēm). 07.12.2020.CSNg NK047263, NK047371, NK049249 paskaidrojuma pieņemšana; 29.12.2020.CSNg NK049252, NK046229, NK035885 paskaidrojuma pieņemšan. Mājsēdes kontroles uzraudzībā Rīgas reģiona teritorijā. 31.12.2020. plāns Nr.20/10/5-625888</t>
  </si>
  <si>
    <t>Procesuālās darbības, pakalpojuma sniegšanu vai pārrunu vedēja pienākumus tiešā vai ilgstošā kontaktā ar pakalpojuma saņēmējiem vai procesa dalībniekiem (ilgāk par 10 minūtēm). 29.12.2020. CSNg NK035826 izskatīšana un ENŽ 013554 liecību pieņemšana; 23.12.2020. CSNg NK046167, NK035977, NK048533,  NK0461637 izskatīšana;  22.12.2020. CSNg NK047185,  NK046644, NK048533 izskatīšana; 17.12.20020 ENŽ 004370liecību pieņemšana un CSNg NK046459, NK042610 izskatīšana; 11.12.20020 ENŽ 014676 liecības pieņemšana un CSNg NK048548 NK020881 izskatīšana; 07.12.20020 CSNg NK035142 un NK032979 izskatīšana; 03.12.20020 CSNg NK049083 un NK047361 izskatīšana</t>
  </si>
  <si>
    <t>Procesuālās darbības, pakalpojuma sniegšanu vai pārrunu vedēja pienākumus tiešā vai ilgstošā kontaktā ar pakalpojuma saņēmējiem vai procesa dalībniekiem (ilgāk par 10 minūtēm). 07.12.2020.NK035931 paskaidrojuma pieņemšana, t/l apskate un NK041568 paskaidrojuma pieņemšana; 08.12.2020.NK047571 paskaidrojuma pieņemšana, t/l apskate, NK041695 paskaidrojuma pieņemšana un NK049220 paskaidrojuma pieņemšana, t/l apskate; 10.12.2020.NK046547 paskaidrojuma pieņemšana, t/l apskate; 14.12.2020.NK047320 paskaidrojuma pieņemšana; 18.12.2020.NK049604  t/l apskate; 22.12.2020.NK049604 paskaidrojuma pieņemšana; 28.12.2020.NK035166 paskaidrojuma pieņemšana, NK035171 paskaidrojuma pieņemšana, t/l apskate; 29.12.2020.NK047459 paskaidrojuma pieņemšana; 30.12.2020.NK320860 paskaidrojuma pieņemšana; NK047459 paskaidrojuma pieņemšana, NK047459 paskaidrojuma pieņemšana, NK046726 paskaidrojuma pieņemšana, NK046691 paskaidrojuma pieņemšana</t>
  </si>
  <si>
    <t>Procesuālās darbības, pakalpojuma sniegšanu vai pārrunu vedēja pienākumus tiešā vai ilgstošā kontaktā ar pakalpojuma saņēmējiem vai procesa dalībniekiem (ilgāk par 10 minūtēm). 28.12.2020. PG628938 sastādīšana (NK022419); 18.12.2020. APL 15550008074120 paskaidrojuma pieņemšana, t/l apskate; 16.12.2020.CSNg NK042339 paskaidrojuma pieņemšana, protokola sastādīšana; 11.12.2020.CSNg NK032643 t/l apskate; 08.12.2020.APL 15550007034620paskaidrojuma pieņemšana; 07.12.2020.APL 15550008178120 paskaidrojuma pieņemšana, t/l apskate</t>
  </si>
  <si>
    <t>Procesuālās darbības, pakalpojuma sniegšanu vai pārrunu vedēja pienākumus tiešā vai ilgstošā kontaktā ar pakalpojuma saņēmējiem vai procesa dalībniekiem (ilgāk par 10 minūtēm). 16.12.2020.CSNg NK049197 t/l apskate; 15.12.2020. CSNg NK041591 izskatīšana; 11.12.2020.NK041591 paskaidrojuma pieņemšana; 01.12.2020. CSNg NK027354 iepazīšanas ar materiālu un liecību sniegšana); 23.12.2020. CSNg NK047344 izskatīšana; 21.12.2020.CSNg NK035095 paskaidrojuma pieņemšana; 18.12.2020.CSNg NK043077 paskaidrojuma pieņemšana; 17.12.2020.CSNg NK049197 paskaidrojuma pieņemšana</t>
  </si>
  <si>
    <t>Procesuālās darbības, pakalpojuma sniegšanu vai pārrunu vedēja pienākumus tiešā vai ilgstošā kontaktā ar pakalpojuma saņēmējiem vai procesa dalībniekiem (ilgāk par 10 minūtēm). 02.12.2020.CSNg NK047577 paskaidrojuma pieņemšana; 04.12.2020. CSNg NK035985, NK047654, NK035016, NK032475 paskaidrojuma pieņemšana; 08.12.2020.CSNg NK046445, NK047405, NK049193 paskaidrojuma pieņemšana; 10.12.2020. CSNg NK049178, NK035128 paskaidrojuma pieņemšana; 14.12.2020.CSNg NK035978, NK035136 paskaidrojuma pieņemšana; 16.12.2020.CSNg NK047051 paskaidrojuma pieņemšana; 28.12.2020. CSNg NK020921, NK047110, NK020940 paskaidrojuma pieņemšana; 29.12.2020.CSNg NK049465 paskaidrojuma pieņemšana; 30.12.2020. CSNg NK046625, NK049117 paskaidrojuma pieņemšana</t>
  </si>
  <si>
    <t>Kriminālpolicijas pārvaldes 1.biroja 4.nodaļa</t>
  </si>
  <si>
    <t xml:space="preserve">amatpersona piedalās sabiedriskās kārtības nodrošināšanas pasākumos, kas saistīti ar Covid-19 ierobežojumiem;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t>
  </si>
  <si>
    <t>amatpersona piedalās sabiedriskās kārtības nodrošināšanas pasākumos, kas saistīti ar Covid-19 ierobežojumiem;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procesuālās darbības, pakalpojuma sniegšanu vai pārrunu vedēja pienākumus tiešā vai ilgstošā kontaktā ar pakalpojuma saņēmējiem vai procesa dalībniekiem (ilgāk par 10 minūtēm); personu aizturēšanu, nogādāšanu vai konvojēšanu (tiešās saskares laikā) ;</t>
  </si>
  <si>
    <t>amatpersona piedalās sabiedriskās kārtības nodrošināšanas pasākumos, kas saistīti ar Covid-19 ierobežojumiem;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personu aizturēšanu, nogādāšanu vai konvojēšanu (tiešās saskares laikā) ;</t>
  </si>
  <si>
    <t xml:space="preserve">amatpersona piedalās sabiedriskās kārtības nodrošināšanas pasākumos, kas saistīti ar Covid-19 ierobežojumiem;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t>
  </si>
  <si>
    <t>Kriminālpolicijas pārvaldes Satiksmes noziegumu izmeklēšanas birojs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</si>
  <si>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( 30.12.2020-31.12.2020) .</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</si>
  <si>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( 31.12.2020) .</t>
  </si>
  <si>
    <t>Kriminālpolicijas pārvaldes 3.birojs 1.nodaļa</t>
  </si>
  <si>
    <t xml:space="preserve"> Personas, pret kuru uzsākts kriminālprocess, nopratināšana kriminālprocesa Nr.11518005218 ietvaros. No plkst.09:20 līdz 10:30; Personas iepazīstināšana ar lēmumu par atzīšanu par cietušo, par atzīšanu par cietušā pārstāvi, cietušā pārstāvja nopratināšana kriminālprocesa Nr.11517063215 ietvaros. No plkst.10:00 līdz 10:45;  drošības pasākumu nodrošināšana piketā Rīgā, Krastmalā un pie Brīvības pieminekļa. No plkst.10:00 līdz 18:30; 19.12.2020. laika posmā no plkst.19:00 līdz 20.12.2020. plkst.3:00 darbs kriminālprocesa Nr.11088209420 ietvaros, veicot pienākumos norīkojumā atbilstoši grafikam 24 h</t>
  </si>
  <si>
    <t>pirotehnikas tirdzniecības vietu pārbaude.  drošības pasākumu nodrošināšana piketā Rīgā, Krastmalā un pie Brīvības pieminekļa. No plkst.10:00 līdz 18:30</t>
  </si>
  <si>
    <t>Kriminālpolicijas pārvaldes 2.biroja 2.nodaļa</t>
  </si>
  <si>
    <t>Nekārtību novēršana, personu aizturēšana,  mājsēdes kontrole.</t>
  </si>
  <si>
    <t>Nekārtību novēršana, personu aizturēšana un to konvojēšana, kratīšanu veikšana, mājsēdes kontrole.</t>
  </si>
  <si>
    <t>Kriminālpolicijas pārvaldes 2.biroja 3.nodaļa</t>
  </si>
  <si>
    <t xml:space="preserve">1) VP RRP Kriminālpolicijas pārvaldes 2. biroja 2. nodaļā lietvedībā esošajā Kriminālprocesā Nr. 11091145319, kas uzsākts 2019. gada 25. septembrī un kvalificējams pēc Krimināllikuma 175. panta 3. daļas, par slepenu zādzību no dzīvokļa, atspiežot logu, kas notika laika posmā no 2019.22.09. līdz 2019.25.09, Eizenšteina ielā 13-16, Rīgā. Tika veiktas procesuālās darbības:16.12.2020. no plkst. 09:15 līdz plkst.10:25 tika veiktas procesuālās darbības ar aizdomās turēto : atzīts par aizdomās turēto; tika  veikta aizdomās turētas personas pratināšana;  piemērots drošības līdzeklis. 16.12.2020. no plkst. 13:45 līdz plkst.14:10 ar aizdomās turēto tika veikta liecību pārbaude uz vietas. 
2) VP RRP Kriminālpolicijas pārvaldes 2. biroja 2. nodaļā lietvedībā esošajā Kriminālprocesā Nr. 11352057119, kas tika uzsākts 2019. gada 17. oktobrī un  kvalificējams pēc Krimināllikuma 175. panta 3. daļas, 185.panta 1.daļas par zādzības faktu  no dzīvokļa, uzlaužot ieejas durvis, kas notika 2019.17.oktobrī, Olaines novadā, Stūnīšos, Gaismas iela 6-19. Tika veiktas procesuālās darbības: 01.12.2020. no plkst.14:15 līdz 14:50 liecinieka nopratināšana.
16.12.2020. no plkst. 10:30 līdz plkst.11:10 tika veiktas procesuālās darbības ar aizdomās turēto: atzīts par aizdomās turēto;  veikta aizdomās turētas personas pratināšana;  uzrādīts lēmums par drošības līdzekla piemērošanu.   
16.12.2020. no plkst. 12:20 līdz plkst.13:00 ar aizdomās turēto tika veikta liecību pārbaude uz vietas. 
3) VP RRP Kriminālpolicijas pārvaldes 2. biroja 2. nodaļā lietvedībā esošajā Kriminālprocesā Nr.11351021020, kas tika uzsākts 2020. gada 13. oktobrī  un kvalificējams pēc Krimināllikuma 175. panta 3. daļas, 15.panta 4.daļas 185.panta 1.daļas par zādzības mēģinājumu no dzīvokļa, iekļūstot caur balkona durvīm, kas notika 2020.13.oktobrī, Ķekavas novadā, Ķekavas pagastā, Valdlauču iela 6-26. Tika veiktas procesuālās darbības: 16.12.2020. no plkst. 11:15 līdz plkst.11:50 tika veiktas procesuālās darbības ar aizdomās turēto: atzīts par aizdomās turēto; tika  veikta aizdomās turētas personas pratināšana;  tika piemērots drošības līdzeklis. 16.12.2020. no plkst. 13:05 līdz plkst.13:40 ar aizdomās turēto tika veikta liecību pārbaude uz vietas.
4) VP RRP Kriminālpolicijas pārvaldes 2. biroja 2. nodaļā lietvedībā esošajā Kriminālprocesā Nr. 11351021020, kas tika uzsākts 2020. gada 13. oktobrī kvalificējams pēc Krimināllikuma 180. panta 1. daļas, par mobila telefona zādzības faktu brīvi piekļūstot, kas notika 2019.gada 05.decembrī, Viestura prospektā 35, Rīgā. Tika veiktas procesuālās darbības: 16.12.2020. no plkst. 12:00 līdz plkst.12:15 tika veikta  aizdomās turētā papildus nopratināšana.
5) VP RRP Kriminālpolicijas pārvaldes 2. biroja 2. nodaļā lietvedībā esošajā Kriminālprocesā Nr. 11353040120, kas tika uzsākts 2020. gada 31. augustā  un kvalificējams pēc Krimināllikuma 175. panta 4. daļas par zādzības faktu  no uzņēmuma SIA Garduma karaliste biroja telpām, kas tika konstatēts 2020.gada 31.augustā, Ropažu novadā, Mucinieki, “Zivtiņas”. Tika veiktas procesuālās darbības: 03.12.2020. no plkst. 12:50 līdz plkst.14:40 tika veiktas procesuālās darbības ar SIA Garduma karaliste pārstāvi : atzīšana spar cietušo un cietušo pārstāvi, Cietušā pārstāvja nopratināšana.   
11.12.2020. no plkst.15:15 līdz 15:35 liecinieka nopratināšana.
6) VP RRP Kriminālpolicijas pārvaldes 2. biroja 2. nodaļā lietvedībā esošajā Kriminālprocesā Nr. 11095183620, kas tika uzsākts 2020. gada 13. novembrī  un kvalificējams pēc Krimināllikuma 175. panta 3. daļas par zādzības faktu  no privātmājās, Beberbeķu 9.līnija 11d, Rīgā, 2020.g.13.novembrī. Tika veiktas procesuālās darbības: 08.12.2020. no plkst.09:35 līdz 10:40 liecinieka nopratināšana. 08.12.2020. no plkst. 10:45 līdz plkst.11:45 cietušā nopratināšana 11.12.2020. no plkst. 10:20 līdz plkst.10:45 cietušā nopratināšana. 15.12.2020. no plkst.10:30 līdz 11:00 liecinieka nopratināšana
7) VP RRP Kriminālpolicijas pārvaldes 2. biroja 2. nodaļā lietvedībā esošajā Kriminālprocesā Nr. 11352041820, kas tika uzsākts 2020. gada 06. septembrī  un kvalificējams pēc Krimināllikuma 175. panta 4. daļas par zādzības faktu  no privātmājās, Mārupes nov. Mārupe, Vecozolu iela 16, 2020.g.06. septembrī. 
 Tika veiktas procesuālās darbības: 08.12.2020. no plkst.21:55 līdz 22:40  cietušā papildus nopratināšana. 08.12.2020. no plkst. 22:55 līdz plkst.23:40 liecinieka nopratināšana. 09.12.2020. no plkst.03:55 līdz plkst.04:35 veikta kratīšana neatliekamības kārtībā. 09.12.2020. no plkst. 05:00 līdz plkst.06:55 liecinieka nopratināšana. 11.12.2020. no plkst. 14:05 līdz plkst.15:00 liecinieka nopratināšana. 14.12.2020. no plkst. 09:05 līdz plkst.10:10 liecinieka nopratināšana.
</t>
  </si>
  <si>
    <t xml:space="preserve">1) 2020. gada 19.martā VP RRP KrPP 2.biroja 2. nodaļā uzsākts kriminālprocess Nr.11513000420, kvalificēts pēc Krimināllikuma 21. panta un 175. panta ceturtās daļas, 314. panta un 233. panta pirmās daļas, zādzības faktu no dzīvokļa Nr.16, Nr.17, Nr.31 (apvienoti vienā dzīvoklī) Tīklu ielā 11, Jūrmalā, iekļūstot tajā, uzlaužot tā divu durvju slēdzenes mehānismus un automašīnu Porsche Cayenne ar v.n. BA 3000 un Jaguar F-PACE, ar v.n. LE 531 zādzību no  Jūrmalā, Tīklu ielā 11 mājas pazemes autostāvvietas, kas notika laika posmā no 13.03.2020.g. plkst.15:00 līdz 19.03.2020.g. plkst.12:00.
Tika veiktas procesuālās darbības:
02.12.2020. no plkst.11:00 līdz plkst.11:15 papildus nopratināta persona, pret kuru uzsākts kriminālprocess.
02.12.2020. no plkst.15:00 līdz 15:35 nopratināts papildus liecinieks.
08.12.2020. no plkst.10:05 līdz plkst.10:30 nopratināts papildus aizdomās turētais.
08.12.2020. no plkst.11:15 līdz plkst.11:45 nopratināts papildus aizdomās turētais. 
11.12.2020. no plkst.14:50 līdz plkst.15:20 nopratināts liecinieks.
11.12.2020. no plkst.11:00 līdz plkst.11:20 nopratināts papildus aizdomās turētais.
17.12.2020. no plkst.10:05 līdz plkst.10:50 nopratināts papildus persona, pret kuru uzsākts kriminālprocess. 
</t>
  </si>
  <si>
    <t xml:space="preserve">1)kriminālprocesa Nr.11353028320 (uzsākts atbilstoši Krimināllikuma 175.panta ceturtajai daļai  un 185.panta pirmajai daļai, par to, ka 2020.gada 12.jūnijā, iekļūstot privātmājas, kas atrodas Stopiņu novadā, Dreiliņos Dzīparu ielā 28, nožogotā teritorijā, bojājot žoga posmu, pēc kā atspiežot logu iekļūstot privātmājā tika veikta pulksteņu zādzība, kuru vērtība sasniedz lielus apmērus) ietvaros 2020. gada 02. decembrī  no plkst.10:05 līdz plkst.10:30 veikta cietušās personas papildus pratināšana.
2) kriminālprocesa Nr.11094041320 (uzsākts atbilstoši Krimināllikuma 175.panta ceturtajai daļai un 185.panta pirmajai daļai,  par to, ka 25.04.2020. laika posmā no plkst.19:00 līdz plkst.03:00, uzlaužot dzīvokļa Nr.8 Rīgā, Kr.Valdemāra ielā 137 k1 logu un iekļūstot dzīvoklī, veikta juvelierizstrādājumu, kuru vērtība sasniedz lielus apmērus,  zādzība.) ietvaros 2020.gada 02.decembrī no plkst.13:45 līdz plkst.15:02 veikta  cietušās personas papildus pratināšana.
3)kriminālprocesa Nr. 11094041320 ietvaros (uzsākts atbilstoši Krimināllikuma 175.panta ceturtajai daļai un 185.panta pirmajai daļai,  par to, ka 25.04.2020. laika posmā no plkst.19:00 līdz plkst.03:00, uzlaužot dzīvokļa Nr.8 Rīgā, Kr.Valdemāra ielā 137 k1 logu un iekļūstot dzīvoklī, veikta juvelierizstrādājumu, kuru vērtība sasniedz lielus apmērus,  zādzība.)  03.12.2220., no plkst.10:06 līdz plkst.11:50 veikta liecinieka nopratināšana.
4)kriminālprocesa Nr.11410043020 uzsākts atbilstoši Krimināllikuma 175.panta ceturtajai daļai par to, ka laika posmā no 2020.gada 20.februāra plkst.15:45 līdz 2020.gada plkst.14:30 iekļūstot privātmājā Jūrmalā, Bangu ielā 2  tika veikta  zādzība, nozogot naudu un mantas , kuru vērtība sasniedz lielus apmērus) ietvaros no plkst.13:05 līdz 13:57 veikta cietušā papildus nopratināšana.
            </t>
  </si>
  <si>
    <t>Rīgas Centra iecirkņa Kiminālpolicijas nodaļa</t>
  </si>
  <si>
    <t>personas, pret kuru uzsākts kriminālprocess, pratināšana kriminālprocesā Nr.11087065520 (10.12.2020.)</t>
  </si>
  <si>
    <t>cietušo pārstāvju pratināšana kriminālprocesos Nr.11087122120 un 11087123620 (04.12.2020.); cietušā pratināšana, izņemšanas kriminālprocesā Nr.11087128820 (08.12.2020.); liecinieka pratināšana kriminālprocesā Nr.11087122820 (09.21.2020); procesuālās darbības ar aizturēto kriminālprocesā Nr.11087140320 (10.12.2020.); liecinieka pratināšana kriminālprocesā Nr.11087132020, liecinieka un aizturēta pratināšana, kratīšana kriminālprocesā Nr.11087129020 (16.12.2020); procesuālās darbības ar aizdomās turēto kriminālprocesā Nr.11087129020 (17.12.2020); iesnieguma pieņemšana materiālā ENŽ-9435, liecinieka pratināšana kriminālprocesā Nr.11087142720 (18.12.2020.); liecinieka pratināšana kriminālprocesā Nr.11087128820 (21.12.2020.); cietušo pārstāvju pratināšana kriminālprocesos Nr.11087142920,11087143020, 11087143120 (23.12.2020.); liecinieka pratināšana kriminālprocesā Nr.11087124820, cietušā pratināšana kriminālprocesā Nr.11087017620 (01.12.2020.)</t>
  </si>
  <si>
    <t>personas iepazīšana ar krimināllietu Nr.11087179610 (02.12.2020.); cietušā un liecinieka pratināšana kriminālprocesā Nr.11087127320 (04.12.2020.); cietušā un liecinieka pratināšana kriminālprocesā Nr.11087119820 (07.12.2020.); cietušā pratināšana kriminālprocesā Nr.11087139720 (09.12.2020.); cietušo pratināšana kriminālprocesos Nr.11087141420 un 11087141720 (14.12.2020.); kratīšana kriminālprocesā Nr.11087144920 (29.12.2020.),  kratīšanas kriminālprocesā Nr.11087144920 (30.12.2020.)</t>
  </si>
  <si>
    <t>procesuālās darbības ar aizturēto personu kriminālprocesā Nr.11087084419 (07.12.2020.); iesnieguma pieņemšana kriminālprocesā Nr.11087139720 (08.12.2020.); procesuālās darbības ar aizdomās turēto kriminālprocesā Nr.11087147219 (14.12.2020.); iesnieguma pieņemšana materiālā ENŽ-9375 (16.12.2020.); iesnieguma pieņemšana materiālā ENŽ-9494 (21.12.2020.); iedzīvotāju kontroles pasākums uz ielām par pienākumu uzturēties savā dzīvesvietā (31.12.2020.)</t>
  </si>
  <si>
    <t>Rīgas Centra iecirknis Kiminālpolicijas nodaļa</t>
  </si>
  <si>
    <t>liecinieka pratināšana kriminālprocesā Nr.11092165118 (09.12.2020.); paskaidrojuma pieņemšana materiālā ENŽ-9487 (20.12.2020.); cietušās pārstāvja pratināšana kriminālprocesā Nr.11087129220 (28.12.2020.); cietušās pārstāvja pratināšana kriminālprocesā Nr.11087131120 (29.12.2020.); liecinieka pratināšana kriminālprocesā Nr.11087129220 (30.12.2020.); iedzīvotāju kontroles pasākums uz ielām par pienākumu uzturēties savā dzīvesvietā; iedzīvotāju kontroles pasākums uz ielām par pienākumu uzturēties savā dzīvesvietā (30.12.2020. un 31.12.2020)</t>
  </si>
  <si>
    <t>liecinieka pratināšana kriminālprocesā Nr.11087016119 (16.12.2020.); liecinieka pratināšana kriminālprocesā Nr.11087090320 (18.12.2020.); liecinieka pratināšana kriminālprocesā Nr.11087090320 (22.12.2020.); liecinieka pratināšana kriminālprocesā Nr.11087144718 (29.12.2020.); liecinieka pratināšana kriminālprocesā Nr.11087140720 (30.12.2020.); iedzīvotāju kontroles pasākums uz ielām par pienākumu uzturēties savā dzīvesvietā (30.-31.12.2020.)</t>
  </si>
  <si>
    <t>cietušā pratināšana kriminālprocesā Nr.11087137920 (04.12.2020.); personas, pret kuru uzsākts kriminālprocess, pratināšana kriminālprocesā Nr.11087137920 (04.12.2020.); procesuālās darbības ar aizdomās turēto kriminālprocesā Nr.11087139620 (10.12.2020.); procesuālās darbības ar aizdomās turēto kriminālprocesā Nr.11087065420 (15.12.2020.); procesuālās darbības ar aizdomās turēto kriminālprocesā Nr.11087007718 (15.12.2020.); cietušā pratināšana kriminālprocesā Nr.11087119419 (17.12.2020.); paskaidrojuma pieņemšana materiālā ENŽ-9146 (17.12.2020.); paskaidrojuma pieņemšana materiālā ENŽ-9146 (21.12.2020.); procesuālās darbības ar aizdomās turēto kriminālprocesā Nr.11087143220; paskaidrojuma pieņemšana materiālā ENŽ-15197 (25.12.2020.)</t>
  </si>
  <si>
    <t xml:space="preserve">liecinieka pratināšana kriminālprocesā Nr.11087071620 (01.12.2020.); liecinieka pratināšana kriminālprocesā Nr.11087126220 (03.12.2020.); procesuālās darbības ar aizdomās turēto kriminālprocesā Nr.12010001518 (04.12.2020.); liecinieka pratināšana kriminālprocesā Nr.11087126320 (10.12.2020.); paskaidrojumu pieņemšana materiālos ENŽ-9253 un 9576 (21.12.2020.)
</t>
  </si>
  <si>
    <t>procesuālās darbības ar aizturēto kriminālprocesā Nr.11087084419 (07.12.2020.); liecinieka pratināšana kriminālprocesā Nr.11087138620 (14.12.2020.); iesnieguma pieņemšana materiālā ENŽ-9393 (16.12.2020.)</t>
  </si>
  <si>
    <t>procesuālās darbības ar aizdomās turēto kriminālprocesā Nr.11087137020 (02.12.2020.); procesuālās darbības ar aizdomās turēto kriminālprocesā Nr.11087084520 (03.12.2020.); procesuālās darbības ar aizdomās turēto kriminālprocesā Nr.11087139420 (10.12.2020.); procesuālās darbības ar aizdomās turētiem kriminālprocesos Nr.11087139320 un Nr.11087141820 (17.12.2020.); iesnieguma pieņemšana materiālā ENŽ-9467 (20.12.2020.); cietušās parstāvja pratināšana kriminālprocesā Nr.11087006418 (21.12.2020.); iedzīvotāju kontroles pasākums uz ielām par pienākumu uzturēties savā dzīvesvietā (30.-31.12.2020.)</t>
  </si>
  <si>
    <t>procesuālās darbības ar aizdomās turēto kriminālprocesā Nr.11087144920 (31.12.2020.)</t>
  </si>
  <si>
    <t>liecinieka pratināšana kriminālprocesā Nr.11087140719 (01.12.2020.); liecinieka pratināšana kriminālprocesā Nr.11087072820 (02.12.2020.); procesuālās darbības ar aizdomās turēto kriminālprocesā Nr.11087120720 (07.12.2020.); liecinieka pratināšana kriminālprocesā Nr.11087140020, personu, pret kuru uzsākts kriminālprocess, pratināšana kriminālprocesos Nr.11087140020 un 11087138820 (09.12.2020.); cietušā pratināšana kriminālprocesā Nr.11087139120 (14.12.2020.); liecinieka pratināšana kriminālprocesā Nr.11087141320 (15.12.2020.); cietušo pārstāvju pratināšana kriminālprocesos Nr.11087142320 un 11087142220 (17.12.2020); procesuālās darbības ar aizturēto kriminālprocesā Nr.11087114720 (18.12.2020.); procesuālās darbības ar aizdomās turēto kriminālprocesā Nr.11087144720 (10.12.2020.); iesniegumu un paskaidrojumu pieņemšana materiālos ENŽ-9238, 9522, 9518, 9520, 9515,9514, 9523, 9511, 9512 (23.12.2020.); kratīšana kriminālprocesā Nr.11087144920 (29.12.2020.), liecinieka pratināšana un kratīšanas kriminālprocesā Nr.11087144920 (30.12.2020.)</t>
  </si>
  <si>
    <t>procesuālās darbības ar aizturēto kriminālprocesā Nr.11087137920 (03.12.2020.); kratīšana kriminālprocesā Nr.11087129020 (16.12.2020.); liecinieka un aizturētā pratināšana kriminālprocesos Nr.11087096020 un 11087143220 (23.12.2020.); aizturētā konvojēšana kriminālprocesā Nr.11087114720 (19.12.2020.); personas aizturēšana kriminālprocesā Nr.11087144920 (30.12.2020.); kontroles pasākums par komersantu pienākumu izpildīšanu materiālā ENŽ-20261 (26.12.2020.); iedzīvotāju kontroles pasākums uz ielām par pienākumu uzturēties savā dzīvesvietā (30. un 31.12.2020.)</t>
  </si>
  <si>
    <t xml:space="preserve">mantu izņemšana, apskate personu klātbūtnē kriminālprocesā Nr.11087102019 (01.12.2020.); cietušā pratināšana kriminālprocesā Nr.11087137920 (02.12.2020.); cietušā pratināšana kriminālprocesā Nr.11087138420, iesnieguma pieņemšana materiālos ENŽ-9146, 9147, 9459 (04.12.2020.); personu aptauja kriminālprocesos Nr.11087123620, 11097090115, 11087127720 (11.12.2020.); liecinieka pratināšana kriminālprocesā Nr.11087141020 (17.12.2020.); liecinieka pratināšana kriminālprocesā Nr.11087138120 (18.12.2020.); izņemšana kriminālprocesā Nr.11087141120 (29.12.2020.); personas aizturēšana un konvojēšana kriminālprocesā Nr.11087129020 (16.12.2020.); personas nogādāšana kriminālprocesā Nr.11087139320 (17.12.2020.)
</t>
  </si>
  <si>
    <t>procesuālās darbības ar aizturēto kriminālprocesā Nr.11087144920 (30.12.2020.); procesuālās darbības ar aizturēto kriminālprocesā Nr.11087129020 (16.12.2020.); iedzīvotāju kontroles pasākums uz ielām par pienākumu uzturēties savā dzīvesvietā (30. un 31.12.2020.)</t>
  </si>
  <si>
    <t xml:space="preserve">izņēmšana kriminālprocesā Nr.11087133720 (01.12.2020.); cietušā pratināšana kriminālprocesā Nr.11087139520 (08.12.2020.); cietušā pratināšana, kratīšana kriminālprocesā Nr.11087139620 (09.12.2020.); personas aizturēšana  kriminālprocesā Nr.11087142120, cietušā pratināšana kriminālprocesā Nr.11087142020 (15.12.2020.) ; liecinieka pratināšana kriminālprocesā Nr.11087143320 (23.12.2020.); kratīšanas kriminālprocesā Nr.11087144920 (29. un 30.12.2020.); personas konvojēšana kriminālprocesā Nr.11087114720 (18.12.2020.); personas konvojēšana kriminālprocesā Nr.11087144920 (30.12.2020.); iedzīvotāju kontroles pasākums uz ielām par pienākumu uzturēties savā dzīvesvietā (31.12.2020.)
</t>
  </si>
  <si>
    <t xml:space="preserve">cietušā pratināšana kriminālprocesā Nr.11087138520 (07.12.2020.); liecinieka pratināšana kriminālprocesā Nr.11087131420 (16.12.2020.); liecinieka pratināšana kriminālprocesā Nr.11087131420 (18.12.2020.); cietušā pratināšana kriminālprocesā Nr.11087131420 (21.12.2020.); cietušā pratināšana kriminālprocesā Nr.11087141120 (28.12.2020.); personas konvojēšana kriminālprocesā Nr.11087114720 (18.12.2020.)
</t>
  </si>
  <si>
    <t>cietušā pratināšana kriminālprocesā Nr.11087132220 (03.12.2020.); aptauja kriminālprocesos Nr.11087123620, 11097090115, 11087127720 (11.12.2020.); procesuālās darbības ar aizturēto kriminālprocesā Nr.11087108919 (16.12.2020.); informācijas iegūšana kriminālprocesā Nr.11087142020 (17.12.2020.); personas nogādāšana kriminālprocesā Nr.11087139320 (17.12.2020.); personas konvojēšana kriminālprocesā Nr.11087114720 (18.12.2020.); personas konvojēšana kriminālprocesā Nr.11087114920 (31.12.2020.)</t>
  </si>
  <si>
    <t>speciālais izmeklēšānas eksperiments, darbs ar aizturēto personu kriminālprocesā Nr.11087129020 (16.12.2020.); paskaidrojuma pieņemšana materiālā ENŽ-8546 (21.12.2020.)paskaidrojuma pieņemšana materiālā ENŽ-8546 (22.12.2020.); personas nogādāšana kriminālprocesā Nr.11087129020 (17.12.2020.); personas konvojēšana kriminālprocesā Nr.11087144920 (30.12.2020.); iedzīvotāju kontroles pasākums uz ielām par pienākumu uzturēties savā dzīvesvietā (31.12.2020.)</t>
  </si>
  <si>
    <t>Rīgas Centra iecirkņa Kārtības policijas nodaļa</t>
  </si>
  <si>
    <t>iesnieguma pieņemšana materiālā ENŽ-9566 (24.12.2020.)</t>
  </si>
  <si>
    <t>iesnieguma, paskaidrojuma pieņemšana materiālos ENŽ-9522 un 9511; notikuma vietas apskate ar personu piedalīšanos materiālos ENŽ-9447, 9514,9518, 9520, 9523 (22.12.2020.); iesniegumu un paskaidrojuma pieņemšana materiālos ENŽ-9609, 9610, 9621 (17.12.2020.); iedzīvotāju kontroles pasākums uz ielām par pienākumu uzturēties savā dzīvesvietā (31.12.2020.)</t>
  </si>
  <si>
    <t>procesuālās darbības administratīvo pārkāpumu procesos ENŽ-8053, 8057, 8056, 8052, 8055, 8058 (28.12.2020.)</t>
  </si>
  <si>
    <t>paskaidrojuma pieņemšana materiālā ENŽ-15197 (25.12.2020.)</t>
  </si>
  <si>
    <t>Rīgas Centra iecirkņa Kriminālpolicijas nodaļa</t>
  </si>
  <si>
    <t>cietušā pratināšana kriminālprocesos Nr.11087140920, 11087141120 un 11087141220 (11.12.2020.); cietušā pratināšana kriminālprocesā Nr.11087141220, paskaidrojuma pieņemšana materiālā ENŽ-9312 (12.12.2020.); kratīšana kriminālprocesā Nr.11087129020 (16.12.2020.); kratīšana kriminālprocesā Nr.11087144920 (30.12.2020.)</t>
  </si>
  <si>
    <t>iedzīvotāju kontroles pasākums uz ielām par pienākumu uzturēties savā dzīvesvietā (30.-31.12.2020.)</t>
  </si>
  <si>
    <t>vadības rīkojums pamatojoties uz MK rīk Nr.655</t>
  </si>
  <si>
    <t>vadības rīkojums pamatojoties uz MK rīk Nr.655, reids</t>
  </si>
  <si>
    <t>vadības rīkojums pamatojoties uz MK rīk Nr.655, personu nopratināšanas  ilgak par 10 min.</t>
  </si>
  <si>
    <t>saskaņā ar planu Nr.20-10/3-22ip 11.12.2020., personu atptauja, personu pārbauide un noskaidrošana, notikuma vietas apskate, liecinieku nopratināšana, kratīšana, aizturētās personas konvojēšana, darba pienakumu pildīšana CSDD telpās, vadības rīkojums pamatojoties uz MK rīk.Nr655</t>
  </si>
  <si>
    <t>vadības rīkojums pamatojoties uz MK rīkojumu Nr.655</t>
  </si>
  <si>
    <t>vacākais inspektors</t>
  </si>
  <si>
    <t xml:space="preserve">vadības rīkojums pamatojoties uz MK rīk Nr.655, reids, darba pienakumu pildīsana CSDD telpās, aptauja, darbības notikumu vietā, saskaņā ar planu Nr.20-10/3-22ip 11.12.2020., iedzīvotaju aptaja, darbības ar cietušo personu, </t>
  </si>
  <si>
    <t>vadības rīkojums pamatojoties uz MK rīk Nr.655, iedzīvotāju aptauja, notikuma vietas apskate, nopratināšana</t>
  </si>
  <si>
    <t>vadības rīkojums pamatojoties uz Mk rik Nr.655, dežūras laikā procesualās darbības, operatīvas darbs ar personam, saskaņā ar planu Nr.20-10/3-22ip 11.12.2020</t>
  </si>
  <si>
    <t>personu aptauja, vadības rīkojums pamatojoties uz MK rīkojumu Nr.655, darbs notikuma vieta ar personam, aptauja, kontakts ar cietušo</t>
  </si>
  <si>
    <t>vadības rikojums pamatojoties uz Mk rīk 655, darba pienakumi CSDD telpās ar personām, paskaidrojumu pieņemsana no personam, transportlīdzekļu atgriesana personām</t>
  </si>
  <si>
    <t>Rīgas Ķengaraga iecirknis</t>
  </si>
  <si>
    <t>kontroles pasākumi, tiešā saskarē ar apmeklētājiem,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</si>
  <si>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Rīgas Ķengaraga iecirkņa Kriminālpolicijas nodaļa</t>
  </si>
  <si>
    <t xml:space="preserve">Procesuālās darbības, pakalpojuma sniegšanu vai pārrunu vedēja pienākumus tiešā vai ilgstošā kontaktā ar pakalpojuma saņēmējiem vai procesa dalībniekiem (ilgāk par 10 minūtēm); </t>
  </si>
  <si>
    <t>Procesuālās darbības, pakalpojuma sniegšanu vai pārrunu vedēja pienākumus tiešā vai ilgstošā kontaktā ar pakalpojuma saņēmējiem vai procesa dalībniekiem (ilgāk par 10 minūtēm);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</si>
  <si>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Procesuālās darbībās, pakalpojuma sniegšana vai pārrunu vedēja pienākumus tiešā vai ilgstošā kontaktā ar pakalpojuma saņēmējiem vai procesa dalībniekiem (ilgāk par 10 minūtēm). Personu aizturēšana, nogādāšana vai konvojēšana, kā arī apsargāšana īslaicīgās aizturēšanas vietās, policijas struktūrvienībā vai apsardzi ārstniecības iestādēs. Ka arī veica 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</si>
  <si>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Procesuālās darbībās, pakalpojuma sniegšana vai pārrunu vedēja pienākumus tiešā vai ilgstošā kontaktā ar pakalpojuma saņēmējiem vai procesa dalībniekiem (ilgāk par 10 minūtēm). Personu aizturēšana, nogādāšana vai konvojēšana, kā arī apsargāšana īslaicīgās aizturēšanas vietās, policijas struktūrvienībā vai apsardzi ārstniecības iestādēs</t>
  </si>
  <si>
    <t>Personu aizturēšana, nogādāšana vai konvojēšana (tiešās saskares laikā)</t>
  </si>
  <si>
    <t>Rīgas Ķengaraga iecirkņa Kārtības policijas nodaļa</t>
  </si>
  <si>
    <t xml:space="preserve">Procesuālās darbības, pakalpojuma sniegšanu vai pārrunu vedēja pienākumus tiešā vai ilgstošā kontaktā ar pakalpojuma saņēmējiem vai procesa dalībniekiem (ilgāk par 10 minūtēm), personu aizturēšanu, nogādāšanu vai konvojēšanu (nav pamatpienākums); </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</si>
  <si>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</si>
  <si>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Ogres iecirkņa Kriminālpolicijas nodaļa</t>
  </si>
  <si>
    <t xml:space="preserve">Kriminālprocesā Nr.11310072920 liecinieka Alda Vītola nopratināša Kriminālprocesā Nr.11310071620 cietušā Guntā Žepera nopratināšana pasākumu veikšana Covid mazināšanai
Kriminālprocesa Nr.12310001120 cietušās Lolitas Latereres nopratināšana
</t>
  </si>
  <si>
    <t xml:space="preserve">14.12.2020,  no plkst.  13:00 līdz 14:00- kriminālprocesā Nr. 113100 63819 , nopratināju, kā  persona pret kuru uzsākts kriminālprocess  Jāni Sīlii. pasākumu veikšana Covid mazināšanai
15.12.2020  no plkst. 09:00 līdz 10:00- kriminālprocesā 11310050420, kā liecinieci nopratināju Sandru Gobu, no plkst. 10:00 līdz 11:00  kriminālprocesā Nr.11310050420 , ka liecinieci nopratināju Inetu Gobu. 
16.12.2020 no plkst. 10:00 līdz 12:00 kriminālprocesā Nr.11310031520 nopratināju kā cietušo un veicu liecību pārbaudi uz vietas ar Dairi Baikovski.
20.12.2020 no plkst. 14:00 līdz 15:30  kriminālprocesā Nr. 11310080720 nopratināju, kā aizturēto Rihardu Jansonu .
21.12.2020  no plkst. 09:00 līdz 11:30- kriminālprocesā Nr. 11310078720, kā  aizturēto un aizdomās turēto nopratināju Dmitriju Kanajevu.  No plkst. 11:30 līdz 13:00 kriminālprocesā  Nr.11310078720 nopratināju  aizdomās turēto Rihardu Jansonu.
22.12.2020 no plkst. 08:00 līdz 09:30 kriminālprocesā Nr.11310074318 atzīts par aizdomās turēto un nopratināts Jurijs Rzajevs.  
23.12.20202 no plkst. 13:00 līdz 14:00 nopratināta lieciniece kriminālprocesā Nr11310050420, Ligita Logina. No plkst. 14:00 līdz 16:00 kriminālprocesā Nr. 11310069220 atzinu par aizdomās turēto, nopratināju un veicu liecību pārbaudi uz vietas ar aizdomās turētais Artūru Traini. 
28.12.2020- no plkst. 11:00 līdz 12:30-kriminālprocesā Nr. 11380019419 nopratināju liecinieci Ingu Galausku.
</t>
  </si>
  <si>
    <t xml:space="preserve">1. Kriminālprocesā Nr.11310052120 papildus cietušās R.Duhovas nopratināšana (02.12.2020);
2.Kriminālprocesā Nr.11310055020 cietušā pārstāvja D.Wyorstek nopratināšana (04.12.2020);
3.Kriminālprocesā Nr.11310025720 cietušā P.Čulīša parakstu paraugu izņemšana (07.12.2020)
</t>
  </si>
  <si>
    <t xml:space="preserve">Laika posmā 2020.gada no 1.decembra līdz 30.decembrim tika veiktas sekojošas izmeklēšanas darbības ar personām:ietvaros 2020.gada 28.decembrī no  plkst.11:30-12:00 liecinieka statusā tika nopratināta Edīte Brauna;
6. Pildot procesuālo uzdevumu, kriminālprocesa Nr.15840032020 ietvaros 2020.gada 28.decembrī no  plkst.12:30-13:00 liecinieka statusā tika nopratināta Lūcija Tumaša;
7. Pildot procesuālo uzdevumu, kriminālprocesa Nr.15840032020 ietvaros 2020.gada 28.decembrī no  plkst.13:30-14:00 liecinieka statusā tika nopratināta Magda Grunde;
1.8. Pildot procesuālo uzdevumu, kriminālprocesa Nr.15840032020 ietvaros 2020.gada 29.decembrī no  plkst.12:45-13:15 liecinieka statusā tika nopratināta Elita Janberga.
1. Kriminālprocesa Nr.11310070820 ietvaros 2020.gada 7.decembrī  no plkst. 09:00-09:30 liecinieka statusā tika nopratināta Inga Neimane;
2. Kriminālprocesā Nr.11310072520 ietvaros 2020.gada 14.decembrī no plkst.10:00-11:00 liecinieka statusā tika nopratināta Diāna Krastiņa;
3. Kriminālprocesa Nr.11310056120 ietvaros 2020.gada 16.decembrī no plkst.13:00-14:00 tika nopratināts Arnis Vilčinskis, kā persona pret kuru uzsākts kriminālprocess;
4. Kriminālprocesa Nr.11310078220 ietvaros 2020.gada 21.decembrī no plkst.15:00-16:00 tika nopratināts Oskars Lejmalnieks, kā persona pret kuru uzsākts kriminālprocess;
5. Pildot procesuālo uzdevumu, kriminālprocesa Nr.15840032020 </t>
  </si>
  <si>
    <t xml:space="preserve">1. 09.12.2020.g. plkst.13:00 līdz plkst.14:00 aizturētā Aleksandras Arhiopovas nopratināšana kriminālprocesā Nr.11310076620.10. 28.12.2020.g. plkst.14:00 līdz plkst.15:00 liecinieces Lailas Barnašas papildus nopratināšana un pārrunu veikšana kriminālprocesā Nr.11310066020.
11. 29.12.2020.g. plkst.12:50 līdz plkst.13:50 liecinieka Naura Bērziņa nopratināšana un DNS izņemšana kriminālprocesā Nr.11310076620.
2. 09.12.2020.g. plkst.14:00 līdz plkst.15:00 aizturētā Denisa Možeiko nopratināšanas kriminālprocesā Nr.11310076620.
3. 10.12.2020.g. plkst.09:00 līdz plkst.10:00 aizturētā Aleksandras Arhiopovas papildus nopratināšana kriminālprocesā Nr.11310076620, atbrīvošana no ĪAV.
4. 10.12.2020.g. plkst.14:00 līdz plkst.15:00 aizturētā Denisa Možeiko iepazīstināšanas ar lēmumu par atzīšanu par aizdomās turēto un nopratināšana kriminālprocesā Nr.11310076620, atbrīvošana no ĪAV
5. 11.12.2020.g. plkst.13:30 līdz plkst.14:30 liecinieka Mārtiņa Eglīša ar dienesta transportlīdzekli nogādāšana uz Ogres iecirkni un nopratināšana kriminālprocesā Nr.11310072111.
6. 15.12.2020.g. plkst.09:30 līdz plkst.10:00 liecinieka Aleksandra Bodrova nopratināšana kriminālprocesā Nr.11310076620.
7. 15.12.2020.g. plkst.13:00 līdz plkst.14:00 Jāņa Visocka iepazīstināšana ar lēmumu par atzīšanu par aizdomās turēto un nopratināšana kriminālprocesā Nr.11310007620.
8. 21.12.2020.g. plkst.11:00 līdz plkst.11:30 liecinieka Aleksandra Bodrova papildus nopratināšana kriminālprocesā Nr.11310076620.
9. 23.12.2020.g. plkst.16:00 līdz plkst.17:00 Mārtiņa Eglīša  iepazīstināšana ar lēmumu par atzīšanu par aizdomās turēto un nopratināšana kriminālprocesā Nr.11310079520.
</t>
  </si>
  <si>
    <t xml:space="preserve"> 04.12.2020. KP.11310074620 (KL.180.p.1.d.), no plkst.09:00 līdz plkst. 16:30 nopratināju aizturēto V.Izmailovu, pēc tam atbrīvoju no ĪAV, atzinu par aizdomās turēto V.Izmailovu, nopratināju un piemēroju drošības līdzekli. 
09.12.2020. 
KP.11310039820 (KL.298.p.1.d.) no plkst.10:00 līdz plkst.15:00 braucu ar PUK B.Briedi un VP RRP Ogres iecirkņa KrPN inspektoru I.Kalnaču uz ekspertīzi Ļermontova ielā 1, Rīgā. 
KP.11310020620 (KL 109.p. 1.d.) no plkst.15:10 līdz plkst.16:30 atzinu par aizdomās turēto I.Kuļpu, pēc tam nopratināju un piemēroju drošības līdzekli, izņemu DNS un aizvedu uz ĪAV, kur I.Kuļpam noņēma BDAS.
10.12.2020. KP.11310035220 no plkst.08:10 līdz plkst.08:35 nopratināju liecinieku A.Siliņu, no plkst.08:40 līdz plkst.09:05 nopratināju liecinieku J.Matrosovu, no plkst.09:15 līdz plkst.10:05 nopratināju liecinieku V.Novikovu;
KP.11310058520 no plkst. 15:00 līdz plkst.16:00 pieņemu iesniegumu, atzinu par īpaši aizsargājamo cietušo nepilngadīgo R.Dūdumu un nopratināju, atzinu par nepilngadīga pārstāvi tēvu G.Dūdumu. 
12.12.2020. (dežūra Rīgā) no plkst.08:00 līdz 13.12.2020. plkst.08:00 biju dežūrēju Rīgā, kur izbraucu uz notikumiem (divi protesta piketi).
17.12.2020. no plkst.14:09 līdz plkst.15:35 liecību pārbaude uz vietas ar cietušo G.Pētersonu. 
21.12.2020. (dežūra Ogrē) KP.11310078220 (KL 185.p. 2.d.) no plkst.17:00 līdz plkst.18:00 liecību pārbaude uz vietas ar PUK O.Lejmalnieku;
KP.11310081020 (193.p. 2.d.) no plkst.18:00 līdz plkst.22:00 uzsāku kriminālprocesu, pieņemu iesniegumu, atzinu par cietušo un nopratināju E.Ozoliņu-Ozolu, pēc tam izbraucu uz “TOP”  lielveikalu pie apsardzes darbinieka lai apskatītu videoierakstus.
22.12.2020. KP.11310083617 (KL.126.p. 1.d.) no plkst.08:30 līdz plkst.09:30 nopratināju PUK Dzintaru Upmani;
KP.11310038720 (KL 185.p. 1.d.) no plkst.09:30 līdz 13:30, piedaloties tulkam A.Zariņai nopratināju papildus cietušo Russell Alan Payne;
KP.11310080920 (KL.180.p. 1.d.) no plkst.13:35 līdz plkst.16:30 nopratināju aizturēto V.Dergačovu, atbrīvoju no ĪAV, pēc tam braucu uz prokuratūru pie prokurores A.Tatarčukas lai saņemtu piekrišanu kriminālprocesa izbeigšanai.  
29.12.2020. KP.11310062620 (253.1p. 3.d.) no plkst.09:00 līdz plkst.09:30 nopratināju liecinieku S.Belousu, no plkst.09:35 līdz plkst.10:05 nopratināju liecinieku I.Kalnaču, no plkst.10:10 līdz plkst.10:40 nopratināju liecinieku E.Čekmarenko, no plkst.10:50 līdz plkst.11:20 nopratināju liecinieku M.Puci. 
</t>
  </si>
  <si>
    <t xml:space="preserve">1. Krimināllietā Nr.11310040420 aizdomās turētajam A.Grebežniekam uzrādīts lēmums par ekspertīzes noteikšanu, sastādīts protokols - 2020.gada 1.decembrī  no plkst.14:00-14:30;1.12. 2020.gada 28.decembrī Krimināllietā Nr.11310045820 atzinu par aizdomās turēto un nopratināju S.Siliņu 14.00-15.00
2. Krimināllietā Nr. 11310074020 atzinu par aizdomās turēto un pratināju aizturēto A.Jeremejevu – Kovalu, pēc kā atbrīvoju un piemēroju drošības līdzekli 2020.gada 2.decembrī no plkst.17:15-17:45;
3. Krimināllietā Nr.11310065420 nopratināts kā liecinieks D.Laizāns 2020.gada 3.decembrī 11:00-12:00;
4. Krimināllietā Nr.11310065420 nopratināts kā persona, pret kuru uzsākts kriminālprocess  -Ščeglovs 2020.gada 4.decembrī 10:00-11:00;
5. Krimināllietā Nr.11310065420 nopratināta kā lieciniece S.Antanāviča 2020.gada 8.decembrī 15:00-16:00;
6. Krimināllietā 11310046118 pratināts liecinieks V.Sapcovs 2020.gada 9.decembrī 10.00-11.00;
7. Krimināllietā Nr.11310069420 atzīta par cietušo un pratināta S.Zaltāne 2020.gada 15.decembrī no plkst.14:00 līdz 15:00;
8. Krimināllietā Nr.11310070420 pratināts papildus cietušais A.Kalniņš un veikta datora apskate 2020.gada 10.decembrī 14.00-16.00;
9. Krimināllietā Nr.11310069420 2020.gada 14.decembrī pratināta cietušā pārstāve  un atgriezta nauda 18.45-19.15;
10. 2020.gada 17.decembrī 11:45- 12:15 Krimināllietā Nr.11310074020 nopratināts cietušā pārstāvis R.Bidlovs.
11.  2020.gada 21.decembrī Krimināllietā Nr.11310080620 tika atzīts par cietušo un pratināts pārstāvis Fomenko 15.00-16.00;
</t>
  </si>
  <si>
    <t xml:space="preserve">03.12.2020 Nopratināšana, izņemšana 11310025720 – 2 st.
09.12.2020 personas nogādāšana uz psiholoģisko pārbaudi 11310038920 – 5 st.
15.12.2020 pārrunas, aptaujas 11310077620 – 3 st.
16.12.2020 video izņemšana 11310077620 – 2 st. 
17.12.2020 Video ierakstu apskatē viesnīcā 11310078220 – 3 st. 
17.12.2020 Cietušā nopratināšana  11310069520 - 1st.
18.12.2020 Video izņemšana 11310077620 – 1 st.
18.12.2020 Pārrunas, telefona apskate 11310069520 - 1st. 
18.12.2020 kontrolzvani, aptaujas 11310077620 – 1 st.
21.12.2020 Video izņemšana, cietušā nopratināšana 11310077620 – 2.st
21.12.2020 konvojēšana, izņemšana 11310080620 – 2 st.  
</t>
  </si>
  <si>
    <t xml:space="preserve">03.12.2020 Mekl.uzd.ML340001617 – 1 st.
10.12.2020 Apskates veikšana pie cietušā 11310070420 - 2 st.
11.12.2020 Izbraukums uz izsaukumu 11310077620 – 5.5 st.
15.12.2020 pārrunas, aptaujas 11310077620 – 3 st.
16.12.2020 video izņemšana 11310077620 – 2 st. 
18.12.2020 Video izņemšana 11310077620 – 1 st.
18.12.2020 kontrolzvani, aptaujas 11310077620 – 1 st.
21.12.2020 Video izņemšana, cietušā nopratināšana 11310077620 – 2.st
22.12.2020 Aizdomās turētās personas nogādāšana uz un no policijas 11310047720 – 2 st.
</t>
  </si>
  <si>
    <t xml:space="preserve">04.12.2020. liecinieka pratināšana kr.pr.11310063520 – 1.st,
14.12.2020 eventuālo liecinieku noskaidrošana kr.pr.11310078220 - 1.st.
15.12.2020  video ierakstu apskate Grīvas pr.4b, Ogrē kr.pr.11310078220-  3-st.
16.12.2020 video ierastu apskate Ogres novada pašvaldībā- kr.pr.11310078220-  2-st.
17.12.2020 liecinieka pratināšana kr.pr.11310078220 – 2.st.
21.12.2020 Darbs ar aizturēto ĪAV –  ( zagtas mantas atrašanās vietas noskaidrošana, vaļsirdīgās atzīšanās pieņemšana.) – 2st.
21.12.2020 aizturētā konvojs, izņemšana kr.pr.11310080620 – 2.st.
21.12.2020. liecību pārbaude uz vietas kr.pr.11310078220 – 1.st.
22.12.2020 aizdomās turētās personas nogādāšana uz, un no policijas kr.pr.11310047720 – 2st.
22.12.2020 personas konvojs uz pārrunām- 1.st.
23.12.2020 piedalījos  liecību pārbaude uz vietas  (Lielvārdē) kr.pr.11310069220 -1.st.
23.12.2020 piedalījos  liecību pārbaude uz vietas  (Lēdmanes pag.) kr.pr.11310081120 – 3.st.
</t>
  </si>
  <si>
    <t xml:space="preserve">1) 2020.gada 22.decembrī no plkst. 13:30 līdz plkst. 15:10 nepilngadīgā aizturētā Emīla Miļicina nopratināšana kriminālprocesā Nr.11310081120.
2) 2020.gada 23.decembrī no plkst. 10:30 līdz plkst. 13:30:
a.  nepilngadīgā aizturētā Emīla Miļicina atbrīvošana no ĪAV
b.  nepilngadīgā aizdomās turētā Emīla Miļicina iepazīstināšana ar lēmumu par atzīšanu  par aizdomās turēto
c. nepilngadīgā aizdomās turētā Emīla Miļicina nopratināšana
d. nepilngadīgā aizdomās turētā Emīla Miļicina iepazīstināšana ar lēmumu par drošības līdzekļa piemērošanu
e. liecību  pārbaude uz vietas ar nepilngadīgo aizdomās turēto Emīlu Miļicinu Lēdmanē
kriminālprocesā Nr.11310081120.
3) 2020.gada 23.decembrī no plkst. 10:00 līdz plkst. 11:30: 
a. Aizdomās turētā Aināra Jansona iepazīstināšana ar lēmumu par atzīšanu  par aizdomās turēto
b. Aizdomās turētā Aināra Jansona nopratināšana
c. DNS siekalu paraugu ņemšana no Aināra Jansona iekļaušanai nacionālajā  DNS datu bāzē
d. BDAS Aināra Jansona
kriminālprocesā Nr.11310063720
</t>
  </si>
  <si>
    <t xml:space="preserve">22.12.2020 Darbs ar aizturēto ĪAV –  ( zagtas mantas atrašanās vietas noskaidrošana, vaļsirdīgās atzīšanās pieņemšana.) – 1st.
23.12.2020 personas konvojs uz pārrunām- 2.st.
23.12.2020 piedalījos  liecību pārbaude uz vietas  (Lēdmanes pag.) kr.pr.11310081120 – 3.st.
</t>
  </si>
  <si>
    <t xml:space="preserve">Laika posmā 2020.gada no 7.decembra līdz 31.decembrim tika veiktas sekojošas izmeklēšanas darbības ar personām:
1.2020.gada 11.decembrī no plkst.11:00 līdz12:00kriminālprocesa Nr.12310001320 ietvaros, atzīts par cietušo un nopratināts cietuša statusā Juris Kokins.
2.2020.gada 12.decembrī no plkst.15:00 līdz15:30kriminālprocesa Nr.12310001320 ietvaros, liecinieka statusā nopratināts Lauris Kokins.
3.2020.gada 21.decembrī no plkst.13:00 līdz15:00kriminālprocesa Nr.11310077620 ietvaros,cietušā papildus statusā nopratināta Agnese Rava.
4.2020.gada 28.decembrī no plkst.14:00 līdz16:00kriminālprocesa Nr.13310057720 ietvaros, liecinieka statusā nopratināta Ilze Mežala.
</t>
  </si>
  <si>
    <t xml:space="preserve">Kriminālprocess Nr.11310062019 (kopā 6 personas):
• 17..12.2020. no pulksten 09:00 līdz 10:00  nopratināju kā liecinieku Guntu Pēterkopu
• 17..12.2020. no pulksten 15:00-15:30  nopratināju kā liecinieku Juri Bērziņu;
• 18..12.2020. no pulksten 09:00-09:30  nopratināju kā liecinieku Igoru Minovu
• 18..12.2020. no pulksten 11:00-12:00  nopratināju kā personu pret kuru uzsākts kriminālprocess statusā Aigaru Maihailovski
• 21..12.2020. no pulksten 14:00-14:30  nopratināju kā liecinieku Guntu Pēterkopu
• 22.12.2020. no pulksten 09:00 līdz 09:30 nopratināju kā liecinieku  Nauri Upīti
Kriminālprocesa Nr.1310046220 ietvaros 23.12.2020. no pulksten 13:30 līdz 14:00 ar lēmumu par izņemšanas izdarīšanu veicu planšetdatora izņemšanu no SIA “DelfinGroup” lombarda “Banknote”, Ogrē, Mālkalnes prospektā 4
</t>
  </si>
  <si>
    <t xml:space="preserve">Laika posmā 2020.gada no 9.novembra1.decembra līdz 3129.decembrim.novembrim tika veiktas sekojošas izmeklēšanas darbības ar personām:Nr.12310000220 ietvaros, liecinieces statusā tika nopratināta Ilga Vecziediņa;
2020.gada 14.decembrī no plkst. 16:40-18:10 kriminālprocesa Nr.11310076120 ietvaros, cietušā statusā tika nopratināta Tatjana Grasmane;
2020.gada 15.decembrī no plkst. 09:10-10:10 kriminālprocesa Nr.11310019420 ietvaros, cietušā statusā tika nopratināts Ivars Zivtiņš;
2020.gada 16.decembrī no plkst. 13:30-15:00 kriminālprocesa Nr.11310073420 ietvaros, cietušā statusā tika nopratināta Mārīte Slavinska;
2020.gada 18.decembrī no plkst. 14:40-15:00 kriminālprocesā Nr.15840032020 ietvaros, liecinieka statusā tika nopratināta Anastasija Pudāne;
2020.gada 18.decembrī no plkst 15:00-16:00 kriminālprocesā Nr.15840032020 ietvaros, liecinieka statusā tika nopratināta Valērija Sinkēviča.
, liecības tika pierakstītas krievu valodā. Lieciniekam A.Mantsurovam tika arī uzrādīts protokols atpazīšanai pēc fotogrāfijām - nevienu neatpazina
2020.gada 9.decembrī 20.novembrī no plkst. 09:00-101:00  kriminālprocesa Nr.11310066829020 ietvaros, lieciniekaaizdomās turētā statusā atzīts un nopratināts nopratināts tika nopratināts Alexander MantsurovOskars Klempers;
2020.gada 9.decembrī no plkst. 13:00-14:30 kriminālprocesa Nr.11310059320 ietvaros, liecinieces statusā tika nopratināta Daiga Kārkliņa;
2020.gada 11.decembrī no plkst. 13:00-15:00 kriminālprocesa Nr.11310059320 ietvaros, liecinieces statusā tika nopratināta Natālija Kuļpa;
2020.gada 11.decembrī no plkst. 15:05-16:15 kriminālprocesa Nr.11310059320 ietvaros, liecinieka statusā tika nopratināts Kaspars Vasiļjevs;
2020.gada 14.decembrī no plkst. 09:00-10:00 kriminālprocesa </t>
  </si>
  <si>
    <t xml:space="preserve">1) 2020.gada 03.decembrī no plkst. 11:00 līdz plkst. 12:00 liecinieka  J.Nagaiņa noretināšana kriminālprocesā Nr.11310073520.
2) 2020.gada 10.decembrī no plkst. 08:00 līdz plkst. 09:00 cietušas U.Gustiņas </t>
  </si>
  <si>
    <t xml:space="preserve">15.12.2020 KP Nr.11310077220 veicu liecinieka nopratināšanu, izņemšanu – 2 STUNDAS
KP KP Nr.11310078220 veicu aptauju un noskaidrošanu – 2 STUNDAS
ENŽ-6251 pieņēmu 2 paskaidrojumus – 2 STUNDAS
19.12.2020 KP 11088209420 veicu izmeklēšanas darbības VP RRP dežūrgrupas sastāvā  - 10 STUNDAS
29.12.2020 KP KP Nr.11310077420 veicu aptauju un noskaidrošanu – 2 STUNDAS
MĀJSĒDES KONTROLES PASĀKUMS 30.12.2020 – 7 STUNDAS
MĀJSĒDES KONTROLES PASĀKUMS 31.12.2020 – 2 STUNDAS
</t>
  </si>
  <si>
    <t xml:space="preserve"> nodaļas priekšnieka vietnieks </t>
  </si>
  <si>
    <t>Veica pasākumus Covid izpaltīšanas ierobežošanai, patrulējot VPRRP Ogres iecirkņa teritorijā.</t>
  </si>
  <si>
    <t>Ogres iecirkņa Kārtības policijas nodaļa</t>
  </si>
  <si>
    <t xml:space="preserve">1.ENŽ-6160 pieņemts iesniegums no Tamāras Pogas (12.12.2020.g. 17:00-17:30);
2.APL 15550009093520 pieņemts no Nataļjas Koļesnikovas paskaidrojums (12.12.2020.g. 14:00-14:30);
3.ENŽ-6005 pieņemts no Aivja Kapustāna iesniegums (03.12.2020.g. 15:00-15:30);
4.ENŽ-6333 pieņemts no Anitas Skosas paskaidrojums (28.12.2020.g. 14:00-15:00);
5.ENŽ-6346 pieņemti paskaidrojumi no Ingas Veinberga-Grāvlejas un Leldes Veinberga-Vadzīte (22.12.2020.g. 13:00-15:00);
6.ENŽ-6008 pieņemts iesniegums no Svetlanas Kopiļčuka –Vītoliņas (03.12.2020.g 12:30-14:30);
7.ENŽ-5188 pieņemts paskaidrojums no Annas Krastiņas (17.12.2020.g. 12:00-13:00)
8.ENŽ-6023 pieņemts paskaidrojums no Svjatoslava Grjadovka (04.12.2020.g. 07:00-07:30);
9.Kriminālprocess Nr.11310077520 nopratināju kā cietušo Māri Tūteri (12.12.2020.g. 18:00-19:30);
10. procesuālais uzdevums lietā 11261055917 liecinieks Marina Osipova (14.12.2020 .g. 09:00-10:00);
11. 30.12.20.no pl.20.00 līdz 31.12.20. pl.06.00 Covid-19 infekcijas izplatības ierobežojumu kontrole; 
12. 31.12.20. no pl.20.00-00.00 Covid-19 infekcijas izplatības ierobežojumu kontrole.
</t>
  </si>
  <si>
    <t xml:space="preserve">1) Paskaidrojuma pieņemšana no pie atbildības saucamās personas K.Gobas administratīvā pārkāpuma procesā Nr.15550006686520 15:00 -16.00 (02.12.2020.) 
2) Paskaidrojuma pieņemšana no liecinieka A.Driksnas administratīvā pārkāpuma procesā Nr.15550007159320 14:00-15:00 (03.12.2020.)
3) Paskaidrojuma pieņemšana no liecinieka I.Driksnas administratīvā pārkāpuma procesā Nr.15550007159320 15:00-16:00 (03.12.2020.)
4) Paskaidrojuma pieņemšana no pie atbildības saucamās personas J.Grigorjeviča administratīvā pārkāpuma procesā Nr.15550008592420 09:00-11:00 (04.12.2020.)
5) Paskaidrojuma pieņemšana no cietušās N.M.Jurkevičas administratīvā pārkāpuma procesā Nr.15550008137620 11:00-12:00 (04.12.2020.)
6) Paskaidrojuma pieņemšana no liecinieka U.Driksnas administratīvā pārkāpuma procesā Nr.15550007159320 15:00-16:00 (04.12.2020.)
7) Paskaidrojumu pieņemšana no pie atbildības saucamās personas M.Ekerta administratīvā pārkāpuma procesā Nr.15550007978320 un administratīvā pārkāpuma procesā Nr. 15550007978820 14:00 -15:00 (08.12.2020.)
8) Paskaidrojuma pieņemšana no pie administratīvās atbildības saucamās personas T.Ratniekas (ENŽ Nr.2406) 10:00-12:00 (09.12.2020).
9) Paskaidrojuma pieņemšana no pie administratīvās atbildības saucamās personas S.Ratnieka (ENŽ Nr.2406) 14:00-15:00 (09.12.2020).
10) Paskaidrojuma pieņemšana no pie administratīvās atbildības saucamās personas J.Ratnieka (ENŽ Nr.2406) 15:00-16:00 (09.12.2020).
11) Paskaidrojuma pieņemšana no liecinieka J.Dzeņa administratīvā pārkāpuma procesā Nr.15550007159320 09:00-11:00 (10.12.2020.)
12) Paskaidrojuma pieņemšana no A.Astratova resoriskās pārbaudes materiālā (ENŽ Nr.5891) 15:30-16:00 (14.12.2020.)
13) Paskaidrojuma pieņemšana no A.Astratova aizbildnes N.Rutkovskas resoriskās pārbaudes materiālā (ENŽ Nr.5891) 16:00-16:30 (14.12.2020.)
14) Iesnieguma pieņemšana no K.Praliča administratīvā pārkāpuma lietā Nr.15550008841520 14:00-15:00 (15.12.2020.)
15) Paskaidrojuma pieņemšana no nepilngadīgās S.Lāces resoriskās pārbaudes materiālā (ENŽ Nr.5856) 15:00-15:30 (15.12.2020).
16) Paskaidrojuma pieņemšana no pie atbildības saucamās personas N.Juodžonita administratīvā pārkāpuma procesā Nr.15550008843020 13:00 -14.00 (18.12.2020.)
17) Paskaidrojuma pieņemšana no liecinieka D.Driksnas administratīvā pārkāpuma procesā Nr.15550007159320 15:00-16:00 (18.12.2020.)
18) Paskaidrojuma pieņemšana no pie atbildības saucamās personas N.Kareļas administratīvā pārkāpuma procesā Nr.15550007081720 10:00 -12.00 (23.12.2020.)
</t>
  </si>
  <si>
    <t xml:space="preserve">1) Administratīvā pārkāpuma procesā Nr.15550008103020 paskaidrojuma pieņemšana  no nepilngadīgā Dana Kupca un pārstāvja Ritas Kupcas 14:00-15:00 (1.12.2020)
2) Administratīvā pārkāpuma procesā Nr.15550008105120 paskaidrojuma pieņemšana  no nepilngadīgā Markusa Mernica un pārstāvja Kristīnas Mernicas 09:00-10:00 (1.12.2020)
3) Administratīvā pārkāpuma procesā Nr.15550008107120 paskaidrojuma pieņemšana  no nepilngadīgā Lindas Piteronokas un pārstāvja Agra Piteronoka 08:00-09:00 (2.12.2020)
4) Administratīvā pārkāpuma procesā Nr.15550008106820 paskaidrojuma pieņemšana  no nepilngadīgās Sofijas Guščinas un pārstāvja Svetlanas Guščinas 14:30-15:30 (8.12.2020)
5) Iesnieguma pieņemšana no Svetlanas Guščinas 15:30-16:00 (8.12.2020)
6) Kriminālprocesā Nr.11310076720-cietušā Māra Lejas nopratināšanas 10:00-11:00 (9.12.2020)
7) Procesuālā uzdevumā aptauja kriminālprocesā Nr.11310076720, 14.30-15.00
8) Kriminālprocesā Nr.11310076920-cietušā Jurija Aleksandrenko nopratināšanas 10:00-11:00 (10.12.2020)
9) Paskaidrojuma pieņemšana (S.Guščinas iesniegumā 20/10/23-299832) no Danielas Kristiānas Guščinas 15.30-16.30 (10.12.2020)
10) Administratīvā pārkāpuma procesā Nr.15550008761920 paskaidrojuma pieņemšana  no Guntara Kalniņa 14:15-14:45 (12.12.2020)
11) Operatīvās vadības grupas norīkojums uz izsaukumu Ogrē, Ķiršu ielā 6-pārrunas ar Sergeju Komarovu un Raisu Komarovu 11:40-12:40 (12.12.2020)
12) Paskaidrojuma pieņemšana ENŽ nr.5676 no Sintijas Osītes, 10.00-10.30 (18.12.2020)
13) Paskaidrojuma pieņemšana ENŽ nr.5993 no Svetlana Sabbe, 13.45-14.15 (22.12.2020)
14) Kriminālprocesā Nr.11310076720-liecinieka Ričarda Jurkjāna nopratināšanas 09:00-10:00 (22.12.2020)
15) Reida laikā, kopējai kontakts ar pārkāpējiem administratīvā pārkāpuma procesos 3 stundas-Nr.15550009030920, Nr.15550009030820, Nr.15550009031020 Nr.15550009031620, Nr.15550009031420, Nr.15550009033620, Nr.15550009034020, Nr.15550009034320, Nr.15550009033920, Nr.15550009031120, Nr.15550009034420, Nr.15550009034120 (25.12.2020)
16) Kriminālprocesā Nr.11310081620-cietušā Armanda Valaiņa nopratināšanas 8:30-10:00 (28.12.2020) 
17) Meklēšanas lietā ENŽ 6520 pieteikuma pieņemšana no Albīna Volkova, 19:15-20:15 un  paskaidrojuma pieņemšana no Ļeva Volkova, 19:15-20:15 (28.12.2020)
18) Iesnieguma pieņemšana no Jāņa Jaundāldera ENŽ Nr.6516 14:30-15:00 (28.12.2020)
19) Iesnieguma pieņemšana no Kaspars Bramanis ENŽ Nr.6517 13:00-14:00 (28.12.2020)
20) Iesnieguma pieņemšana no Svetlana Malčenko ENŽ Nr.6522 18:00-19:00 (28.12.2020)
21) Kriminālprocesā Nr.11310081720-cietušā Jura Lokmaņa nopratināšanas 21:30-23:00 (28.12.2020)
22) 30.12.20.no pl.20.00 līdz 31.12.20. pl.06.00 Covid-19 infekcijas izplatības ierobežojumu kontrole   23) 31.12.20. no pl.20.00-00.00 Covid-19 infekcijas izplatības ierobežojumu kontrole
</t>
  </si>
  <si>
    <t xml:space="preserve">2020.gada 06. decembrī: ENŽ – 6061, uz Ogres nov., Madlienas pag., Madlienu, “Dimanti” – 14, kur tika pieņemts paskaidrojums, sazinājāmies ar mirušā ģimenes ārstu un tika izskaidrotas tuviniekiem tālākās darbības. Plkst. 21:30-23:00. Kontaktā ar ģimenes locekļiem bijām aptuveni 1 stundu un 30 minūtes;
2020. gada 10. decembrī: ENŽ – 6116, Ikšķiles nov., Tīnūžu pag., Tīnūži, “Lejastruči”, kur tika noskaidroti notikušā apstākļu un varēja savstarpēji vienoties par mantu atgriešanu ar abām iesaistītajām pusēm. Plkst. 11:10-11:55. Kontaktā ar cietušo personu bijām aptuveni 45 minūtes;
Reģistrēts ENŽ – 6117, Lielvārdes nov., Jumpravas pag., Dzelmes, DUS “Virši”, kur tika noskaidroti notikušā apstākļi un pieņemts paskaidrojums. Plkst. 09:50-10:20. Kontaktā ar DUS “Virši” vadītāju bijām aptuveni 30 minūtes;
Reģistrēts ENŽ – 6122, Ogres nov., Suntažu pag., Suntaži, “Krasti”-14, kur tika noskaidroti notikušā apstākļi un vainīgā persona nogādāta uz atskurbtuvi. Plkst. 17:25 – 18:05. Kontaktā ar ģimenes locekļiem un vainīgo personu bijām aptuveni  40 minūtes;
2020.gada 14. decembrī: ENŽ – 6202, Lielvārdes nov., Jumpravas pag., “Dāboliņi”, kur tika uzsākts kriminālprocess un gaidīti līķa rati. Plkst. 15:05-20:05 Kontaktā ar ģimenes locekļiem bijām aptuveni 5 stundas;
ENŽ – 6210, Ogri, Mālkalnes prospektu 30, kur tika uzsākts kriminālprocess. Plkst. 20:25-21:25. Kontaktā ar citiem mājas iedzīvotājiem bijām aptuveni 1 stundu.
2020.gada 18. decembrī: ENŽ – 6308, Ikšķili, Gobu ielu 25, kur tika pieņemts iesniegums. Plkst. 19:15-19:45. Kontaktā ar cietušo personu bijām aptuveni 30 minūtes;
 ENŽ – 6315, Ogri, Rīgas ielu 17, kur tika pieņemts paskaidrojums. Plkst. 23:45-00:05. Kontaktā ar cietušo personu biju aptuveni 25 minūtes;
ENŽ – 6276, Ķegums, Staru ielu 10-50, kur tika noskaidroti notikušā apstākļi, pieņemts paskaidrojums un veiktas pārrunas. Plkst. 18:30-20:00.  Kontaktā ar personu, kura bija atgriezusies no ārvalstīm bijām aptuveni 1 stundu un 30 minūtes.
2020.gada 22. decembrī: 16:40-17:15 ENŽ 1389 no cietušā pieņemts iesniegums. Kontaktā ar cietušo 35 minūtes.
2020.gada 26.decembrī ENŽ 6489 Bērzu aleja 6, Ogre no 16.05-16:35 veiktas pārrunas ar dzīvokļa īpašnieku. Kontaktā biju 30.min
ENŽ6564 Ogre, Celtnieku iela 1 garāžas, veiktas pārrunas un apskatītas garāžas no 12:20-13:00. kontaktā ar divām personām biju 40 minūtes.
ENŽ 6564 19:50-20;55 pieņemts iesniegums. Kontaktā ar iesniedzēju 1 stunda 5 minūtes
ENŽ 6572 Ogres rajona slimnīca, pārrunas ar cietušo 23:15-23:35. kontaktā ar personu 20.minūtes
Kriminālprocesa Nr.11310081920 darbs ar aizturēto 02:50-03:15. Kontaktā ar personu biju 25 minūtes
31.12.20. no pl.20.00-00.00 Covid-19 infekcijas izplatības ierobežojumu kontrole
</t>
  </si>
  <si>
    <t xml:space="preserve">1 - Administratīvā pārkāpuma lieta: 15550008102420 pieņemts paskaidrojums L.Ose 12:50 - 13:20 (01.12.2020.)
2 - Administratīvā pārkāpuma lieta: 15550008101920 pieņemts paskaidrojums V.Ribakova 13:40 - 14:35 (01.12.2020.)
3 - Administratīvā pārkāpuma lieta: 15550008108220 pieņemts paskaidrojums N.Siņavska 14:55 - 16:00 (01.12.2020.)
4 – KP 11310070620 K.Blausa un E.Siliņas piespiedu atvešana pie procesa virzītajā A.Jaunozoliņas 09:25-10-15. (02.12.2020.)
5 – KP 11310070620 K.Blausa un E.Siliņas nogādāšanā pēc dzīvesvietas 11:40-12:50. (02.12.2020.)
6 - Administratīvā pārkāpuma lieta: 15550008109120 pieņemts paskaidrojums M.Šablovska 14:05 - 14:30 (02.12.2020.)
7 - Administratīvā pārkāpuma lieta: 15550008107620 pieņemts paskaidrojums M.Gravītis 14:35 - 15:05 (02.12.2020.)
8 - Administratīvā pārkāpuma lieta: 15550008105420 pieņemts paskaidrojums G.Cepliša 15:10 - 16:05 (02.12.2020.)
9 – ENŽ 5844 pieņemts paskaidrojums J.Strods 09:50-10:20 (04.12.2020.)
10 - ENŽ 5844 pieņemts paskaidrojums K.Kurmēns 09:30-10:00 (08.12.2020.)
11 – KP 11310076620 D.Možeiko, A.Arhipova procesuālās darbības, pārrunas 23:05-02:35 (08.12.2020.)
12 – KP 11310070620 K.Blausa un E.Siliņas piespiedu atvešana Ogres rajona prokuraturā pie A.Vanagas 08:50-09:50. (10.12.2020.)
13 – KP 11310070620 K.Blausa un E.Siliņas nogādāšanā pēc dzīvesvietas 10:15-11:05. (10.12.2020.)
14 - Administratīvā pārkāpuma lieta: 15550008659320 pieņemts paskaidrojums, pārrunas E.Melnis 11:50 - 12:40 (10.12.2020.)
15 - Administratīvā pārkāpuma lieta: 15550008764420 A.Baumanis veiktas pārrunas 13:28-13:58 (12.12.2020.)
16 - Administratīvā pārkāpuma lieta: 15550008762920 L.Olšteins veiktas pārrunas 15:27-15:42 (12.12.2020.)
17 - ENŽ 6205 pieņemts paskaidrojums, pārrunas I.Ozerinska 13:50-14:50 (14.12.2020.)
18 - ENŽ 6205 pieņemts paskaidrojums, pārrunas G.Frinemberga 15:00-16:10 (14.12.2020.)
19 - KP 11310079320 J.Freibergs procesuālas darbības 12:30-13:50 (16.12.2020.)
20 - Administratīvā pārkāpuma lieta: 15550008870320 O.Veļigurskis veiktas pārrunas, paskaidrojums 12:05-12:35 (17.12.2020.)
21 - Administratīvā pārkāpuma lieta: 15550000059920 D.Ugoļnikovs veiktas pārrunas, paskaidrojums 15:36-17:36 (19.12.2020.)
22 - Administratīvā pārkāpuma lieta: 15550000366620 A.Gžibovskis veiktas pārrunas, 16:42-16:57 (21.12.2020.)
23 - ENŽ 6304 pieņemts paskaidrojums, pārrunas N.Solodovs 18:55-19:55 (21.12.2020.)
24 - Administratīvā pārkāpuma lieta: 15550008996820 A.Baumanis veiktas pārrunas 10:10-10:25 (23.12.2020.)
25 - Administratīvā pārkāpuma lieta: 15550009046120 I.Bogdane veiktas pārrunas 13:45-14:00 (26.12.2020.)
26 - Administratīvā pārkāpuma lieta: 15550009096220 I.Ozerinska veiktas pārrunas, iesniegums, liecība 11:20-12:20 (29.12.2020.)
27 - 30.12.20.no pl.20.00 līdz 31.12.20. pl.06.00 Covid-19 infekcijas izplatības ierobežojumu kontrole. 28 28 - 31.12.20. no pl.20.00-00.00 Covid-19 infekcijas izplatības ierobežojumu kontrole
</t>
  </si>
  <si>
    <t xml:space="preserve">1) ENŽ 6070 paskaidrojuma pieņemšana no T.Doroškēvičas, pārrunas 13:00 - 14:00 (07.12.2020.)
2) Kriminālprocesā Nr.11310076220 – pieņemts iesniegums no T.Saulītes, atzīta par cietušo, nopratināta, kā cietušā, viņas klātbūtnē veikta notikuma vietas apskate 14:30 -16:30  (07.12.2020.)
3) ENŽ 6075 – pieņemts pieteikums no Ata Vidovska par Andra Vidovska bezvēsts prombūtni 18:00 - 19:00 (07.12.2020.)
4)Kriminālprocesā Nr.11310076820- V.Dombrovskis atzīts par cietušā pārstāvi, nopratināts, kā pārstāvis 9:00-10:00(09.12.2020.)
5)ENŽ Nr.6127, pieņemts paskaidrojums no Ikšķiles novada, Tīnūžu pagasta, Dobelnieki, „Celtnieks-52”- nodegušās mājas īpašnieka, pārrunas 9:30-10:30(11.12.2020.)
6)ENŽ Nr.6133 pārrunas ar Dz.Ceplīti (miris vīrs) 10:50-11:50(11.12.2020.)
7)ENŽ Nr.6134, veikta notikuma vietas apskate TET darbinieka klātbūtnē, pārrunas 12:10-12:40(11.12.2020.)
8) Kriminālprocesā Nr.11310078320, nopratināta lieciniece E.Pērkona, lieciniece A.Dubovika, veikta notikuma vietas apskate cietušo klātbūtnē 13:00-15:00(11.12.2020.)
9)Kriminālprocesā Nr.11310077420, nopratināju cietušo Stankeviču, pārrunas 18:40-19:40 (11.12.2020.)
10)Kriminālprocesā Nr.11310077620, laika posmā no plkst 20:00-22:00, kamēr kinelogs un eksperts strādāja veiktas mutiskas pārrunas ar cietušo A.Ravi, par zādzību no mājas(11.12.2020.)
11)Kriminālprocesā Nr.11310077320 nopratināju liecinieku, pārrunas 23:00-00:00(11.12.2020.)
12)Kriminālprocesā Nr. 11310078320, pieņēmu iesniegumu no S.Jeļisejeva, atzinu par cietušo, nopratināju, kā cietušo, pārrunas 10:00-12:00(15.12.2020)
13) konvojs no VP RRP Ogres iecirkņa uz Centrālcietumu 11:20-12:20 Manafs Kasanovs(07.12.2020.); 14) 30.12.20.no pl.22.00 līdz 31.12.20. pl.06.00 Covid-19 infekcijas izplatības ierobežojumu kontrole. 15) 31.12.20. no pl.22.00-00.00 Covid-19 infekcijas izplatības ierobežojumu kontrole
</t>
  </si>
  <si>
    <t xml:space="preserve">1) Pārrunas ar iesniedzēju I.Melni par viņas iesniegumu NŽ 5182 14:30-15:00 (07.12.2020.)
2) Iedzīvotāju aptauja KP 11310076720 14:30-15:00 (09.12.2020.)
3) Pratināšana KP11310076920 cietušais J.Aleksandrenko 10:00-11:00 (10.12.2020.)
4) Pārrunas ar iesniedzēju R.Komarovu ien.298490 13:30-14:10 (11.12.2020.)
5) Reida laikā izsaukumā Ogrē, Ķiršu 6 pārrunas un paskaidrojuma pieņemšana no S.Komarova 11:40-12:40 (11.12.2020.)
6) Pārrunas ar pārkāpēju G.Kalniņu APP lietā15550008761920 14:15-14:45 (12.12.2020.)
7) Liecinieces S.Osītes nopratināšana KP11310080020 un paskaidrojuma pieņemšana NŽ5676 10:00-11:00 (18.12.2020.)
8) Pārrunas, iesnieguma pieņemšana un izskatīšana ien.312189 iesniedzēja I.Melne 13:20-14:50 (22.12.2020.)
9) Liecinieka R.Jurkjāna pratināšana KP 11310076720 09:00-10:00 (22.12.2020.)
10) Reida laikā uzsākti 12.gab. APP: Nr.15550009030920; Nr.15550009030820; Nr.15550009031020; Nr.15550009031620; Nr.15550009031420; Nr.15550009033620; Nr.15550009034020; Nr.15550009034320; Nr.15550009033920 Nr.15550009031120; Nr.15550009034420; Nr.15550009034120 kopējais kontakts ar pārkāpējiem  2 stundas
11) Iesnieguma pieņemšana, pratināšana KP11310081620 cietušais A.Valainis 08:30-10:00 (28.12.2020.)
12) Iesnieguma pieņemšana NŽ6517 no K.Bramaņa 13:00-14:00 (28.12.2020.)
13) Iesnieguma pieņemšana NŽ6516 no J.Jaundāldera 14:30-15:00 (28.12.2020.)
14) Iesnieguma pieņemšana NŽ6522 no S.Meļčenko 18:00-19:00 (28.12.2020.)
15) Iesnieguma pieņemšana NŽ6520 no A.Volkova un paskaidrojums no Ļ.Volkova 19:15-20:15 (28.12.2020.)
16) Iesnieguma pieņemšana, pratināšana KP11310081720 cietušais J.Jaundālders 21:30-23:00 (28.12.2020.) 
17) 30.12.20.no pl.22.00 līdz 31.12.20. pl.06.00 Covid-19 infekcijas izplatības ierobežojumu kontrole. 18) 31.12.20. no pl.22.00-00.00 Covid-19 infekcijas izplatības ierobežojumu kontrole
</t>
  </si>
  <si>
    <t xml:space="preserve">03.12.2020 ENŽ-6007, KP11310074620, pieņemts iesniegums, nopratināts liecinieks un cietušā pārstāvis – 2h;
03.12.2020 ENŽ-6019, pieņemts iesniegums – 1h;
03.12.2020 ENŽ-6023, KP11310075620, nopratināts liecinieks -1h.
07.12.2020 ENŽ-6072, KP11310076120, pieņemts iesniegums, nopratināts cietušais -2h;
11.12.2020 ENŽ-6127, pieņemts paskaidrojums -1h;
11.12.2020 ENŽ-6131, KP11310077220, pieņemts iesniegums, nopratināts cietušais, video novērošanas skatīšanās kopā ar IT speciālistu – 3h;
11.12.2020 ENŽ-6134, APAS15550008751420. nopratināts liecinieks – 1h;
11.12.2020 ENŽ-6138, KP11310077620, apstākļu noskaidrošana no cietušajiem, eksperta un kinologa gaidīšana -1h;
11.12.2020 ENŽ-6144, KP11310077320, liecinieku nopratināšana -1h;
11.12.2020 ENŽ-6146, KP11310077420, iesnieguma pieņemšana, cietušā nopratināšana – 1h;
15.12.2020 ENŽ-6219, KP111310078420, iesnieguma pieņemšana, cietušā nopratināšana -1h;
19.12.2020 ENŽ-6322, KP11310080620, video ieraksta skatīšanās kopā ar cietušo -1h;
23.12.2020 ENŽ6401, pieņemts iesniegums -1.h.
19.12.2020 ENŽ-6332, KP11310080720, personas aizturēšana – 1h.
30.12.20.no pl.20.00 līdz 31.12.20. pl.06.00 Covid-19 infekcijas izplatības ierobežojumu kontrole. </t>
  </si>
  <si>
    <t xml:space="preserve">1) ENŽ-5858 Pieņemts paskaidrojums no Jevgenija Kanareikina 15:22-16:22 (07.12)
2) ENŽ-5617 Pieņemts paskaidrojums no Ineses Jeršovas 14:00-15:00 (08.12)
3) ENŽ-5860 Pieņemts paskaidrojums no Andra Vetrova 08:00-09:00(11.12)
4) Uzdevuns izņemt ieročus Ogresgala pag., “Krācītes” izdeva Džemma Ceplīte 12:30-13:30 (16.12)
5) ENŽ-5860 Pieņemts paskaidrojums no Santas Baikovas 10:00-11:00(17.12)
6) ENŽ 6445; 6446 pieņemts paskaidrojums no Jevgenija Adamova 18:30-19:30 (24.12.)
</t>
  </si>
  <si>
    <t xml:space="preserve">2.decembrī 10:00-11:00 enž-1909 (rakstisks paskaidrojums un preventīva rakstura pārrunas ar Juri Pivaru).
4.decembrī 08:30-12:00 enž-6023 Kriminālprocess Nr.113100675602 (avārija) darbs ar I.Smirnovu un S.Grjadovski notikuma vietā.
4.decembrī 19:00-21:00 enž-6026 Ligitas Šulcas līķis.
9.decembrī 11:00-12:00 enž-5912 cietušā liecība administratīvā pārkāpuma lietā Nr.1555000847620.
19.decembrī 15:30-17:30 administratīvā pārkāpuma lieta Nr.15550000059920 (dzērājšoferis Dmitrijs Ugoļņikovs).
20.decembrī 10:00-12:00 Kriminālproces Nr.11310072020 (Lejmalnieks veica zādzību no būvobjekta, sagatavots materiāls par ievietošanu Ogres iecirkņa IAV).
20.decembrī 13:00-14:30 enž-6333 (no L.Skosas iesniegums par īpašuma bojāšanu, notikuma vietas apskate, pārrunas ar iespējamajiem aculieceniekiem)
20.decembrī 16:30-20:00 enž-6339 Kriminālproces Nr.11310080820 (iekļūšana Raimonda Trūpa īpašumā).
21.decembrī 10:30-11:30 Kriminālprocesa Nr.11310072020 (ar Lejmalnieku un Ogres KR policijas darbiniekiem kopā uz Lejmalnieka dzīves vietu, pēc nozagtās mantas)
23.decembrī 09:30-11:00 administratīvā pārkāpuma lieta Nr.15550008472620 (cietušā liecība no Baumaņa, pārrunas).
23.decembris 11:30-13:30 enž-6402 un enž-5881 (iesniegums, paskaidrojumi no Edmunda Zāmuela, preventīva rakstura pārrunas).
23.decembris 13:30-15:00 enž-5673 Juris Ostašovs (pieņemts raktveida paskaidrojums, veiktas pārrunas, izskaidrota lietas būtība un tālāka materiāla virzība)
31.12.20. no pl.22.00-05.00 Covid-19 infekcijas izplatības ierobežojumu kontrole
</t>
  </si>
  <si>
    <t xml:space="preserve">1) APAS 15550008103920 no plkst. 10:00-11:00 (07.12.2020.) paskaidrojuma pieņemšana no Kristīne Buķe un nepilngadīgā Kristera Emīla Čevera
2) APAS 15550008108620 no plkst. 15:00-16:00 (07.12.2020.) paskaidrojuma pieņemšana no Maksima Siņicina un nepilngadīgā Daniela Siņicina
3) Materiāls ENŽ 5770 no plkst 15:00-16:00 (10.12.2020.), paskaidrojuma pieņemšana no Jāņa Vītoliņa
4) Materiāls ENŽ 5771 no plkst 09:00-10:00 (08.12.2020.), paskaidrojuma pieņemšana no Aleksandra Medvedjeva
5) Materiāls ENŽ 032049 no plkst 10:00-11:00 (14.12.2020.), paskaidrojuma pieņemšana no Arta Antonova
6) Materiāls ENŽ 6115 no plkst 09:00-11:00 (28.12.2020.), iesnieguma  pieņemšana no Silvijas Krūmiņas
7) Konvojs uz Rīgas Centrālcietumu (konvojēšanu) no plkst.  11:00 - 12:00 (07.12.2020.);
8) 30.12.20.no pl.20.00 līdz 31.12.20. pl.06.00 Covid-19 infekcijas izplatības ierobežojumu kontrole.      9) 31.12.20. no pl.20.00-00.00 Covid-19 infekcijas izplatības ierobežojumu kontrole
</t>
  </si>
  <si>
    <t xml:space="preserve">06.12.20. ENŽ-6061pieņemts paskaidrojums, pārrunas ar mirušā radiniekiem no pl.21.30-23.00,
10.12.20. ENŽ-6116 pārrunas ar notikumā iesaistītajām personām no pl.11.10-11.55,
10.12.20. ENŽ-6117 pieņemts paskaidrojums no pl.09.50-10.20,
10.12.20. ENŽ-6122 pārrunas ar notikumā iesaistītajiem, viena persona nogātāda uz atskrubtuvi no pl.17.25-18.05,
14.12.20. ENŽ-6202 pārrunas ar mirušā radiniekiem, kopā ar radiniekiem sagaidīts līķa transports no pl.15.05-20.05,
14.12.20. ENŽ-6210 kriminālprocesuālās darbības no pl.20.25.-21.25,
17.12.20. ENŽ-6276 pieņemts paskaidrojums, veiktas pārrunas no pl.18.30-20.00,
18.12.20. ENŽ-6308 pieņemts iesniegums no pl.19.15-19.45,
18.12.20. ENŽ-6315 pieņemts paskaidrojums no pl.23.45-00.05,
22.12.20. ENŽ-6389 pieņemts iesniegums no pl.16.40-17.15,
26.12.20. ENŽ-6489 pārrunas ar dzīvokļa īpašnieku no pl.16.05.-16.35,
30.12.20. ENŽ-6564 veiktas pārrunas no pl.12.20.-13.00, pieņemts iesniegums no pl.19.50-20.55,
30.12.20. pārrunas ar cietušo no pl.23.15-23.35,
31.12.20. darbs ar aizturēto kr.procesā Nr.11310081920 no pl.02.50-03.15.
</t>
  </si>
  <si>
    <t xml:space="preserve">17.12.2020 09:10-10:10  KP 11310079820 procesuālās darbības ar Jāni Plataci 1h
17.12.2020 16:15-17:15  KP 11310079920 procesuālās darbības ar Tatjanu Pettineni 1h
21.12.2020 16:45-18:15  KP 11310080920 procesuālās darbības ar Vladimiru Dergačovu 1,5 h
21.12.2020 21:50-22:50  KP 11310081120 procesuālās darbības ar Emīlu Miļicinu 1h
25.12.2020 00:10-00:40  ENŽ 6475 izsaukums- veiktas pārrunas Guntis Krastiņš; Zoja Krastiņa 0,5h
25.12.2020 21:00-21:30   ENŽ 6468 procesuālās darbības Vairis Mičulis 0,5h
25.12.2020 15:50-16:20  ENŽ 6455 procesuālās darbības Inguna Zaharjana 0,5h
13.12.2020 15:30-16:00  ENŽ 6181 procesuālās darbības Aleksandra Kurilova 0,5 h
05.12.2020 11:00-11:30  ENŽ 6038 izsaukums- veiktas pārrunas ar Gunta Pētersone 0,5h
05.12.2020 12:00-12:30  ENŽ 6043 izsaukums- veiktas pārrunas ar Sandra Purīte; Andris Maļutiks 0,5h
05.12.2020 09:15-09:45  ENŽ 6040 procesuālās darbības Aina Atelbauere 0,5h
21.12.2020 15:15-15:45  ENŽ 6360 procesuālās darbības Kaspars Vanags; Igors Voronovs 0,5h
30.12.2020 00:30-01:00 ENŽ 6556 izsaukums- veiktas pārrunas Andrejs Stazdiņš, Olga Trambovecka 0,5h
05.12.2020 plkst.21:00- 06.12.2020 plkst.02:00
ENŽ 6056 Jānis Turčinovskis
Nogādāts uz Ogres slimnīcu, nogādāts uz Ogres med. Atskurbtuvi, kopā ar NMP brigādi nogādāts uz Rīgu, Tvaika 2 (Rīgas psihiatrijas un narkoloģijas centrā)
</t>
  </si>
  <si>
    <t xml:space="preserve">06.12.2020. Plkst. 21:30-23:00. ENŽ-6061,
pieņemts paskaidrojums no BUKA INGRĪDA, sazinājāmies ar mirušā ģimenes ārstu un tika izskaidrotas tuviniekiem tālākās darbības. (1h 30min);
10.12.2020. Plkst. 11:10-11:55, ENŽ – 6116, noskaidroti notikušā apstākļi no BIRNBAUMA SANDIA un varēja savstarpēji vienoties par mantu atgriešanu ar abām iesaistītajām pusēm. (45min);
10.12.2020. Plkst. 09:50-10:20, ENŽ – 6117, Plkst. 09:50-10:20, noskaidroti notikušā apstākļi un pieņemts paskaidrojums. (30 min);
10.12.2020. Plkst. 17:25 – 18:05, ENŽ – 6122, noskaidroti notikušā apstākļi un CINĪTIS EDIJS nogādāts uz atskurbtuvi. (40 min);
11.12.2020. Plkst. 01:00-03:25, ENŽ – 6126, APAS 15550008732720, SAPULS ANDRIS atradās dežūrmaiņas telpās, lai nogādātu Gaujas 15.(2h 25min);
14.12.2020. Plkst. 13:00-13:30, ENŽ – 6198, no BAIKO IRĒNAS pieņemts iesniegums par personu bez vēsts prombūtnē (30 minūtes)
14.12.2020. Plkst. 15:05-20:05, ENŽ – 6202, KP 11310077920, gaidīti līķa rati (5h);
14.12.2020. Plkst. 20:25-21:25, ENŽ – 6210, KP 11310078020 (1h);
18.12.2020. Plkst. 19:15-19:45, ENŽ – 6308, pieņemts iesniegums no ŠVARCA ARTA (30min);
18.12.2020. Plkst. 23:45-00:05, ENŽ – 6315, pieņemts paskaidrojums no DZEDULES DIĀNAS (25min);
18.12.2020. 18:30-20:00., ENŽ – 6276, noskaidroti notikušā apstākļi no NOVIČKOVAS TATJANAS, pieņemts paskaidrojums no vainīgās personas un veiktas pārrunas (1h30min);
22.12.2020. Plkst. 16:50-17:10, ENŽ – 6116, pārbaudīta informācija par iespējamo pārkāpumu veikalā “Pērle”. (20min);
22.12.2020. Plkst. 19:10-19:40, ENŽ – 6391, pieņemts paskaidrojums. (30min);
23.12.2020. plkst. 07:25 – 08:00, K.Formaņickas uzdevumā aizturētais. (35min).
30.12.2020 . plkst. 17:20 – 17:40, ENŽ 6565, pieņemts paskaidrojums. 20 min.
</t>
  </si>
  <si>
    <t xml:space="preserve">1) 05.12.2020 no  08:30 līdz 06.12.2020 08:30 atrodoties norīkojumā veicu īslaicīgās aizturēšanas vietā atrodošās aizturētās (A.Bivalovs)personas un apcietinātās (M.Gasanovs) personas apsardzi 
2) 09.12.2020 no  08:30 līdz 10.12.2020 08:30 atrodoties norīkojumā veicu īslaicīgās aizturēšanas vietā atrodošās aizturēto (A.Arhipova un D.Možeiko) personu apsardzi 
</t>
  </si>
  <si>
    <t xml:space="preserve"> kārtībnieks</t>
  </si>
  <si>
    <t xml:space="preserve">1) 11.12.2020 no 10.10 līdz 11.15 specetaps uz Rīgas Centrālcietumu personai D.Možeiko
2) 03.12.2020 no  08:30 līdz 04.12.2020 08:30 atrodoties norīkojumā veicu īslaicīgās aizturēšanas vietā atrodošās aizturētās (O.Vorobjova, J.Vorobjova, E.Gasanovs, M.Gasanovs,V.Izmailovs) personas un notiesātās (I.Burkevica) personas apsardzi. 
3) 07.12.2020 no  08:30 līdz 07.12.2020 16:45 atrodoties norīkojumā veicu īslaicīgās aizturēšanas vietā atrodošās aizturētās (A.Bivalovs) personas un apcietinātās (M.Gasanovs) personas apsardzi.
4) 11.12.2020 no  08:30 līdz 11.12.2020 10:10 atrodoties norīkojumā veicu īslaicīgās aizturēšanas vietā atrodošās  apcietinātās (D.Možeiko) personas apsardzi.
5) 20.12.2020 no  08:30 līdz 21.12.2020 08:30 atrodoties norīkojumā veicu īslaicīgās aizturēšanas vietā atrodošās aizturētās (K.Ķuda, O.Lejmalnieks, R.Jansons) personas apsardzi.
6) 23.12.2020 no  08:30 līdz 24.12.2020 08:30 un 
atrodoties norīkojumā veicu īslaicīgās aizturēšanas vietā atrodošās aizturētās (E.Miļicins un D.Arbidāns) personas apsardzi.
7) 31.12.2020 no  07:30 līdz 31.12.2020 21:30 atrodoties norīkojumā veicu īslaicīgās aizturēšanas vietā atrodošās aizturētās (T.Paegle) personas apsardzi. 
</t>
  </si>
  <si>
    <t xml:space="preserve">11.12.2020. Plkst. 01:00-03:25, ENŽ – 6126, APAS 15550008732720, SAPULS ANDRIS atradās dežūrmaiņas telpās, lai nogādātu Gaujas 15. 2h 25min
14.12.2020. plkst. 21:30 -22:20, ENŽ – 6198, KP 11310078120, iesnieguma pieņemšana no Naura Brieža. 50min
15.12.2020. Plkst. 02:00-02:40, ENŽ 6213, KP 113100782220, liecības pieņemšana no Artūra Upīša. 40min
22.12.2020. Plkst. 16:50-17:10, ENŽ – 6116, pārbaudīta informācija par iespējamo pārkāpumu veikalā “Pērle”. 20min
22.12.2020. Plkst. 19:10-19:40, ENŽ – 6391, pieņemts paskaidrojums. 30min
23.12.2020. plkst. 07:25 – 08:00, K.Formaņickas uzdevumā aizturētais. 35min
30.12.2020. plkst. 17:20 – 17:40, ENŽ 6565, pieņemts paskaidrojums. 20 min.
30.12.2020. plkst. 23:50-00:20, ieraksts informācijas reģistrācijas grāmatā nr.5, persona nogādāta dzīvesvietā. 30 min.
</t>
  </si>
  <si>
    <t xml:space="preserve">1) 21.12.2020 no  08:30 līdz 22.12.2020 08:30 atrodoties norīkojumā veicu īslaicīgās aizturēšanas vietā atrodošās aizturētās (O.Lejmalnieks,  K.Ķuda, R.Jansons, J.Rzajevs, V.Dergačovs, E.Milicins) personas apsardzi. 
2) 25.12.2020 no  08:30 līdz 25.12.2020 12:30 atrodoties norīkojumā veicu īslaicīgās aizturēšanas vietā atrodošās aizturēto (D.Arbidāns) personu apsardzi 
3 ) 29.12.2020 no  08:30 līdz 30.12.2020 08:30 atrodoties norīkojumā veicu īslaicīgās aizturēšanas vietā atrodošās aizturēto (I.Lukstiņš) personu apsardzi 
4) 30.12.20.no pl.20.00 līdz 31.12.20. pl.06.00 Covid-19 infekcijas izplatības ierobežojumu kontrole. 
</t>
  </si>
  <si>
    <t xml:space="preserve">1)14.12.2020. plkst. 21:30 -22:20, ENŽ – 6198, KP 11310078120, iesnieguma pieņemšana no Naura Brieža. 50min
2)18.12.2020. plkst. 18:30-20:00, ENŽ – 6276, pieņemts paskaidrojums, 1st. 30min.
3)30.12.2020. plkst. 17:20 – 17:40, ENŽ 6565, pieņemts paskaidrojums. 20 min.
4)30.12.2020. plkst. 23:50-00:20, ieraksts informācijas reģistrācijas grāmatā nr.5, persona nogādāta dzīvesvietā. 30 min.
5) 02.12.2020 no  09:30 līdz 03.12.2020 08:30 atrodoties norīkojumā veicu īslaicīgās aizturēšanas vietā atrodošās aizturētās (O.Vorobjova, J.Vorobjova, E.Gasanovs, M.Gasanovs) personas un notiesātās (I.Burkevica) personas apsardzi. 
6) 06.12.2020 no  08:30 līdz 07.12.2020 08:30 atrodoties norīkojumā veicu īslaicīgās aizturēšanas vietā atrodošās aizturētās (A.Bivalovs) personas un apcietinātās (M.Gasanovs) personas apsardzi.
7) 10.12.2020 no  08:30 līdz 11.12.2020 08:30 atrodoties norīkojumā veicu īslaicīgās aizturēšanas vietā atrodošās aizturētās (A.Arhipova) personas un apcietinātās (D.Možeiko) personas apsardzi.
8) 22.12.2020 no  08:30 līdz 23.12.2020 08:30 atrodoties norīkojumā veicu īslaicīgās aizturēšanas vietā atrodošās aizturētās (K.Ķuda, J.Rzajevs, V.Dergačovs, E.Miļicins) personas apsardzi.
9) 30.12.2020 no  08:30 līdz 30.12.2020 10:15 atrodoties norīkojumā veicu īslaicīgās aizturēšanas vietā atrodošās aizturētās (I.Lukstiņš) personas apsardzi.
10) 31.12.2020 no  03:00 līdz 31.12.2020 07:30 atrodoties norīkojumā veicu īslaicīgās aizturēšanas vietā atrodošās aizturētās (T.Paegle) personas apsardzi. 
</t>
  </si>
  <si>
    <t>Ogres iecirknis</t>
  </si>
  <si>
    <t>30.12.20.no pl.20.00 līdz 31.12.20. pl.02.00 Covid-19 infekcijas izplatības ierobežojumu kontrole; 31.12.2020. no pl.20.00-00.00 Covid-19 infekcijas izplatības ierobežojumu kontrole.</t>
  </si>
  <si>
    <t>30.12.20.no pl.20.00 līdz 31.12.20. pl.01.00 Covid-19 infekcijas izplatības ierobežojumu kontrole.</t>
  </si>
  <si>
    <t>30.12.20.no pl.20.00 līdz 31.12.20. pl.06.00 Covid-19 infekcijas izplatības ierobežojumu kontrole.</t>
  </si>
  <si>
    <t>30.12.20.no pl.20.00 līdz 31.12.20. pl.06.00 Covid-19 infekcijas izplatības ierobežojumu kontrole. 31.12.20. no pl.20.00-00.00 Covid-19 infekcijas izplatības ierobežojumu kontrole</t>
  </si>
  <si>
    <t xml:space="preserve">30.12.20.no pl.20.00 līdz 31.12.20. pl.06.00 Covid-19 infekcijas izplatības ierobežojumu kontrole. </t>
  </si>
  <si>
    <t xml:space="preserve">31.12.20. no pl.20.00-00.00 Covid-19 infekcijas izplatības ierobežojumu kontrole. </t>
  </si>
  <si>
    <t>Rīgas Brasas iecirkņa Kriminālpolicijas nodaļa</t>
  </si>
  <si>
    <t>veiktās procesuālās darbības 01.12.2020 (pratināšanas k/p Nr.11094032316; 11094095120); veiktās procesuālās darbības 02.12.2020 (pratināšana k/p Nr.11094035919); veiktās procesuālās darbības 22.12.2020 (PUK pratināšana k/p Nr.11094037020); veiktās procesuālās darbības 23.12.2020 (pratināšana k/p Nr.11181139919); veiktās procesuālās darbības 29.12.2020 (pratināšanas k/p Nr.11221044914; 11094066918); veiktās procesuālās darbības 28.12.2020 (pratināšanas k/p Nr.11811139919; 11094075518)</t>
  </si>
  <si>
    <t>veiktās procesuālās darbības 01.12.2020 (pratināšanas k/p Nr.11094030720; 11094049420); veiktās procesuālās darbības 02.12.2020 (pratināšanas k/p Nr.11094102920; 1108803119); veiktās procesuālās darbības 03.12.2020 (pratināšana k/p Nr.11088031119); veiktās procesuālās darbības 07.12.2020 (pratināšanas k/p Nr.11094060620; 11094030720; 11094123120); veiktās procesuālās darbības 08.12.2020 (pratināšana k/p Nr.11094123220); veiktās procesuālās darbības 09.12.2020 (pratināšanas k/p Nr.11094030720; 11094074020; 11094103120; 1108831119); veiktās procesuālās darbības 10.12.2020 (atpazīšana; pratināšana k/p Nr.11094110720); veiktās procesuālās darbības 11.12.2020 (atzīšana par aizdomās turēto; drošības līdzekļa piemērošana; atzīšana par cietušo; pratināšanas k/p Nr.11094120320; 11094110720);  veiktās procesuālās darbības 14.12.2020 (atpazīšanas; pratināšanas k/p Nr.11094110720); veiktās procesuālās darbības 15.12.2020 (pratināšana k/p Nr.11400047417); veiktās procesuālās darbības 16.12.2020 (atzīšana par aizdomās turēto; drošības līdzekļa apcietinājums piemērošana k/p Nr.11094110720); veiktās procesuālās darbības 17.12.2020 (pratināšana k/p Nr.11088004720); veiktās procesuālās darbības 23.12.2020 (pratināšana k/p Nr.11094060620); veiktās procesuālās darbības 22.12.2020 (pratināšana k/p Nr.11094115120; izņemto mantu atgriešana k/p Nr. 11094110720; atzīšana par cietušo, pratināšana k/p Nr.11094128920; pratināšana k/p Nr.11094107920); veiktās procesuālās darbības 29.12.2020 (atzīšana par cietušo; atzīšana par cietušā pārstāvi; pratināšana k/p Nr.11094129420)</t>
  </si>
  <si>
    <t>veiktās procesuālās darbības 03.12.2020 (pratināšanas k/p Nr.11094111620); veiktās procesuālās darbības 05.12.2020 (aizturētā atbrīvošana; personas atzīšana par aizdomās turēto; aizdomās turētā nopratināšana; drošības līdzekļa piemērošana k/p Nr.11094103920); veiktās procesuālās darbības 09.12.2020 (personas atzīšana par aizdomās turēto; aizdomās turētā nopratināšana; drošības līdzekļa piemērošana k/p Nr.11094123020); veiktās procesuālās darbības 21.12.2020 (personas atzīšana par aizdomās turēto; aizdomās turētā nopratināšana; drošības līdzekļa piemērošana k/p Nr.11094128420; aizturētā nopratināšana, atzīšana par cietušo, nopratināšana k/p Nr.11094129120); veiktās procesuālās darbības 23.12.2020 (atzīšana par aizdomās turēto, aizdomās turētā pratināšana, iepazīšana ar ierosinājumu par drošības līdzekļa piemēŗošanu, tiesas sēde - drošības līdzekļa piemērošanā k/p Nr.11094129120)</t>
  </si>
  <si>
    <t>Valsts policijas Rīgas reģiona pārvaldesRīgas Brasas iecirkņa Kriminālpolicijas nodaļa</t>
  </si>
  <si>
    <t xml:space="preserve"> veiktās procesuālās darbības 01.12.2020 (pratināšana, mantu atgriešana k/p Nr.11094098020); veiktās procesuālās darbības 02.12.2020 (atzīšana par cietušā pārstāvi, pratināšana k/p Nr.11094114619); veiktās procesuālās darbības 04.12.2020 (pratināšanas k/p Nr.11094078820); veiktās procesuālās darbības 07.12.2020 (pratināšana k/p Nr.11094115420); veiktās procesuālās darbības 09.12.2020 (pratināšanas k/p Nr.11094029720); veiktās procesuālās darbības 10.12.2020 (pratināšana k/p Nr.11094092020); veiktās procesuālās darbības 18.12.2020 (atzīšana par cietušo, pratināšana k/p Nr.11094127720; 110940460220); veiktās procesuālās darbības 22.12.2020 (atzīšana par cietušo, atzīšana par cietušā pārstāvi, pratināšana, izņemto mantu atgrišana k/p Nr.11094127920; nepilgadīgā liecinieka pratināšana k/p Nr.11094029720); veiktās procesuālās darbības 23.12.2020 (atzīšana par cietušo, cietušā pārstāvi, pratināšana, mantu atgriešana k/p Nr.11094127920)</t>
  </si>
  <si>
    <t>veiktās procesuālās darbības 01.12.2020 (pratināšana k/p Nr.11094118420); veiktās procesuālās darbības 02.12.2020 (pratināšana k/p Nr.11094103320); veiktās procesuālās darbības 03.12.2020 (pratināšanas k/p Nr.11094118820; 11094119520); veiktās procesuālās darbības 04.12.2020 (pratināšanas k/p Nr.11094119220; 11094110720; 12060004120); veiktās procesuālās darbības 07.12.2020 (pratināšanas k/p Nr.11094119220; 11094113820); veiktās procesuālās darbības 08.12.2020 (pratināšana k/p Nr.11094124120); veiktās procesuālās darbības 10.12.2020 (pratināšana k/p Nr.11094119220); veiktās procesuālās darbības 14.12.2020 (pratināšana k/p Nr.11094115620); veiktās procesuālās darbības 15.12.2020 (pratināšana k/p Nr.11094125620; 11094126620); veiktās procesuālās darbības 17.12.2020 (pratināšana k/p Nr.12060004120; iepazīšana ar k/p Nr.11094109219 materiāliem); veiktās procesuālās darbības 21.12.2020 (pratināšana k/p Nr.11094092720; 11094124020); veiktās procesuālās darbības 22.12.2020 (pratināšanas k/p Nr.11094128820; 11094128720); veiktās procesuālās darbības28.12.2020 (pratināšana k/p Nr.11094092720); veiktās procesuālās darbības 29.12.2020 (pratināšana k/p Nr.11094129020)</t>
  </si>
  <si>
    <t>veiktās procesuālās darbības 01.12.2020 (pratināšana k/p Nr.11094091520); veiktās procesuālās darbības 02.12.2020 (pratināšana k/p Nr.11094060720); veiktās procesuālās darbības 04.12.2020 (pratināšana k/p Nr.11094110820); veiktās procesuālās darbības 07.12.2020 (pratināšanas k/p Nr.11094122720; 11094060720; 11094118320); veiktās procesuālās darbības 08.12.2020 (nepilngadīgā pratināšana k/p Nr.11094104220); veiktās procesuālās darbības 09.12.2020 (pratināšana k/p Nr.11094101120); veiktās procesuālās darbības 16.12.2020 (pratināšana k/p Nr.11094109719; 11094124920); veiktās procesuālās darbības 23.12.2020 (pratināšanas k/p Nr.11094049720; 11094128220); veiktās procesuālās darbības 28.12.2020 (pratināšanas k/p Nr.11094128120; 11094099820; paskaidrojuma pieņemšana resoriskās pārbaudes VNR 7668 ietvaros)</t>
  </si>
  <si>
    <t xml:space="preserve">veiktās procesuālās darbības 03.12.2020 (pratināšana k/p Nr.11094121520); veiktās procesuālās darbības 29.12.2020 (pratināšanas k/p Nr.11094060620; 11094060920; 11094109720); veiktās procesuālās darbības 28.12.2020 (pratināšana k/p Nr.11094114419); 2020.gada 30. decembra pasākumu plāna izpildes nodrošināšana saskaņā ar Rīgas reģiona pārvaldes ierobežojumu ievērošanas kontroles plānu Nr.20/105-625888;  </t>
  </si>
  <si>
    <t xml:space="preserve">veiktās procesuālās darbības 09.12.2020 (pratināšana k/p Nr.11094116220); veiktās procesuālās darbības 10.12.2020 (pratināšana k/p Nr.11094123820); veiktās procesuālās darbības 11.12.2020 (pratināšana k/p Nr.11094116720); veiktās procesuālās darbības 17.12.2020 (pratināšana k/p Nr.12060004420); veiktās procesuālās darbības 21.12.2020 (pratināšana k/p Nr.11094113520); veiktās procesuālās darbības 29.12.2020 (pratināšana k/p Nr.11094129220); 2020.gada 30. decembra pasākumu plāna izpildes nodrošināšana saskaņā ar Rīgas reģiona pārvaldes ierobežojumu ievērošanas kontroles plānu Nr.20/105-625888;  </t>
  </si>
  <si>
    <t xml:space="preserve">16.12.2020 aizdomās turēta konvojēšana uz procesuālām darbībām un uz tiesu, drošības līdzekļa piemērošanā k/p Nr.11094110720; 2020.gada 30. decembra pasākumu plāna izpildes nodrošināšana saskaņā ar Rīgas reģiona pārvaldes ierobežojumu ievērošanas kontroles plānu Nr.20/105-625888;  </t>
  </si>
  <si>
    <t>16.12.2020 aizdomās turēta konvojēšana uz procesuālām darbībām k/p Nr.11094110720; 23.12.2020 aizdomās turēta konvojēšana uz procesuālām darbībām k/p Nr.11094129120</t>
  </si>
  <si>
    <t>veiktās procesuālās darbības 18.12.2020 (pratināšana k/p Nr.11094065216)</t>
  </si>
  <si>
    <t xml:space="preserve">veiktās procesuālās darbības 17.12.2020 (video izņemšana k/p Nr.11094126520); 15.12.2020 resoriskās pārbaudes VNR 7597 ietvaros pieņemts paskaidrojums; 21.12.2020 resoriskās pārbaudes VNR 7698 ietvaros pieņemts paskaidrojums; veiktās procesuālās darbības 29.12.2020 (atzīšana par cietušo; pratināšana k/p Nr.11094129620); 30.12.2020. pasākumu plāna izpildes nodrošināšana saskaņā ar Rīgas reģiona pārvaldes ierobežojumu ievērošanas kontroles plānu Nr.20/105-625888;  </t>
  </si>
  <si>
    <t xml:space="preserve">16.12.2020 aizdomās turēta konvojēšana uz procesuālām darbībām un uz tiesu, drošības līdzekļa piemērošanā k/p Nr.11094110720; 23.12.2020. aizdomās turēta konvojēšana uz procesuālām darbībām un uz tiesu, drošības līdzekļa piemērošanā k/p Nr.11094129120; 30.12.2020. pasākumu plāna izpildes nodrošināšana saskaņā ar Rīgas reģiona pārvaldes ierobežojumu ievērošanas kontroles plānu Nr.20/105-625888;  </t>
  </si>
  <si>
    <t xml:space="preserve">pasākumu veikšana saskaņā ar 11.12.2021. VP plānu Nr.20-10-5-3061dv; 30.12.2020. pasākumu plāna izpildes nodrošināšana saskaņā ar Rīgas reģiona pārvaldes ierobežojumu ievērošanas kontroles plānu Nr.20/105-625888;  </t>
  </si>
  <si>
    <t>Rīgas Brasas iecirkņa Kārtības policijas nodaļa</t>
  </si>
  <si>
    <t xml:space="preserve">01.12.2020. veiktas procesuālas darbības (VNR 7300); 02.12.2020. veiktas procesuālas darbības (KP 11100007020); 03.12.2020. veiktas procesuālas darbības (VNR 7385; VNR 7370; VNR 7367; VNR 7395; VNR 7397; VNR 7401); 07.12.2020. veiktas procesuālas darbības (VNR 7475; VNR 7447; VNR 7484; VNR 7477; VNR 7503); 09.12.2020. veiktas procesuālas darbības (VNR 6156); 12.12.2020. veiktas procesuālas darbības (VNR 7621; VNR 7618; VNR 33004); 26.12.2020. veiktas procesuālas darbības (VNR 7939); 29.12.2020. veiktas procesuālas darbības (VNR 7988; VNR 7993); 11.12.2020. VP plānu Nr.20-10-5-3061dv; 30.12.2020. pasākumu plāna izpildes nodrošināšana saskaņā ar Rīgas reģiona pārvaldes ierobežojumu ievērošanas kontroles plānu Nr.20/105-625888;      </t>
  </si>
  <si>
    <t xml:space="preserve">2020.gada 30. decembra pasākumu plāna izpildes nodrošināšana saskaņā ar Rīgas reģiona pārvaldes ierobežojumu ievērošanas kontroles plānu Nr.20/105-625888;  </t>
  </si>
  <si>
    <t xml:space="preserve">pasākumu veikšana saskaņā ar 11.12.2021. VP plānu Nr.20-10-5-3061dv; pasākumu veikšana saskaņā ar 18.12.2020. VP RRP Rīgas Brasas iecirkņa pavēli Nr. 20/10/13-1122-ip; pasākumu veikšana saskaņā ar VP RRP Rīgas Brasas iecirkņa 23.12.2020. pavēli Nr. 20/10/13-1141-ip; 2020.gada 30. decembra pasākumu plāna izpildes nodrošināšana saskaņā ar Rīgas reģiona pārvaldes ierobežojumu ievērošanas kontroles plānu Nr.20/105-625888;  
</t>
  </si>
  <si>
    <t xml:space="preserve">pasākumu veikšana saskaņā ar 11.12.2020. VP plānu Nr.20-10-5-3061dv;  pasākumu veikšana saskaņā ar 2020.gada 18.decembra  VP RRP Rīgas Brasas iecirkņa pavēli Nr. 20/10/13-1122-ip; 
</t>
  </si>
  <si>
    <t xml:space="preserve">pasākumu veikšana saskaņā ar 2020.gada 18.decembra  VP RRP Rīgas Brasas iecirkņa pavēli Nr. 20/10/13-1122-ip; pasākumu veikšana saskaņā ar VP RRP Rīgas Brasas iecirkņa 23.12.2020. pavēli Nr. 20/10/13-1141-ip
</t>
  </si>
  <si>
    <t xml:space="preserve">30.12.2020. pasākumu plāna izpildes nodrošināšana saskaņā ar Rīgas reģiona pārvaldes ierobežojumu ievērošanas kontroles plānu Nr.20/105-625888;  </t>
  </si>
  <si>
    <t>Kriminālpolicijas pārvaldes 1.biroja 2.nodaļa</t>
  </si>
  <si>
    <t>Epidemioloģiskās drošības pasākumi  Covid - 19 infekcijas izplatības ierobežošanai. Laika posmā no 2020.g. 30.decembra plkst 20:00 lidz 31.decembrim plkst 06:00 un no 2020.g. 31.decembra plkst 20:00 lidz plkst. 24:00</t>
  </si>
  <si>
    <t xml:space="preserve">Epidemioloģiskās drošības pasākumi  Covid - 19 infekcijas izplatības ierobežošanai. Laika posmā no 2020.g. 31.decembra plkst 20:00 lidz plkst 24:00 </t>
  </si>
  <si>
    <t>Rīgas Kurzemes iecirkņa Bolderājas nodaļas Kriminālpolicijas grupa</t>
  </si>
  <si>
    <t xml:space="preserve">1.Liecinieka nopratināšana KP11096175218
Plkst. 12:30-13:00; 2. Cietušā nopratināšana KP11096165920
Plkst. 13:00-14:00; 3.Cietušā nopratināšana KP11096165920
KP11096259416
Plkst. 11:30-14:00; 4.Liecinieka nopratināšana 
KP11096167316
Plkst.10:00-14:00;  5.Liecinieka nopratināšana 
KP11096259416
Plkst.10:00-11:00; 6.Cietušā papildus nopratināšana KP11096132915
Plkst.10:00-12:00
Cietušā papildus nopratināšana
KP12020000718
Plkst.12:40-13:10; 7.Cietušā papildus nopratināšana 
KP11096167316
Plkst.12:30-16:00; 8.Cietušā papildus nopratināšana 
Liecinieka papildus nopratināšana
KP11096132915
Plkst.10:00-12:30
</t>
  </si>
  <si>
    <t xml:space="preserve">03.12.2020.  09:30-10:30
liecinieka nopratināšana
11096242317
03.12.2020. 14:30-16:00
aizdomās turēta papildus nopratināšana
11096005617
04.12.2020.  08:00-08:50
liecinieka nopratināšana
11096005617
04.12.2020. 09:40-10:39
liecinieka nopratināšana
11096005617
07.12.2020 12:30-14:00
Liecinieka nopratināšana
11096157220
15.12.2020 09:30-10:50
Cietušas papildus nopratināšana
11096024720
16.12.2020 08:30-09:00
Cietušas papildus nopratināšana
11096082819
17.12.2020 09:20-10:05
Aizdomās turēta papildus nopratināšana
11096022319
17.12.2020 12:55-13:40
Dokumentu izņemšana no cietuša pārstāvja 
11095138519
18.12.2020 08:00-08:30
Aizdomās turēta papildus nopratināšana
11096187420
18.12.2020 08:30-09:00
Liecinieces nopratināšana
11096004419
18.12.2020 09:00-09:30
Cietuša papildus nopratināšana
Aizdomās turētas papildus nopratināšana
Izlīgums
11096116120
21.12.2020 13:00-14:30
Liecinieka papildus nopratināšana
11095138519
22.12.2020 09:30-11:30
Liecinieces nopratināšana
11095138519
22.12.2020 11:30-12:25
Liecinieces nopratināšana
11095138519
22.12.2020 13:10-14:15
Liecinieces nopratināšana
11095138519
23.12.2020 09:00-09:30
Liecinieces nopratināšana
11095138519
28.12.2020 11:15-13:00
Liecinieces nopratināšana
11095138519
28.12.2020  14:10-15:15
Cietušas papildus nopratināšana
Uzrādīšana atpazīšanai pēc fotogrāfijām
11096080319
</t>
  </si>
  <si>
    <t>Rīgas Kurzemes iecirkņa Bolderājas nodaļa</t>
  </si>
  <si>
    <t xml:space="preserve">04.12.2020. 
plkst. 09:45 –10:45 
k.p. 11096074820:
lēmums par atzīšanu par aizdomās turēto, aizdomās turēta nopratināšana, lēmums par drošības līdzekļa piemērošanu
plkst. 14:10-14:40
cietušā papildus nopratināšana
plkst. 15:00-16:45
personas aizturēšana, trīs liecinieku nopratināšana
plkst. 17:00-18:00
aizturētā nopratināšana
plkst. 18:30-18:50
personas atzīšana par aizdomās turēto, nopratināšana, drošības līdzekļa piemērošana07.12.2020.
pkst. 13:55-14:10
Kriminālprocess Nr. 11096074820 – persona pret kuru uzsākts kriminālprocess nopratināšana
08.12.2020.
pkst. 10:05-11:00
Kriminālprocess Nr. 11096164620 – lēmums par personas atzīšanu par aizdomās turēto, aizdomās turētā nopratināšana, drošības līdzekļa piemērošana
16.12.2020.
pkst. 15:55- 16:43
Kriminālprocess Nr. 11096135717 – cietušā papildus nopraināšana
18.12.2020.
pkst. 09:05-09:24
Kriminālprocess Nr. 11096149420 – cietušā nopraināšana
21.12.2020.
pkst. 08:20-08:40
resoriskā pārbaude ENŽ 15941, paskaidrojuma pieņemšana
28.12.2020.
pkst. 10:50-11:10
resoriskā pārbaude ENŽ 15596, paskaidrojuma pieņemšana
plkst. 11:15-12:10
k.p. 11096181720 cietušā papildus nopratināšana
plkst. 13:05-13:50
k.p. 11096181720 liecinieka nopratināšana, DNŠ salīdzinoša parauga ņemšana
</t>
  </si>
  <si>
    <t>Rīgas Kurzemes iecirkņa Bolderājas nodaļas Kārtības policijas  grupa</t>
  </si>
  <si>
    <t>VP RRP Rīgas Kurzemes iecirkņa norīkojums par “Mājsēdes” kontrolēšanu saistība ar Covid 19 izplatības ierobežošanu laikā no plkst. 20-00, 31.12.2020 līdz plkst. 24-00, 31.12.2020, veicot personu pārbaudi saskaņā ar plānu Nr. 20/10/5-325888 no 30.12.2020.</t>
  </si>
  <si>
    <t>VP RRP Rīgas Kurzemes iecirkņa norīkojums par “Mājsēdes” kontrolēšanu saistība ar Covid 19 izplatības ierobežošanu laikā no plkst. 20-00, 30.12.2020 līdz plkst.06-00, 31.12.2020, veicot personu pārbaudi saskaņā ar plānu Nr. 20/10/5-325888 no 30.12.2020.</t>
  </si>
  <si>
    <t>04.12.2020. paskaidrojumu pieņemšana EŽ 15306, ENŽ 15305, paskairdojuma pieņmenšana uzraudzības lietā 47/19, 422/19, 14.12.2020. pieņemts iesniegums uzraudzības lietā 23/20, 16.12.2020. pieņemts paskaidrojums resorskās pārbaudes ietvaros ENŽ 15855, 21.12.2020. darbas ar personu uzraudzības lietā 23/20</t>
  </si>
  <si>
    <t>09.12.2020 plkst. 09:55-10:20 KP 11221006114 - aizdomās turētā pratināšana; plkst. 10:25-10:50 KP 11096141618 - liecinieka pratināšana; plkst. 10:50-11:10 KP 11096087416 - cietušā pratināšana; 10.12.2020 plkst. 10:00-11:00 KP 11096173720 - liecinieka pratināšana; 16.12.2020 plkst. 16:00-16:30 KP 11096040317 - atzīšana par aizdomās turēto, aizdomās turētā pratināšana; plkst. 14:30-14:45 KP 11096103419 - liecinieka pratināšana; plkst. 14:45-15:15 KP 11096173720 - liecinieka pratināšana; 22.12.2020 plkst. 10:00-11:36 KP 11096096320 - cietušā pratināšana, uzrādīšana atpazīšanai pēc fotogrāfijām; 28.12.2020 plkst. 08:05 -08:30 KP 11096173720 - cietušā pārstāvja pratināšana; plkst. 13:00-14:13 KP 11096002919 - liecinieka pratināšana, uzrādīšana atpazīšanai pēc fotogrāfijām.</t>
  </si>
  <si>
    <t>Rīgas Kurzemes iecirkņa Kriminālpolicijas nodaļa</t>
  </si>
  <si>
    <t>03.12.2020   KP11096181720 liecības pieņemšana no  plkst. 14-30 līdz 15-10.
07.12.2020   KP11096045419 liecības pieņemšana no plkst. 10-55 līdz plkst 11-15.               14.12.2020   KP11096150720 liecības pieņemšana no  plkst. 14-20 līdz 15-10                        16.12.2020   KP11096150720 liecības pieņemšana no  plkst. 15-13 līdz 15-44, lēmumu izsniegšanaa kā aizd. turētam līdz 16-00      28.12.2020   KP11170030420 liecības pieņemšana no  plkst. 10 -00 līdz 11-00, tiesību izsniegšana kā personai pret kuru uzsākts 30.12.2020 KP 11096173420 liecības pieņemšana un DNS parauga iegūšana no personas no plkst. 13-40 līdz plkst.14-30                                                                                                                                                                                                                            04.12.2020   KP11096181720 personas aizturēšana, pārmeklēšana, konvojēšana 15-20 līdz 16-15, konvojēšana no plkst. 18-15 līdz 19-45                                                   16.12.2020 KP11096150720 personas nogādāšana procesuālo darbību veikšanai ( BDAS no plkst.  16-20 līdz 16-45.                                                                                                                                                                                                 VP RRP Rīgas Kurzemes iecirkņa norīkojums par “Mājsēdes” kontrolēšanu saistība ar Covid 19 izplatības ierobežošanu laikā no plkst. 20-00, 30.12.2020 līdz plkst. 06-00, 31.12.2020, veicot personu pārbaudi   saskaņā ar plānu Nr. 20/10/5-325888 no 30.12.2020.</t>
  </si>
  <si>
    <t>Rīgas Kurzemes iecirkņa Kārtības policijas nodaļa</t>
  </si>
  <si>
    <t xml:space="preserve"> inspektors </t>
  </si>
  <si>
    <t>Iecirkņa norīkojums sakarā ar valstī noteikto mājsēdes ierobežojumu kontroli 30.12.2020. Covid 19 izplatības ierobežošanai, saskaņā ar plānu Nr. 20/10/5-325888 no 30.12.2020.</t>
  </si>
  <si>
    <t>Iecirkņa norīkojums sakarā ar valstī noteikto mājsēdes ierobežojumu kontroli 30.12.2020.Covid 19 izplatības ierobežošanai, saskaņā ar plānu Nr. 20/10/5-325888 no 30.12.2020.</t>
  </si>
  <si>
    <t>Iecirkņa norīkojums sakarā ar valstī noteikto mājsēdes ierobežojumu kontroli 30.12.2020. Covid 19 izplatības ierobežošanai saskaņā ar plānu Nr. 20/10/5-325888 no 30.12.2020.</t>
  </si>
  <si>
    <t>Iecirkņa norīkojums sakarā ar valstī noteikto mājsēdes ierobežojumu kontroli 31.12.2020. Covid 19 izplatības ierobežošanai saskaņā ar plānu Nr. 20/10/5-325888 no 30.12.2020.</t>
  </si>
  <si>
    <t>Kriminālprocesa Nr. 11096193620 ietvaros tika veikta Alekseja Muhačova konvojēšana no Valsts policijas Rīgas Kurzemes iecirkņa uz Paula Stradiņa klīniskās universitātes slimnīcu, apsargāšanu slimnīcā un pavadīšanu uz medicīniskajām procedūrām.No 2020.gada 28.decembra plkst. 14:30 līdz 2020.gada 29.decembrim plkst. 10:30</t>
  </si>
  <si>
    <t>15.12.2020. KP11096179920-kratīšana no plkst. 17:30 līdz plkst. 18:45; 22.12.2020. KP11096179320-liecinieka aptauja no plkst. 9:30 līdz plkst. 10:20;  28.12.2020. KP11096193720- aizturētas personas nopratināšana, konvojēšana uz ANPREN  no plkst. 16:35 līdz plkst. 00:00;  23.12.2020. KP11096192720- liecinieka aptauja no plkst. 9:10 līdz plkst. 10:20;  30.12.2020-  no plkst. 20:00 līdz 31.12.2020. plkst. 06:00 sabiedriskas kartības nodrošināšanas pasākumos, kas saistīti ar Covid-19 ierobežojumiem (Nr.20/10/5-625888 no 30.12.2020.).</t>
  </si>
  <si>
    <t>15.12.2020. KP11096179920 kratīšana no plkst. 17:30 līdz 18:45; personas nopratināšana no plkst. 19:17 līdz 19:37; personas nogadāšana ANPREN no plkst. 19:45 līdz 20:45</t>
  </si>
  <si>
    <t xml:space="preserve">27.12.2020 KP11096193720 liecinieka nopratināšana no plkst. 02:25 līdz 02:35, kratīšana  no plkst. 01:20 līdz 02:15; 26.12.2020. KP11096193720 liecinieka nopratināšana no plkst. 09:50 līdz plkst. 10:40 un no plkst. 11:50 līdz plkst.12:10, kratīšana  no plkst. 13:10 līdz plkst. 16:15 un no plkst. 16:20 līdz plkst. 16:40, izņemšanas izdarīšana  no plkst. 09:15 līdz plkst. 09:35; 15.12.2020 VNR:14496 no 11.11.20. paskaidorjumu pieņemšana  no plkst. 8:50 līdz plkst. 9:30, KP11096179920 kratīšana no plkst. 17:30 līdz plkst. 18:45 </t>
  </si>
  <si>
    <t>30.12.2020. no plkst. 20:00 līdz 31.12.2020. plkst. 6:00 un  31.12.2020 no plkst. 20:00 līdz plkst. 00:00- sabiedriskas kartības nodrošināšanas pasākumos, kas saistīti ar Covid-19 ierobežojumiem (Nr.20/10/5-625888 no 30.12.2020.).</t>
  </si>
  <si>
    <t>15.12.2020. KP11096179920 kratīšana no plkst. 17:30 līdz 18:45; personas nopratināšana no plkst. 19:22 līdz 19:45;  16.12.2020. KP11096227118 nopratināšana no plkst. 11:53 līdz plkst. 13:27.</t>
  </si>
  <si>
    <t>29.12.2020. KP11096193620 personas konvojēšana no plkst. 9:30 līdz plkst.17:30 ; 31.12.2020. no plkst. 20:00 līdz plkst. 00:00 -  sabiedriskas kartības nodrošināšanas pasākumos, kas saistīti ar Covid-19 ierobežojumiem (Nr.20/10/5-625888 no 30.12.2020.).</t>
  </si>
  <si>
    <t>21.12.2020. KP11096192520 personas aizsturēšana un nogadāšana iecirknī - 1 st.;  29.12.2020. KP11096193620 personas konvojēšana no plkst. 9:30 līdz plkst. 17:30; 30.12.2020. KP11096193720  - 4 st.; 30.12.2020. no plkst. 20:00 līdz 31.12.2020. plkst. 6:00 -  sabiedriskas kartības nodrošināšanas pasākumos, kas saistīti ar Covid-19 ierobežojumiem (Nr.20/10/5-625888 no 30.12.2020.).</t>
  </si>
  <si>
    <t>11.12.2020. KP11096185320 aptaujas veikšana- 1 st.; 21.12.2020. KP11096192420 pratināšana, apskates veikšana - 3 st.; 22.12.2020. KP11096192520 aptauja, pratināšana, aizsturēšana, nogadāšana uz iecirkni,  KP11096086020 aptauja, pratināšana, KP11096056020, KP11096059220, KP11096064720, KP11096063620, KP11096100120, KP11096100620- aptaujas - 5st.; 29.12.2020. Resoriskā parbaude ENŽ Nr.14166 paskaidrojumu pieņemšana- 1 st.;  30.12.2020. KP11096193720 personas konvojēšana - 4 st.; 30.12.2020. no plkst. 20:00 līdz 31.12.2020. plkst. 6:00 - sabiedriskas kartības nodrošināšanas pasākumos, kas saistīti ar Covid-19 ierobežojumiem (Nr.20/10/5-625888 no 30.12.2020.).</t>
  </si>
  <si>
    <t xml:space="preserve">Iecirkņa norīkojums sakarā ar valstī noteikto mājsēdes ierobežojumu kontroli 31.12.2020. (plāns Nr.20/10/5 - 625888 no 30.12.2020.) </t>
  </si>
  <si>
    <t>Iecirkņa norīkojums sakarā ar valstī noteikto mājsēdes ierobežojumu kontroli 31.12.2020. (plāns Nr.20/10/5 - 625888 no 30.12.2020.) ; 22.12.2020. KP 11096003420 cietušā pārstāvja papildu nopratināšana 14:05-15:45; 23.12.2020. KP 11096192720 cietušā nopratināšana 10:05-12:00</t>
  </si>
  <si>
    <t>01.12.2020. 13.01-13.55 nopratināja liecinieku-12031000320, 11.12.2020. 09.32-10.28 pratināja cietušo-11096168020, 10.56-12.08 nopratināja cietušo-11096161620, 15.12.2020. 13.30-15.25 pratināja aizdomās turēto-11096188420</t>
  </si>
  <si>
    <t>02.12.2020. 09.55-11.00 pratināja PUK-11096173620, 03.12.2020. 18.40-19.25 pratināja-11096197320, 08.12.2020. 09.30-10.20 pratināja-11096034718, 12.10-12.45 pratināja-11096179320, 09.12.2020. 10.02-11.50 pratināja-11096100920, 22.12.2020. 08.35-09.32 pratināja-11096100920, 09.56-10.35 pratināja-11096034718, 10.39-11.00 pratināja, 12.12.-13.12 pratināja-11096179320, 13.30-14.10 pratināja-11096177020; 23.12.2020. KP 11096177020 nopratināšana 10:03-10:25, KP 11096156120 nopratināšana 14:10-15:10; 28.12.2020. KP 11096162720 nopratināšana 10:00-10:30, KP 11096172420 nopratināšana 13:39-14:36, KP 11096193620 nopratināšana 14:36-14:42, KP 11096194720 nopratināšana 14:49-15:10, KP 11096193620 un Kp 11096194720 nopratināšanas 11:58-12:06, 10:58-11:46, 11:52 - 11:55, 13:19-13:27, KP 11096193620 un Kp 11096194720 nopratināšanas 13:03-13:10, 12:12-12:49</t>
  </si>
  <si>
    <t>Iecirkņa norīkojums sakarā ar valstī noteikto mājsēdes ierobežojumu kontroli 30.12.2020.; 26.12.2020. KP 11096193720 procesuālās darbības 07:50-08:30, 18:31-19:35</t>
  </si>
  <si>
    <t>04.12.2020. 10.35-11.50 pratināja aizdomās turēto,12.00-12.40 pratināja aizdomās turēto, 12.45-13.45 pratināja aizdomās turēto-11096181420; 07.12.2020. 09.00-09.50 pratināja cietušo-11096180120, 09.55-10.35 pratināja cietušo, 11.00-11.20 pratināja cietušo-1109623819; 26.12.2020. KP 110961937 procesuālās darbības 09:00-21:00; 28.12.2020. KP 11096193720 procesuālās darbības 11:00-12:50, 14:00-16:00, 16:05-16:30</t>
  </si>
  <si>
    <t>01.12.2020. 10.00-11.00 pratināja-11096157820, 15.00-16.00 pratināja-11096011017, 02.12.2020. 14.00-16.00 pratināja-11096135420, 10.00-11.00 pratināja-11096109320, 07.12.2020. 10.00-11.00 pratināja-11096192419, 15.00-16.00 pratināja-11096192419</t>
  </si>
  <si>
    <t>07.12.2020. 12.40-13.30 pratināja-11096144220, 14.00-14.30 pratināja-11096041419</t>
  </si>
  <si>
    <t>01.12.2020. 08.00-09.29 pratināja cietušo-11096086020, 02.12.2020.15.44-17.04 pratināja liecinieku-11096086020, 07.12.2020. 11.07-12.37 pratināja cietušo-11096068919, 08.12.2020. 10.00-13.00 pratināja trīs lieciniekus-11096154520, 09.12.2020. 10.50-12.20 pratināja liecinieku-11096154520, 15.00-16.31 pratināja liecinieku-11096086020, 11.07-12.37 pratināja cietušo-11096069819, 10.12.2020. 11.00-11.30 pratināja liecinieku-11096154520, 11.12.2020. 08.58-10.30 pratināja liecinieku-11096086020, 10.32-11.35 pratināja cietušo-11096032620, 12.54-13.59 pratināja liecinieku-11096086020; 15.12.2020. KP 11096137219 liecinieka nopratināšana 16:37-19:37; 17.12.2020. KP 184320 liecinieka nopratināšana 13:33-14:22; 18.12.2020. KP 11096184320 liecinieka nopratināšana 10:04-11:14; 21.12.2020. KP 11096184219 liecinieka nopratināšana 08:36-09:00, KP 11096002020 aizdomās turētā nopratināšana un atzīšana 13:01-13:51; 22.12.2020. KP 11096192520 aizdomās turētā lēmums un nopratināšana 11:58-12:33, KP 11096192520 nopratināšana 12:33-12:59, KP 11096086020 nopratināšana 13:00-14:10, BDAS sistēma 14:10-15:00, KP 11096063620 aizdomās turētā nopratināšana 15:00-17:00; 28.12.2020. KP 11096069819 aizdomās turētā nopratināšana 10:05-11:30</t>
  </si>
  <si>
    <t>Iecirkņa norīkojums sakarā ar valstī noteikto mājsēdes ierobežojumu kontroli 31.12.2020. (plāns Nr.20/10/5 - 625888 no 30.12.2020.);08.12.2020. 09.00-10.00 pratināja cietušo-11096098320, 15.12.2020. 13.00-14.00 pratināja-11096178520, 21.12.2020. 12.55-13.55 pratināja-11096167520, 14.00-15.00 pratināja-11096184520, 22.12.2020. 12.50-14.00 pratināja-11096184520, 15.45-16.45 pratināja-11096152120, 29.12.2020. 08.50-10.50 mantas izņemšana-11096191120, 13.00-14.00 pratināja-11096085620, 14.00-15.00 mantas atgriešana-11096189220, 28.12.2020. KP 11096176220 procesuālās darbības 12:30-14:30, KP 11096167020 nopratināšana 09:00-10:00; 29.12.2020. KP 11096191120 procesuālās darbības 08:50-10:50, KP 11096189220 procesuālās darbības 14:00-15:00, KP 11096085620 liecinieka nopratināšana 13:00-14:00, 30.12.2020. 08.30-09.30 pratināja-11096085620, 09.35-10.35 izņemšana-11096174220</t>
  </si>
  <si>
    <t>02.12.2020. 10.20-11.00 pratināja aizdomās turēto-11096172017, 13.00-14.20 pratināja aizdomās turētos-11096168720, 11096159320, 15.12.2020. 13.00-16.00 pratināja cietušo-11096186420, 18.12.2020. 09:20-09:50 liecinieka nopratināšana - 11096182316, 10:50-12:00 liecinieka nopratināšana, 13:20-14:50 cietušā pārstāvja nopratināšana - 11096186520, 22.12.2020.15.00-17.00 pratināja-11096063620, 29.12.2020. 10:05-11:15 mantu izņemšana - 11096193720, 09:00-10:00 aizdomās turēto nopratināšanas - 11096182316, 11:20-12:30 cietušā nopratināšana - 11096186920, 14:00-15:15 aizdomās turētā papildu nopratināšana - 11096159320</t>
  </si>
  <si>
    <t>Baložu iecirkņa Kārtības policijas nodaļa</t>
  </si>
  <si>
    <t>Procesuālās darbības; Kontroles pasākums;</t>
  </si>
  <si>
    <t>Procesuālās darbības;  Kontroles pasākums;</t>
  </si>
  <si>
    <t xml:space="preserve"> jaunākais inspektors </t>
  </si>
  <si>
    <t>Kontroles pasākums;</t>
  </si>
  <si>
    <t>Baložu iecirknis</t>
  </si>
  <si>
    <t xml:space="preserve"> iecirkņa priekšnieks</t>
  </si>
  <si>
    <t>Baložu iecirkņa Kriminālpolicijas nodaļa</t>
  </si>
  <si>
    <t xml:space="preserve">Konvojēšana;  Kontroles pasākums                                          </t>
  </si>
  <si>
    <t xml:space="preserve">Procesuālās darbības, personu aizturēšana, konvojēšana;                     Kontroles pasākums                                          </t>
  </si>
  <si>
    <t xml:space="preserve">Procesuālās darbības; Kontroles pasākums                                          </t>
  </si>
  <si>
    <t xml:space="preserve">Kontroles pasākums                                          </t>
  </si>
  <si>
    <t>Siguldas iecirkņa Kārtības policijas nodaļa</t>
  </si>
  <si>
    <t xml:space="preserve">Tika veikti kontroles pasākumi tiešā saskarē tirdzniecības vietās par ierobežojumu ievērošnu. Pieņemts paskaidrojums, uzsākti divi admnisistratīvie procesi ar soda piemērošanu par maskas nelietošanu. Veikta pārbaude Covid pozitīvam tiešā saskarē par ierobežojumu neievērošanu. </t>
  </si>
  <si>
    <t>Tika veikti kontroles pasākumi tiešā saskarē tirdzniecības vietās par ierobežojumu ievērošnu. Pieņemts paskaidrojums, uzsākti divi admnisistratīvie procesi ar soda piemērošanu par maskas nelietošanu. Veikta pārbaude Covid pozitīvam tiešā saskarē par ierobežojumu neievērošanu.</t>
  </si>
  <si>
    <t>Tika pieņemti trīs iesniegumi no iedzīvotājiem Mālpils novadā, pašvaldībā ar paaugstinātu saslimstības rādītāju. Tika noformēts līķis Mālpils novadā, pašvaldībā ar paaugstinātu saslimstības rādītāju. Tika uzsākts administratīvais proces ar soda piemērošanu Mālpils novadā, pašvaldībā ar paaugstinātu saslimstības rādītāju.</t>
  </si>
  <si>
    <t>Tika pieņemti trīs iesniegumi no iedzīvotājiem Mālpils novadā, pašvaldībā ar paaugstinātu saslimstības rādītāju. Tika noformēts līķis Mālpils novadā, pašvaldībā ar paaugstinātu saslimstības rādītāju. Veikta liecinieku aptauja, notikuma vietas apsekošana. Uzsākts administratīvais process ar soda piemērošanu Mālpils novadā, pašvaldībā ar paaugstinātu saslimstības rādītāju. Tika veikti kontroles pasākumi, norīkojums  saistībā ar Covid-19 mājsēdes kontrolēšanu.</t>
  </si>
  <si>
    <t>Veiktas pārbaudes skaistumkopšanas salonos, tirdzniecības vietās un atpūtas vietās, kā tiek ievēroti epidemioloģiskie drošības pasākumi, kas veicami, lai ierobežotu Covid-19 infekcijas izplatību.</t>
  </si>
  <si>
    <t>Veiktas pārbaudes skaistumkopšanas salonos, tirdzniecības vietās un atpūtas vietās, kā tiek ievēroti epidemioloģiskie drošības pasākumi, kas veicami, lai ierobežotu Covid-19 infekcijas izplatību. Tika veikti kontroles pasākumi, norīkojums saistībā ar Covid-19 mājsēdes kontrolēšanu.</t>
  </si>
  <si>
    <t>Veiktas pārbaudes tirdzniecības vietās, kā tiek ievēroti epidemioloģiskie drošības pasākumi, kas veicami, lai ierobežotu Covid-19 infekcijas izplatību Mālpils novadā, pašvaldībā ar paaugstinātu saslimstības rādītāju.</t>
  </si>
  <si>
    <t>Veiktas pārbaudes tirdzniecības vietās, kā tiek ievēroti epidemioloģiskie drošības pasākumi, kas veicami, lai ierobežotu Covid-19 infekcijas izplatību Mālpils novadā, pašvaldībā ar paaugstinātu saslimstības rādītāju. Kriminālprocesa ietvaros, persona pratināta kā cietusī, iesnieguma pieņemšana no personas kas dzīvo Mālpils novadā, pašvaldībā ar paaugstinātu saslimstības rādītāju. Tika veikti kontroles pasākumi, norīkojums saistībā ae Covid-19 mājsēdes kontrolēšanu.</t>
  </si>
  <si>
    <t>Paskaidrojuma pieņemšana no personas, kas dzīvo Mālpils novadā, pašvaldībā ar paaugstinātu saslimstības rādītāju. Personas, kurai jāuzturas pašizolācijā aizturēšana un nogādāsana uz iecirkni tiešā kontaktā. Iesnieguma pieņemšana, līķa (kurš miris no Covid-19) materiāla noformēšana. Tika veikti kontroles pasākumi, norīkojums saistībā ar Covid-19 mājsēdes kontrolēšanu.</t>
  </si>
  <si>
    <t>Tika veikti kontroles pasākumi, norīkojums saistībā ar Covid-19 mājsēdes kontrolēšanu.</t>
  </si>
  <si>
    <t>Siguldas iecirkņa Kriminālpolicijas nodaļa</t>
  </si>
  <si>
    <t>Kārtības policijas pārvaldes Atļauju sistēmas nodaļa</t>
  </si>
  <si>
    <t>Plāns "Epidemioloģiskās drošības pasākumi Covid-19 infekcijas izplatības ierobežošanai"Nr.20/10/5-625888. Parakstīts 30.12.2020.Pakalpojumu sniegšana iedzīvotājiem</t>
  </si>
  <si>
    <t>Pakalpojumu sniegšana iedzīvotājiem, kā arī  objektu pārbaude</t>
  </si>
  <si>
    <t>Pakalpojumu sniegšana iedzīvotājiem</t>
  </si>
  <si>
    <t>Kriminālpolicijas pārvaldes 1.biroja 1.nodaļa</t>
  </si>
  <si>
    <t xml:space="preserve">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t>
  </si>
  <si>
    <t>procesuālās darbības, pakalpojuma sniegšanu vai pārrunu vedēja pienākumus tiešā vai ilgstošā kontaktā ar pakalpojuma saņēmējiem vai procesa dalībniekiem (ilgāk par 10 minūtēm)</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</si>
  <si>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t>
  </si>
  <si>
    <t>procesuālās darbības, pakalpojuma sniegšanu vai pārrunu vedēja pienākumus tiešā vai ilgstošā kontaktā ar pakalpojuma saņēmējiem vai procesa dalībniekiem (ilgāk par 10 minūtēm). Personu aizturēšanu, nogādāšanu vai konvojēšanu (nav pamatpienākums).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</si>
  <si>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 Personu aizturēšanu, nogādāšanu vai konvojēšanu (nav pamatpienākums).</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</si>
  <si>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Procesuālās darbības, pakalpojuma sniegšanu vai pārrunu vedēja pienākumus tiešā vai ilgstošā kontaktā ar pakalpojuma saņēmējiem vai procesa dalībniekiem (ilgāk par 10 minūtēm).</t>
  </si>
  <si>
    <t>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Personu aizturēšanu, nogādāšanu vai konvojēšanu (nav pamatpienākums).</t>
  </si>
  <si>
    <t>Kriminālpolicijas pārvaldes 1.biroja 3.nodaļa</t>
  </si>
  <si>
    <t xml:space="preserve">kontroles pasākumus (tiešā saskarē)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pulcējotiesprocesuālās darbības, pakalpojuma sniegšanu vai pārrunu vedēja pienākumus tiešā vai ilgstošā kontaktā ar pakalpojuma saņēmējiem vai procesa dalībniekiem (ilgāk par 10 minūtēm); </t>
  </si>
  <si>
    <t xml:space="preserve">nodaļas priekšnieka vietnieks </t>
  </si>
  <si>
    <t xml:space="preserve">kontroles pasākumus (tiešā saskarē) par komersantu pienākumu izpildīšanu objektos, sabiedrībai publiski pieejamās telpās, svētku, piemiņas, izklaides, kultūras, sporta un atpūtas pasākumos (tai skaitā naktsklubos, diskotēkās), vietās, kur notiek sapulces, gājieni un </t>
  </si>
  <si>
    <t xml:space="preserve"> Rīgas Ziemeļu iecirkņa Kārtības policijas nodaļa</t>
  </si>
  <si>
    <t>01.02.2020. veiktas pārrunas un pieņemti paskaidrojumi no personām (ENŽ Nr.10773) un veiktas pārrunas ar mazgadīgu personu un pieņemts paskaidrojums no personas (ENŽ Nr.10783); 03.12.2020. veiktas pārrunas un pieņemts paskaidrojums no personas administratīvā pārkāpuma lietā (ENŽ Nr.6637); 07.12.2020. veiktas preventīvas pārrunas ar personu un pieņemts paskaidrojums (ENŽ Nr.10945); 17.12.2020. veiktas pārrunas un pieņemts paskaidrojums no personas (ENŽ Nr.10801);</t>
  </si>
  <si>
    <t>01.02.2020. veikta apstākļu noskaidrošana, paskaidrojumu pieņemšana, procesuālo darbību veikšana (ENŽ Nr.10773, Nr.10433, Nr.10783, Nr.10798). 05.12.2020. lietas apstākļu noskaidrošana, paskaidrojumu pieņemšana un procesuālās darbības (ENŽ Nr.10897, Nr.10900, Nr.10903, Nr.10909); 09.12.2020. lietas apstākļu noskaidrošana, paskaidrojumu pieņemšana un procesuālās darbības (ENŽ Nr.10991, Nr.10996, Nr.10980); 13.12.2020. lietas apstākļu noskaidrošana, paskaidrojumu pieņemšana un procesuālās darbības (ENŽ Nr.11113); 17.12.2020. lietas apstākļu noskaidrošana, paskaidrojumu pieņemšana un procesuālās darbības (ENŽ Nr.11244, Nr.11249, Nr.11252, Nr.11255); 21.12.2020. veikta apstākļu noskaidrošana, paskaidrojuma pieņemšana, iesnieguma pieņemšana, procesuālās darbības (ENŽ Nr.11381, Nr.11391, Nr.11397); 25.12.2020. veikta apstākļu noskaidrošana, paskaidrojuma pieņemšana, iesnieguma pieņemšana, procesuālās darbība (ENŽ Nr.11504, Nr.11506); 29.12.2020. veikta apstākļu noskaidrošana, paskaidrojuma pieņemšana, iesnieguma pieņemšana, procesuālās darbība (ENŽ Nr.11623, Nr.11631, Nr.11635, Nr.11637, Nr.11640).</t>
  </si>
  <si>
    <t>03.12.2020. veica personu, kurām ar procesa virzītāja lēmumu piemērots drošības policijas uzraudzība vai ar tiesas lēmumu piemērots papildsods policijas kontrole un noteikts pienākums nakts laikā atrasties dzīvesvietā. 18.12.2020. veica personu, kurām ar procesa virzītāja lēmumu piemērots drošības policijas uzraudzība vai ar tiesas lēmumu piemērots papildsods policijas kontrole un noteikts pienākums nakts laikā atrasties dzīvesvietā. 30.12.2020. nodrošināja sabiedrisko kārtību valstī izsludinātās "mājsēdes" laikā.</t>
  </si>
  <si>
    <t xml:space="preserve">03.12.2020. veica personu, kurām ar procesa virzītāja lēmumu piemērots drošības policijas uzraudzība vai ar tiesas lēmumu piemērots papildsods policijas kontrole un noteikts pienākums nakts laikā atrasties dzīvesvietā. 18.12.2020. veica personu, kurām ar procesa virzītāja lēmumu piemērots drošības policijas uzraudzība vai ar tiesas lēmumu piemērots papildsods policijas kontrole un noteikts pienākums nakts laikā atrasties dzīvesvietā. </t>
  </si>
  <si>
    <t xml:space="preserve">04.12.2020. veiktas pārrunas ar personu un persona nopratināta kā cietusī kriminālprocesā Nr.11092102920; 18.12.2020 tika pieņemts paskaidrojums no personas (ENŽ Nr.9122); ENŽ:11267, 21.12.2020. no plkst.11:20 līdz 12.20 M.Biezam sniegta konsultācija un pieņemts paskaidrojums;
ENŽ:11602, 28.12.2020. no plkst.13:35 līdz 14:05 sniegta konsultācija un pieņemts iesniegums no M.Ramanovas;
ENŽ:11609, 28.12.2020. no plkst. 16:50 līdz 17:40 tika veiktas mutiskas pārrunas ar K.Toropinu.
KP 11092107820 ietvaros 28.12.2020. no plkst.18:30- 19:20 sniegta konsultācija, nopratināts cietušais.
</t>
  </si>
  <si>
    <t xml:space="preserve">10.12.2020. veica personu, kurām ar procesa virzītāja lēmumu piemērots drošības policijas uzraudzība vai ar tiesas lēmumu piemērots papildsods policijas kontrole un noteikts pienākums nakts laikā atrasties dzīvesvietā. 28.12.2020. veica personu, kurām ar procesa virzītāja lēmumu piemērots drošības policijas uzraudzība vai ar tiesas lēmumu piemērots papildsods policijas kontrole un noteikts pienākums nakts laikā atrasties dzīvesvietā. 01.12.2020 plkst. 09:30-11:00, Rīgā, Stiebru ielā 6-58, veiktas procesuālās darbības akcīzes preču nelikumīgas aprites apkarošanā (APAS 15550000339020, ENŽ010781);
03.12.2020 plkst. 13:00-14:30, Allažu ielā 2 veiktas procesuālās darbības ar S.Arāju (ENŽ010836, KP11092102520);
03.12.2020 plkst. 19:20-20:40, Allažu ielā 2, veiktas procesuālās darbības ar Ž.Langinu (ENŽ010844, KP11092102620);
08.12.2020 plkst. 10:00-11:30, Allažu ielā 2 pieņemts paskaidrojums no A.Šaitera (ENŽ010122, 009977);
13.12.2020, plkst. 13:00-15:00 Rīgā, Viestura pr. 67, SIA “Jewil” veiktas procesuālās darbības par alkoholisko dzērienu realizāciju brīvdienās (APAS 15550008778820, ENŽ011126);
14.12.2020, plkst. 10:00-11:00, Allažu ielā 2 veiktas procesuālās darbības ar L.Rudmiezi (ENŽ0008622, KP 11092104720);
17.12.2020, plkst. 09:00-10:20, Allažu ielā 2, Daugavpils iecirkņa procesuālais atsevišķais uzdevums (Ienākošais Nr.602149, 554588);
18.12.2020, plkst. 10:50-12:00 “Svaru pasaule” pārstāvis iepazinās ar ATT un APAS materiāliem (ENŽ009983, 009976);
21.12.2020, plkst. 14:50-15:40, Allažu ielā 2 veiktas pārrunas ar V.Mitrjaikinu, pieņemts paskaidrojums (ienākošais Nr.295081, 295087);
24.12.2020, plkst. 10:00-11:30, Rīgā, Ezera ielā 1 no N.Baidakovas pieņemts pieteikums par bezvēsts pazudušo nepilngadīgo meitu (ENŽ011477);
28.12.2020 plkst. 09:00-16:00 reids Centrāltirgū par akcīzes preču nelikumīgu apriti. Pārbaudītas vairākas personas, veiktas pārrunas ar tirgus darbiniekiem un apmeklētājiem. 31.12.2020. nodrošināja sabiedrisko kārtību valstī izsludinātās "mājsēdes" laikā.
</t>
  </si>
  <si>
    <t xml:space="preserve">10.12.2020. veica personu, kurām ar procesa virzītāja lēmumu piemērots drošības policijas uzraudzība vai ar tiesas lēmumu piemērots papildsods policijas kontrole un noteikts pienākums nakts laikā atrasties dzīvesvietā. 28.12.2020. veica personu, kurām ar procesa virzītāja lēmumu piemērots drošības policijas uzraudzība vai ar tiesas lēmumu piemērots papildsods policijas kontrole un noteikts pienākums nakts laikā atrasties dzīvesvietā. 31.12.2020. nodrošināja sabiedrisko kārtību valstī izsludinātās "mājsēdes" laikā.
</t>
  </si>
  <si>
    <t xml:space="preserve"> Rīgas Ziemeļu iecirkņa Vecmīlgrāvja nodaļas Kārtības policijas grupa</t>
  </si>
  <si>
    <t>03.12.2020. pieņemts no personas paskaidrojums (ENŽ Nr.33310); 16.12.2020. pieņemts no personas paskaidrojums (ENŽ Nr.10746); 30.12.2020. nodrošināja sabiedrisko kārtību valstī izsludinātās "mājsēdes" laikā.</t>
  </si>
  <si>
    <t>23.12.2020. kriminālprocesā Nr.11092107420 veikta cietušās personas un liecinieka nopratināšana; 30.12.2020. nodrošināja sabiedrisko kārtību valstī izsludinātās "mājsēdes" laikā.</t>
  </si>
  <si>
    <t>Pieņemts paskaidrojums no personas ENŽ:7065 resoriskā pārbaude E.Verdiņš no plkst.13:00-14:00; Pieņemts paskaidrojums administratīvā parkāpuma lieta ENŽ:7396 A.Barinskis no plkst.09:00- 10:00; V.Titenko iepazīstināta ar adminitratīvās lietas materiāliem un video ierakstu Ien.20/10/12-292601, ENŽ:6831 no plkst.09:00-11:30; Pieņemts paskaidrojums no A.Finogejeva ENŽ:011268 no plkst.09:00- 10:00; Pieņemts paskaidrojums no A.Agletdinovas ENŽ:011268 no plkst.09:00-11:10; Pieņemts paskaidrojums no J.Tarasovas ENŽ: 9943 no plkst.09:00- 10:00; Pieņemts paskaidrojums no Ņ.Šembelas ENŽ:011609 no plkst. 00:00-00.30; Pieņemts paskaidrojums no V.Rudenko ENŽ:011609 plkst. 00:30- 01:00; Pieņemts paskaidrojums no L.Pētermanes ENŽ:011620 plkst.01:30-02:00. 30.12.2020. nodrošināja sabiedrisko kārtību valstī izsludinātās "mājsēdes" laikā.</t>
  </si>
  <si>
    <t>28.12.2020. Iesniegums no biedrības “Kokneses prospekts 4/1” . Situācijas noskaidrošana, preventīva rakstura darba veikšana un paskaidrojuma pieņemšana no plkst.14:00 līdz 15:05, no Ivara Freidenfelda, kuram nebija nodoma celt par kādu neslavu.; 28.12.2020. ENŽ: 2106, par iespējams izteiktiem draudiem Sintijai Jegorkinai. Situācijas noskaidrošana, preventīvā rakstura pārrunu veikšana un paskaidrojumu pieņemšana no Danas Buivides laikā posmā no plkst.12:00 līdz plkst.13:14.</t>
  </si>
  <si>
    <t>Rīgas Ziemeļu iecirkņa Kriminālpolicijas nodaļa</t>
  </si>
  <si>
    <t xml:space="preserve">04.12.2020. KP 11092103420 ietvaros tika veikta divu liecinieku nopratināšana.                                 08.12.2020 KP 11092103420 ietvaros tika veikta trīs  liecinieku nopratināšana, dzīvokļa apskate.                                                          09.12.2020. KP 11092103420 ietvaros tika veikta  liecinieka nopratināšana.                           11.12.2020. KP 11092103420 ietvaros tika veikta liecinieka nopratināšana.                                            12.12.2020. KP 11092103420 ietvaros tika veikts  eksperiments.                                 15.12.2020. KP 11092070720 ietvaros tika veikta konfrontēšana.                               21.12.2020. KP 12050001315 ietvaros tika veikta cietušā nopratināšana.                    23.12.2020. KP 11092009520 ietvaros tika veikta aizdomās turēta nopratināšanā. KP 11092027720 ietvaros tika veikta liecinieka nopratināšana
            </t>
  </si>
  <si>
    <t xml:space="preserve">07.12.2020. KP 11092087918 liecinieka nopratināšana.                                                             08.1.2020. KP 11092170117 liecinieka nopratināšana.                                                            10.12.2020. KP 11092059615 liecinieka nopratināšana                                                              11.12.2020. KP 11092087918 cietušā pārstāvja nopratināšana                                                                 14.12.2020. KP 11092167816 liecinieka nopratināšana, 
KP 11092056816 liecinieka nopratināšanas      15.12.2020. KP 11092111215 liecinieka nopratināšana                                                             16.12.2020. KP 11092085719 cietušā nopratināšana                                                              17.12.2020. KP 11092131216 cietušā nopratināšana                                                              18.12.2020 KP 11092081317 liecinieka nopratināšana. KP 11092050413 cietušā nopratināšana                                                             19.12.2020 KP 11092111215 liecinieka nopratināšana. KP 11092111816 liecinieka nopratināšana.                                                              22.12.2020. KP 11092016216 PPUK papildus nopratināšana. KP 11092063417 nepilngadīgā liecinieka nopratināšana                           29.12.2020. KP 11092085719 cietušā pārstāvja nopratināšana un KP 11092084111 liecinieka nopratināšana                                                              30.12.2020 KP 11092107319 cietušā papildus nopratināšana                                                             31.12.2020. nodrošināja sabiedrisko kārtību valstī izsludinātās "mājsēdes" laikā.
</t>
  </si>
  <si>
    <t xml:space="preserve">03.12.2020. KP 11092102312 cietušā nopratināšana  un paraugu izņemšana salīdzinošai izpētei.                             04.12.2020. KP 11092102320 lēmuma pieņemšana par aizdomās turēto, nopratināšana un apcietinājuma piemērošana.                                        08.12.2020. KP11092056420 cietušā noopratināšana.                                  10.12.2020. KP 11092102320 liecinieka nopratināšan.                      23.12.2020. KP 11092105920 cietušā papildus  nopratināšana                 29.12.2020. KP11092058320 Iepazīstināšana ar lēmumu par atzīšanu par aizdomās turēto un aizdomās turētā pirmatnējā nopratināšana            30.12.2020. KP 11092045418 ietvaros atzīšana par cietušo, atzīšana par cietušā pārstāvi un cietušā pārstāvja nopratināšana </t>
  </si>
  <si>
    <t xml:space="preserve">02.12.2020. KP 11092170617 liecinieka nopratināšana.                                                     08.12.2020 KP 11092170617 liecinieka nopratināšana,   KP11092170617 liecinieka nopratināšana.                   10.12.2020 KP11092109316 cietušā papildus nopratināšana.                                                      12.12.2020 KP 11092001718 Lēmums par personas atzīšanu par aizdomās turēto, lēmums par drošības līdzekļa piemērošanu, aizdomās turētās personas iepazīstināšana ar tiem, aizdomās turētās personas nopratināšanas.                 14.12.2020. KP11092109316 cietušās personas papildus nopratināšana. 15.12.2020 KP11092056117liecinieka nopratināšana.                               16.12.2020. KP 11092001718 cietušās personas papildus nopratināšana.                                             19.12.2020. KP11092035218 lēmuma par datu precizēšanu kriminālprocesā un lēmums par aizdomās turētās personas pāratzīšanu par aizdomās turēto personu (aizdomās turētās personas iepazīstināšana ar lēmumu), aizdomās turētas personas papildus nopratināšana, lietisko pierādījumu izsniegšana pret parakstu.                                                   22.12.2020. KP Nr.1102105420; Lēmums par personas atzīšanu par aizdomās turēto, lēmums par drošības līdzekļa piemērošanu (abu lēmumu izskaidrošana personai), aizdomās turētās personas nopratināšana; 
 KP 11092106020Lēmums par personas atzīšanu par aizdomās turēto, lēmums par drošības līdzekļa piemērošanu 9abu lēmumu izskaidrošana personai), aizdomās turētās personas nopratināšana, paraksta zīmes pieņemšana par izsniegtajām personīgajām mantām, kuras tika izņemtas personu aizturot
23.12.2020. KP 11092035218 lēmums par personas pāratzīšanu par aizdomās turēto, lēmums par datu precizēšanu kriminālprocesā (abu lēmumu izskaidrošana personai), aizdomās turētās personas papildus nopratināšana; 
KP 11092099320 cietušās personas papildus nopratināšana un rokraksta paraugu ņemšana no cietušās personas.                                                     30.12.2020. KP Nr. 11092106020 lēmums par personas atzīšanu par cietušo un cietušās personas nopratināšana 
</t>
  </si>
  <si>
    <t xml:space="preserve">01.12.2020 KP 11092097420 atzīšana par aizdomās turēto, aizdomās turētā nopratināšana, lēmums par drošības līdzekļa piemērošanu;        07.12.2020 KP 11092102620 liecinieka nopratināšana;                                                            08.12.2020 KP 11092102620 liecinieka nopratināšana;                                                             15.12.2020 KP 11092101920 atzīšana par aizdomās turēto, aizdomās turētā nopratināšana, lēmums par drošības līdzekļa piemērošanu;        22.12.2020. KP 11092008616 liecinieka nopratināšana un KP 11092104820 liecinieka nopratināšana                                                31.12.2020. nodrošināja sabiedrisko kārtību valstī izsludinātās "mājsēdes" laikā.
</t>
  </si>
  <si>
    <t xml:space="preserve">03.12.2020. KP Nr.11092103420 ietvaros tika veikta notikumā vietas apskate.                             14.12.2020. KP 11092082820, 11092082920, 11092083320 – Atzīšana par aizdomās turēto, nepilngadīgā aizdomās turētā nopratināšana, drošības līdzekļa piemērošana, atzīšana par nepilngadīgā pārstāvi.                                              22.12.2020. KP 11092116615 – Cietušā nopratināšana, uzrādīšana atpazīšanai pēc fotogrāfijām; KP 11092097814 – Liecinieka nopratināšana. KP 11092104320 – NG cietušā nopratināšana, tiesu medicīniskās ekspertīzes nozīmēšana.                                                    28.12.2020. KP11092002118 personas, pret kuru uzsākts KP nopratināšana. 
KP 11092086915 atzīšana par aizdomās turēto, aizdomās turētā nopratināšana                31.12.2020. nodrošināja sabiedrisko kārtību valstī izsludinātās "mājsēdes" laikā.
</t>
  </si>
  <si>
    <t xml:space="preserve">01.12.2020. KP12050000520 lēmums par personas par atzīšanu par aizdomās turēto, aizdomās turētā personas nopratināšana. 02.12.2020. KP 11092072420.  Cietušā papildus nopratināšana.                                           07. 12.2020 KP 11092090120;Liecinieka nopratināšanas  un  KP 11092073416.  liecinieka nopratināšana.                          08.12.2020. KP 11092092420.Lēmums par personas par atzīšanu par aizdomās turēto, aizdomās turētā personas nopratināšana. 09.12.2020. KP 11092098120; Liecinieka nopratināšanas un  KP 12050001119 cietušā juridiskās personas pārstāvja nopratināšana. 11.12.2020.  KP 11092118119 liecinieka nopratināšana  un KP 11092071620 cietušā papildus nopratināšana.                            14.12.2020  KP 11092096920 liecinieka nopratināšana                                              15.12.2020. KP 11092013020 liecinieka nopratināšana </t>
  </si>
  <si>
    <t>30.12.2020. nodrošināja sabiedrisko kārtību valstī izsludinātās "mājsēdes" laikā.</t>
  </si>
  <si>
    <t>Rīgas Ziemeļu iecirkņa Vecmīlgrāvja nodaļas Kārtības policijas grupa</t>
  </si>
  <si>
    <t>31.12.2020. nodrošināja sabiedrisko kārtību valstī izsludinātās "mājsēdes" laikā.</t>
  </si>
  <si>
    <t>Rīgas Ziemeļu iecirkņa Kārtības policijas nodaļa</t>
  </si>
  <si>
    <t>30.12.2020. un 31.12.2020. nodrošināja sabiedrisko kārtību valstī izsludinātās "mājsēdes" laikā.</t>
  </si>
  <si>
    <t xml:space="preserve">   inspektors</t>
  </si>
  <si>
    <t>Rīgas Ziemeļu iecirkņa Vecmīlgrāvja nodaļas Kriminālpolicijas grupa</t>
  </si>
  <si>
    <t xml:space="preserve">08.12.2020. KP Nr.11092103420 ietvaros   Rīgā, Duntes ielā 3 tika veikta notikumā vietas un apkārtnes apsekošana un videoieraksta apskate uz vietas, Rīgā, Kr.Valdemāra  ielā 33 tika veikta notikumā vietas un apkārtnes apsekošana un videoieraksta apskate uz vietas un Rīgā, Zolitūdes ielā 46  tika veikta automašīnas apskate un videoieraksta apskate uz vietas.                                                                            09.12.2020. KP Nr.11092103420  ietvaros tika veikta liecinieka nopratināšana,  tika veikts neatliekamais eksperiments un  tika veiktas pārrunas ar KP iesaistīto personu (liecinieci). 11.12.2020 KP Nr.11092103420 ietvaros tika veiktas pārrunas ar liecinieci un piedalīšanas pie liecinieka  nopratināšanas.                                      12.12.2020. KP Nr.11092103420 ietvaros tika veikta notikumā vietas apskate  
</t>
  </si>
  <si>
    <t>Kārtības policijas pārvaldes Satiksmes administratīvo pārkāpumu izskatīšanas biroja Administratīvā nodaļa</t>
  </si>
  <si>
    <t>procesuālās darbības, pakalpojuma sniegšanu vai pārrunu vedēja pienākumus tiešā vai ilgstošā kontaktā ar pakalpojuma saņēmējiem vai procesa dalībniekiem (ilgāk par 10 minūtēm)                                     07.12.2020. administratīvās pārkāpuma lietu (APL) Nr.15550008415420 un 15550007757920 izskatīšana;  08.12.2020. APL Nr.01187002395020 un 15550008412820 izskatīšana; 14.12.2020. APL Nr.15550008383420 un 15550008386620 izskatīšana; 15.12.2020. APL Nr.15550008170020 izskatīšana;                                  15.12.2020. APL Nr.15550000173020 izskatīšana;                                  16.12.2020. APL Nr.01187002399020 un 15550008526820 izskatīšana; 17.12.2020.APL Nr.15550008294420 un 15550007795820 izskatīšana; 17.12.2020. APL Nr.15550007594220 un 15550008722720 izskatīšana; 17.12.2020. APL Nr.15550008254420 izskatīšana;                                  18.12.2020. APL Nr.0118700006420 izskatīšana;                                  18.12.2020. APL Nr.15550008784820 izskatīšana;                                  21.12.2020. APL Nr.15550008812220 izskatīšana;                                  21.12.2020. APL Nr.15550008294720 izskatīšana;                                  22.12.2020. APL Nr.15550006555420 izskatīšana;                                  22.12.2020. APL Nr.15550008445820 izskatīšana;                                  23.12.2020. APL Nr.15550008602620 izskatīšana;                                  23.12.2020. APL Nr.15550008602620 izskatīšana;                                  28.12.2020. APL Nr.15550007594620 un 15550008567620 izskatīšana; 29.12.2020. APL Nr.15550008131720 izskatīšana; un Mājsēdes kontroles uzraudzībā Rīgas reģiona teritorijā                               30.12.2020. Plāns Nr.20/10/5-625888</t>
  </si>
  <si>
    <t>procesuālās darbības, pakalpojuma sniegšanu vai pārrunu vedēja pienākumus tiešā vai ilgstošā kontaktā ar pakalpojuma saņēmējiem vai procesa dalībniekiem (ilgāk par 10 minūtēm)                                     02.12.2020. APL Nr.1187002236320 izskatīšana;                                   07.12.2020. APL Nr.15550007762920 izskatīšana;                                  08.12.2020. aAPL Nr.15550008405320 izskatīšana;                                  08.12.2020. APL Nr.15550008393420 izskatīšana;                                  15.12.2020. APL Nr.15550008266420 izskatīšana;                                  28.12.2020. APL Nr.15550007594720 izskatīšana;</t>
  </si>
  <si>
    <t>Salaspils iecirkņa Kārtības policijas nodaļa</t>
  </si>
  <si>
    <t xml:space="preserve">2020.gada 02.decembrī atradās tiešā kontaktā ar pakalpojuma saņēmējiem, 30.,31.decembrī veikti kontroles pasākumi sabiedrībai publiski pieejamās telpās </t>
  </si>
  <si>
    <t>30.,31.decembrī  veikti kontroles pasākumi sabiedrībai publiski pieejamās telpās</t>
  </si>
  <si>
    <t>2020.gada 01.,02.,03.,10.,19., 20.,23.atradās tiešā kontaktā ar pakalpojuma saņēmējiem, 30., 31.decembrī  veikti kontroles pasākumi sabiedrībai publiski pieejamās telpās</t>
  </si>
  <si>
    <t>2020.gada 01., 03., 04.,11.decembrī atradās tiešā kontaktā ar pakaplojumu saņēmējiem un 30., 31.decembrī  veikti kontroles pasākumi sabiedrībai publiski pieejamās telpās</t>
  </si>
  <si>
    <t>2020.gada 31.decembrī  veikti kontroles pasākumi sabiedrībai publiski pieejamās telpās</t>
  </si>
  <si>
    <t>2020.gada 30.,31.decembrī  veikti kontroles pasākumi sabiedrībai publiski pieejamās telpās</t>
  </si>
  <si>
    <t>2020.gada01., 05., 06., 09. decembrī  atradās tiešā kontaktā ar pakaplojumu saņēmējiem un 30.,31.decembrī  veikti kontroles pasākumi sabiedrībai publiski pieejamās telpās</t>
  </si>
  <si>
    <t>2020.gada 02., 03., 06., 07., 09., 10., 14., 15., 18., 22.decembrī atradās tiešā kontaktā ar pakaplojumu saņēmējiem</t>
  </si>
  <si>
    <t>202.gada 30.decembrī  veikti kontroles pasākumi sabiedrībai publiski pieejamās telpās</t>
  </si>
  <si>
    <t>2020.gada 02., 03., 06., 07., 14., 15., 18., 22., 26., 27.decembrī atradās tiešā kontaktā ar pakaplojumu saņēmējiem</t>
  </si>
  <si>
    <t>2020.gada 01., 05., 06., 09. decembrī atradās tiešā kontaktā ar pakaplojumu saņēmējiem un 30.,31.decembrī  veikti kontroles pasākumi sabiedrībai publiski pieejamās telpās</t>
  </si>
  <si>
    <t>2020.gada 03., 04., 11. decembrī atradās tiešā kontaktā ar pakaplojumu saņēmējiem un 30.,31.decembrī  veikti kontroles pasākumi sabiedrībai publiski pieejamās telpās</t>
  </si>
  <si>
    <t>2020.gada 30.decembrī  veikti kontroles pasākumi sabiedrībai publiski pieejamās telpās</t>
  </si>
  <si>
    <t>2020.gada 15., 19., 20., 23., 24.,27., 31.decembrī atradās tiešā kontaktā ar pakaplojumu saņēmējiem</t>
  </si>
  <si>
    <t>2020.gada 21., 23.decembrī atradās tiešā kontaktā ar pakaplojumu saņēmējiem</t>
  </si>
  <si>
    <t>Salaspils iecirkņa Kriminālpolicijas nodaļa</t>
  </si>
  <si>
    <t>2020.gada 02., 10., 17., 21.decembrī atradās tiešā kontaktā ar pakaplojumu saņēmējiem</t>
  </si>
  <si>
    <t>2020.gada 02., 03., 04., 20., 21., 22., 23., 29.decembrī atradās tiešā kontaktā ar pakaplojumu saņēmējiem un veica personu konvojēšanu.  30.decembrī  veikti kontroles pasākumi sabiedrībai publiski pieejamās telpās</t>
  </si>
  <si>
    <t>2020.gada 02.,03., 04., 22.decembrī atradās tiešā kontaktā ar pakaplojumu saņēmējiem un veica personu konvojēšanu</t>
  </si>
  <si>
    <t>2020.gada 02.,03.decembrī atradās tiešā kontaktā ar pakaplojumu saņēmējiem</t>
  </si>
  <si>
    <t>2020.gada 02.,20.decembrī atradās tiešā kontaktā ar pakaplojumu saņēmējiem</t>
  </si>
  <si>
    <t>2020.gada 02., 03., 04., 22.decembrī atradās tiešā kontaktā ar pakaplojumu saņēmējiem un veica personu konvojēšanu, 31.decembrī  veikti kontroles pasākumi sabiedrībai publiski pieejamās telpās</t>
  </si>
  <si>
    <t>2020.gada 07.,08., 09., 11., 16., 18., 21., 25.decembrī atradās tiešā kontaktā ar pakaplojumu saņēmējiem</t>
  </si>
  <si>
    <t>Rīgas Latgales iecirkņa Kārtības policijas nodaļa</t>
  </si>
  <si>
    <t xml:space="preserve">03.12.2020., 11.12.2020. procesuālās darbības ar procesa dalībniekiem ilgāk par 10 minūtēm (ENŽ-17680, 17662, 17986, 17981); </t>
  </si>
  <si>
    <t xml:space="preserve">08.12.2020. personas aizturēšana un konvojēšana, kā arī veiktas procesuālās darbības ilgāk par 10 minūtēm (kriminālprocess 11088202620); 30.12.2020. piedalījās sabiedriskās kārtības nodrošināšanas pasākumā, kas saistīts ar COVID19 ierobežojumiem, mājsēdes kontrolē; </t>
  </si>
  <si>
    <t xml:space="preserve">02.12.2020., 05.12.2020., 08.12.2020., 17.12.2020., 21.12.2020., 25.12.2020. procesuālās darbības ar procesa dalībniekiem ilgāk par 10 minūtēm (ENŽ-19467, 19309, 19291, 19129, 19114, 19096, 17840, 17766, 17763, 17758, 17627, 17615); </t>
  </si>
  <si>
    <t xml:space="preserve">04.12.2020., 08.12.2020., 12.12.2020., 21.12.2020., 23.12.2020., 29.12.2020. procesuālās darbības ar procesa dalībniekiem ilgāk par 10 minūtēm (ENŽ-19618, 19614, 19613, 19619, 19615, 17997, 18004, 18007, 18010, 18012, 18014, 18016, 18022,17829, 17833, 17835, 17850, 1784019291, 19305, 19411, 19402, 19390, 19387, 19384, 19382, 19376, 17688, 17690, 17694, 17697, 17706, 17713, 17722); </t>
  </si>
  <si>
    <t xml:space="preserve">16.12.2020., 24.12.2020., 29.12.2020. veiktas procesuālās darbības ar procesa dalībniekiem ilgāk par 10 minūtēm (ENŽ-19608, 19604, 19612, 19433, 19435, 19436, 19445, 19027, 19030, 19054); 30.12.2020. un 31.12.2020. piedalījās sabiedriskās kārtības nodrošināšanas pasākumā, kas saistīti ar COVID19 ierobežojumiem, mājsēdes kontrolē;  </t>
  </si>
  <si>
    <t xml:space="preserve">01.12.2020., 03.12.2020., 07.12.2020., 10.12.2020., 14.12.2020., 17.12.2020., 22.12.2020., 23.12.2020., 27.12.2020., 28.12.2020., veiktas procesuālās darbības ar procesa dalībniekiem ilgāk par 10 minūtēm (Tiesas lēmums Nr.CA/0934-20/15, ENŽ-16668, 16345, 16345, 19350, 19365, 19078, 19375, 19335, 19552, 19563; kriminālprocesa Nr.11088205520, 11390037320); 31.12.2020. amatpersona piedalās sabiedriskās kārtības nodrošināšanas pasākumā, kas saistīts ar COVID19 ierobežojumiem, mājsēdes kontrolē;  </t>
  </si>
  <si>
    <t xml:space="preserve">08.12.2020., 12.12.2020., 16.12.2020., 20.12.2020., 24.12.2020., 28.12.2020. procesuālās darbības ar procesa dalībniekiem ilgāk par 10 minūtēm (ENŽ-1956, 19571, 19580, 19590, 19604, 19612, 19433, 19435, 19436, 17833, 17850, 17994, 17996, 17997, 18002, 18019, 18022, 18027, 19249, 19256, 19260, 19276, 19278, 19027, 19039, 19054); </t>
  </si>
  <si>
    <t>02.12.2020., 06.12.2020., 10.12.2020., 12.12.2020., 16.12.2020., 18.12.2020., 22.12.2020. procesuālās darbības ar procesa dalībniekiem ilgāk par 10 minūtēm (ENŽ-19163, 19185, 19351, 17933, 17790, 17619, 17627, 18003, 18012, 18013, 18022, 14990, 17636, 17599, 17638, 17619; kriminālproces Nr.11088204420, 11088199520, 11088199920, 11088200020; atsevišķais ien.Nr.20/10-300927); 31.12.2020. piedalījās sabiedriskās kārtības nodrošināšanas pasākumā, kas saistīti ar COVID19 ierobežojumiem, mājsēdes kontrolē;</t>
  </si>
  <si>
    <t xml:space="preserve">03.12.2020. procesuālās darbības ar procesa dalībniekiem ilgāk par 10 minūtēm (ENŽ-17672); </t>
  </si>
  <si>
    <t xml:space="preserve">03.12.2020., 06.12.2020., 10.12.2020., 11.12.2020., procesuālās darbības ar procesa dalībniekiem ilgāk par 10 minūtēm (ENŽ-17672, 17660, 17658, 17651, 17782, 17940, 17918, 17905, 17903, 17932, 17929, 17901; </t>
  </si>
  <si>
    <t xml:space="preserve">04.12.2020., 05.12.2020., 09.12.2020., 13.12.2020., 17.12.2020., 21.12.2020., 25.12.2020., 29.12.2020. procesuālās darbības ar procesa dalībniekiem ilgāk par 10 minūtēm (ENŽ-19618, 19614, 19459, 19460, 19464, 19467, 19484, 19491, 19290, 19291, 19293, 19305, 19307, 19313, 19315, 15172, 19107, 19117, 19120,18927, 18930, 18940, 18952, 17857, 17864, 17874, 17878, 17880, 17889, 17893, 17733, 17734, 17741, 17751, 17755, 17759, 17760, 17763, 17771, 17688, 17690, 17694, 17706); </t>
  </si>
  <si>
    <t>01.12.2020., 04.12.2020., 05.12.2020., 09.12.2020., 13.12.2020., 17.12.2020., 21.12.2020. procesuālās darbības ar procesa dalībniekiem ilgāk par 10 minūtēm (ENŽ-19285, 19288, 19290, 19291, 19293, 19305, 19352, 19307, 19313, 19315, 15172, 19107, 19110, 19114, 19417, 19120, 18937, 18939, 18940, 18952, 17857, 17864, 17874, 17878, 17880, 17889, 17893, 17897, 1733, 17734, 17741, 17751, 17759, 17760, 17688, 17694, 17693, 17697, 17557, 17568, 17571, 17577, 17579, 17582, 17584, 17587); 31.12.2020. piedalījās sabiedriskās kārtības nodrošināšanas pasākumā, kas saistīti ar COVID19 ierobežojumiem, mājsēdes kontrolē;</t>
  </si>
  <si>
    <t xml:space="preserve">02.12.2020., 06.12.2020., 10.12.2020., 11.12.2020., 14.12.2020., 18.12.2020., 26.12.2020. procesuālās darbības ar procesa dalībniekiem ilgāk par 10 minūtēm (ENŽ-17793, 17940, 17932, 17929, 17918, 17905, 17903, 17901, 18027, 18987, 18979, 18968, 18962, 18956, 19194, 19191, 19185, 19190, 19164, 19163, 19161, 19154, 19516, 19512, 19509, 17636, 17599, 17638, 17619, 17940, 17918, 17905, 17903, 17932, 17929, 17901 ); </t>
  </si>
  <si>
    <t xml:space="preserve">03.12.2020., 07.12.2020., 11.12.2020., 15.12.2020., 19.12.2020. personas aizturēšana un konvojēšana (kriminālprocess 11088197919, 1108209420, 11088206920, 1109518020, 11094103719, 11221133815, 11088200420, 11088204720; ENŽ-17802, 17962, 17970, 17986, 17981, 19209, 19216, 19222, 18012, 12790, 18996, 4196, 24752, 19005, 17669, 17804,  tiesas lēmums Nr.11820000119); 31.12.2020. amatpersonas piedalās sabiedriskās kārtības nodrošināšanas pasākumā, kas saistīts ar COVID19 ierobežojumiem, mājsēdes kontrolē; </t>
  </si>
  <si>
    <t>12.12.2020., 13.12.2020. personas aizturēšana un konvojēšana, kā arī veiktas procesuālās darbības ilgāk par 10 minūtēm (ENŽ-18027, 17994, 17997,18012);</t>
  </si>
  <si>
    <t xml:space="preserve">02.12.2020., 06.12.2020., 10.12.2020., 11.12.2020., 14.12.2020., 15.12.2020., 16.12.2020., 22.12.2020., 23.12.2020., 26.12.2020.  personas aizturēšana, apsargāšana policijas iecirknī un konvojēšana (ENŽ-19509, 19512, 19367, 19369, 19364, 19343, 19351, 19367, 19496, 19509, 19512, 17627, 17641, 17642, 17497, 17780, 17784, 17790, 03320, 18956, 18974, 18979, 18987, 19190, 19185, 19194, 19195, 19153, 19175, 19148, 19161, 19185, 19190, 19196, 17913, 17914, 17915, 17933, 17932); </t>
  </si>
  <si>
    <t>04.12.2020., 08.12.2020., 12.12.2020., 13.12.2020. personu apsargāšana īslaicīgās aizturēšanas vietās, policijas struktūrvienībā maiņas (norīkojuma) laikā (ENŽ-17842, 17840, 17689, 18022,18027)</t>
  </si>
  <si>
    <t>30.12.2020. piedalījās sabiedriskās kārtības nodrošināšanas pasākumā, kas saistīts ar COVID19 ierobežojumiem, mājsēdes kontrolē;</t>
  </si>
  <si>
    <t>Rīgas Latgales iecirkņa Kriminālpolicijas nodaļa</t>
  </si>
  <si>
    <t xml:space="preserve">01.12. - 1.30 st.pratināšana. 1.st.personu aizturēšana, nogādāšana 02.12. - 2.30 st.pratināšana. 2.st.personu aizturēšana, nogādāšana. 04.12. - 1  st.pratināšana. 30 min.personu, nogādāšana. 08.12. - 2.30 st.pratināšana, 2,30 st.personu aizturēšana, nogādāšana, konvojēšana. 10.12. - 1.30 st.pratināšana. 11.12. - 1.30 st.personu aizturēšana, nogādāšana. 13.12. - 6.30 st.pratināšana. 0,30.st.personu, nogādāšana. 14.12. - 1.30 st.pratināšana. 2,30 st.personu aizturēšana, nogādāšana, konvojēšana. 15.12. - 3 st.pratināšana. 1.st.personu aizturēšana, nogādāšana. 16.12. - 0,30 min.pratināšana, 30 min.personu, nogādāšana. 18.12. - 1.30 st.personu aizturēšana, nogādāšana. 22.12. - 3.30 st.pratināšana, 1.st.personu aizturēšana, nogādāšana. 31.12. - 1 st.pratināšana.         </t>
  </si>
  <si>
    <t xml:space="preserve">13.12. - 6,5 st.pratināšana, 30 min.personu  nogādāšana. 14.12. - 1 st.pratināšana. 15.12. - 3 st.pratināšana, 1.st.personu aizturēšana, nogādāšana. 16.12. - 30 min. pratināšana, 30 min. personu aizturēšana, nogādāšana. 17.12. - 30 min.pratināšana. 18.12. - 2st.pratināšana, 2.st.personu aizturēšana, nogādāšana.  22.12. - 3,5 st.pratināšana. 28.12. -  1.st.personu aizturēšana, nogādāšana. 29.12. - 1 st.pratināšana. 30.12. - 2 st.personu aizturēšana, nogādāšana, konvojēšana. </t>
  </si>
  <si>
    <t xml:space="preserve">01.12. - 1,5 st.pratināšana, 1.st.personu aizturēšana, nogādāšana. 02.12. - 2,5 st.pratināšana, 2.st.personu aizturēšana, nogādāšana. 04.12. - 1 st.pratināšana, 30 min.personu nogādāšanu.  08.12. - 2,5 st.pratināšana, 2,5.st.personu aizturēšana, nogādāšana, konvojēšana. 10.12. -1,5 st.pratināšana. 11.12. -1,5 st. personu nogādāšana. 12.12. - 2 st. paskaidrojumu pieņemšana, 1.st.personu nogādāšana. 14.12. - 1,5 st.pratināšana, 2,5.st.personu aizturēšana, nogādāšana, konvojēšana. 15.12. - 30 min.pratināšana, 30 min.st.personu nogādāšana. 225.12. - 2,5 st.pratināšana, 30 min.personu nogādāšana.   23.12. - 1,5 st.pratināšana. 28.12. -  1.st.personu aizturēšana, nogādāšana. 29.12. - 1.st.personu aizturēšana, nogādāšana. </t>
  </si>
  <si>
    <t>14.12.2020. personu nopratināšana kp11088291209 un kp11088072113</t>
  </si>
  <si>
    <t>07.12.2020. personas nopratināšana kp11088195420; 08.12.2020. personas nopratināšana kp11088147019; 09.12.2020. personas nopratināšana kp11088127520</t>
  </si>
  <si>
    <t>02.12.2020. personas nopratināšana kp11088161820; 07.12.2020. personas nopratināšana kp11088196120; 08.12.2020. personas nopratināšana kp12040007120</t>
  </si>
  <si>
    <t>08.12.2020. personas nopratināšana kp11088176517; 11.12.2020. personas nopratināšana kp11088203720; 14.12.2020.personas nopratināšana kp11088195720; 16.12.2020. personu nopratināšana kp11088201820, kp11088203720; 21.12.2020. personu nopratināšana kp11088204920, kp11088072617; 22.12.2020.personu nopratināšana kp11088203720; 28.12.2020. personas nopratināšana kp11088203720; 29.12.2020. personas nopratināšana kp11088210620.</t>
  </si>
  <si>
    <t>02.12.2020. personas nopratināšana kp11088187520; 03.12.2020. personas nopratināšana kp11088097320, 04.12.2020. personas nopratināšana kp11088103220; 07.12.2020. personas nopratināšana kp11088198820, 11088199520; 09.12.2020.personas nopratināšana kp11088172120, 10.12.2020. personas nopratināšana kp11088202320, 11.12.2020. personas nopratināšana kp11088201320, 15.12.2020. personas nopratināšana kp11088223518; 29.12.2020. personas nopratināšana kp11088117420</t>
  </si>
  <si>
    <t xml:space="preserve">28.12.2020. - KP Nr.11088123210, plkst.09.45-10.25 persona tika  papildus nopratināta aizdomās turētā statusā - 1h, 29.12.2020. KP Nr.11088246916, plkst.14:10-14.40 persona tika  papildus nopratināta personas pret kuru uzsākts kriminālprocess statusā - 0,5h, 10.12.2020. KP Nr.11088191220, plkst.10.00-10.30 personai tika izsniegts lēmums par aizdomās turēto, persona tika nopratināta - 0,5h, 15.12.2020. KP Nr.11088206520 
Plkst.11.00-11.50  tika pieņemts lēmums par personas atzīšanu par cietušo, persona tika nopratināta cietušā statusā - 1h. 
</t>
  </si>
  <si>
    <t xml:space="preserve">11.12.2020. Kp 11088204420 un kp 11088036219–atzīts par AT, piemērots DL, nopratināts - 0,5h, 17.12.2020. KP 11091200620 atzīta cietusī un nopratināta plkst. 12:50-13:35, kp 11088208420 - atzīts par cietušo un nopratināts , plkst 19:45-20:25 - 2h, 12.12.2020. Kp 11088137920 - atzīts un nopratināts n/g cietušais un tā pārstāvis , 14.12.2020. Kp 11088182020 – papildus nopratināts cietušais 09:00-09:15;  Kp 11088205520 atzīta par AT, nopratināta S.Ceriņa 13:23-13:35; piedalīšanās tiesas sēde 15:00-16:30 - 2h, 16.12.2020. Kp 11088206920 un 11088076619 - atzīts AT, piemērots DL, nopratināts aizdomās turētais  - 1h, 17.12.2020. kp 11091200620 un kp 11088208420 -nopratināts cietušais  22.12.2020. - Kp  –11088137920 nopratināts nepilngadīgais liecinieks mātes  klātbūtnē  11:00-11:50 - 1h, </t>
  </si>
  <si>
    <t xml:space="preserve">22.12.2020. KP 12502000220 – (no plkst.13:50 – 14:30), atzina par aizdomās turēto izskaidroja lēmumu, izskaidroja tiesības un pienākumus, nopratināja viņu, piemēroja un izskaidroja lēmumu par drošības līdzekļa piemērošanu - 1h. 08.12.2020. KP 11088164120 – (no plkst.10:00 – 10:32), nopratināja nepilngadīgo liecinieci viņas mātes klātbūtnē - 05h. 10.12.2020. KP 11088199220 – (no plkst.10:45 – 11:13), papildus nopratināja cietušo  - 0,5h. 13.12.2020. KP 11088204720 – (no plkst.12:15 – plkst.13:15), atzina par  aizdomās turēto (iepazīstināja ar lēmumu), izsniedza un izskaidroja, kā personai, kurai ir tiesības uz aizstāvību tiesības un pienākumus, veica nopratināšanu – aizdomās turētā statusā, izsniedza un izskaidroja lēmuma par drošības līdzekļa piemērošanu, izsniedza personīgās mantas - 1h, 22.12.2020. KP 11088209720 – (no plkst.10:30 – 11:30), atzinu par aizdomās turēto, piemēroja un izskaidroja DL, atdeva personīgās mantas  - 1h, un nogādāja KP 11088209720 kopā ar aizdomās turēto  KLP 425.panta kārtībā uz Rīgas pilsētas Latgales priekšpilsētas prokuratūru apsūdzības celšanai - 0,5h. 21.12.2020. KP 11088209720 – (no plkst.14:00 – 15:00), atzina  par cietušo un cietušā pārstāvi un nopratināja, veikalā Rimi, Rīgā, Satekles ielā 2b. - 1h. </t>
  </si>
  <si>
    <t xml:space="preserve">11.12.2020. KP Nr.11088204520 Plkst.14.25-14.51 persona tika atzīta par aizdomās turēto, nopratināta, piemērots drošības līdzeklis - 0,5h. 16.12.2020. KP Nr.11088037620 plkst.10.00-10.50 persona tika atzīta par aizdomās turēto un nopratināta -1h. 20.12.2020. KP Nr.11088208720 plkst.12.57-13.20 aizdomās turētā persona tika atzīta par aizdomās turēto, piemērots drošības līdzeklis, persona nopratināta. KP Nr.11088208820 no plkst. 13.40-13.55 aizdomās turētā persona tika atzīta par aizdomās turēto, piemērots drošības līdzeklis, persona nopratināta. KP Nr.11088209020 no plkst. 14.00-14.15 persona tika nopratināta personas pret kuru uzsākts kriminālprocess statusā - 1,5h. 29.12.2020. KP Nr.11088040220 plkst.08.25-08.50 persona tika atzīta par aizdomās turēto un nopratināta
KP Nr.11088180320 plkst.15.00-15.30 liecinieka pratināšana - 1,5h. 30.12.2020. KP Nr.11088006020 plkst.10.36  persona tika atzīta par aizdomās turēto. plkst.10.40-11.20 aizdomās turētā persona tika nopratināta, tika piemērots drošības līdzeklis - 1h. </t>
  </si>
  <si>
    <t xml:space="preserve">04.12.2020. 11088187820 nopratināta persona pret kuru uzsākts kriminālprocess no plkst.09.00-10.00 11088200420 atzīts par aizdomās turēto, nopratināts, piemērots D/L no plkst. 10.00-11.00 - 2h. 08.12.2020. 11088200420 atzīta par cietušo pārstāvi, noporatināts
11088127620 liecinieks - 1,5h. 11.12.2020. 11088049719 nopratināta lieciniece no plkst. 11.30.-12.30 - 1h. 14.12.2020. 11088129719 atzīts par aizdomās turēto, nopratināts, piemērots D/L  10.00-11.00 11088205420 atzīts par aizdomās turēto, nopratināts, piemērots D/L  13.00-14.00. 11088205420 atzīts par aizdomās turēto, nopratināts, piemērots D/L 14.00-15.00 - 3h 15.12.2020. 11088139120 nopratināta kā lieciniece 16.00-16.50 - 1h. 16.12.2020. kp 11088139120- nopratināta lieciniece un kp 11088205420 - izņemts CD - 1h. 17.12.2020. 11088208020 nopratināta aizturētā 10.40-11.20 ,atzīts par cietušo, cietušā pārstāvi, nopratināts, lēmums par izņemšanu, izņemts video 13.45-14.20 - 1,5h. 18.12.2020. 11088208020 Atzīta par aizdomās turēto, piemērots DL, nopratināta kā aizdomās turētā 10.15-11.00 - 1h. 23.12.2020. 11088208720 Atzīts par cietušo, cietušā pārstāvi, nopratināts 09.00-09.30 - 0,5h. 28.12.2020. 11088210520 Atzīts par cietušo, cietušā pārstāvi, nopratināta  09.55-12.00 - 2h. 
</t>
  </si>
  <si>
    <t>03.12.2020. KP 11088192720 cietušā  pratināšana plkst. 10:30-12:00 - 1,5h. 05.12.2020.  KP11088193320 – cietušā nopratināšana 09:00-10:40 un KP 11088192720 – persona pret kuru uzsākts KP nopratināšana, plkst.10:40-12:00 - 3h. 30.12.2020.  KP11088213120 –aizdomās turētā atzīšana, DL piemērošana, mantu atgriešana plkst.09:30 līdz. 10:11 - 0,5h. 31.12.2020. ENŽ: 19861, no 31.12.20. plkst.22:00-22:55. izsaukums uz līķi - 1h.</t>
  </si>
  <si>
    <t xml:space="preserve">01.12.2020. KP Nr.11088198120 – atzīsti trīs aizdomās turētie un nopratināti no plkst. 11:45-12:20 un no plkst.13:25-13:40, piemēroti drošības līdzekļi- 1,5h. 02.12.2020. KP Nr.11088198120 – aizdomās turētā papildus nopratināšana no plkst. 14:00-14:15 (15 min) KP. Nr.11088198120 – liecinieka nopratināšana no plkst.15:00-15:20, uzrādīšana atpazīšanai pēc fotogrāfijām no plkst. 15:30-15:40 - 1h. 04.12.2020. - KP Nr.11088198120 –atzīts aiizdomās turētais, nopratināts, piemērots drošības līdzeklis - 0,5h. 08.12.2020. - KP Nr.11088202620 – pieņemts iesniegums no plkst. 14:40-15:00, nopratināts liecinieku statusā no plkst. 15:02-15:30, uzrādīts protokols atpazīšanai pēc fotogrāfijām no plkst. 15:31-15:39,nopratināts liecinieku statusā no plkst. 15:40-15:45 - 1h. </t>
  </si>
  <si>
    <t xml:space="preserve">14.12.2020. no plkst.12:55 līdz plkst.13:55 (1h) KP 11088205320 aizdomās turētā atzīšana, nopratināšana, drošības līdzkeļa piemērošana, iepazīstināšana ar dokumnetiem, mantu atgriešana. 15.12.2020. no plkst.11:40 līdz plkst.12:40 (1h)KP 11088205820 aizdomās turētā atzīšana, nopratināšana, drošības līdzkeļa piemērošana, iepazīstināšana ar dokumnetiem, dokumentu un protokola tulkošana, mantu atgriešana. No plkst.13:20 līdz plkst.13:50 (0,5h) KP11088205820 aizdomās turētās personas nogādāšana uz prokuraturu.17.12.2020 no plkst.12:56 līdz plkst.13:35 līdz plkst.13:35 (0,5h) KP11088151319 nopratināta persona kā persona pret kuru uzsākts kriminālporcess. 18.12.2020 no plkst.09:25 līdz plkst.10:25 (1h) KP11088176520 cietušā atzīšana, nopratināšana, atpazīšanas protokola uzrādīšana. No plkst.15:15 līdz plkst.15:45 (0,5h) KP11088208520 aizdomās turētā atzīšana, nopratināšana, drošības līdzkeļa piemērošana, iepazīstināšana ar dokumnetiem, mantu atgriešana. 20.12.2020 no plkst.16:30 līdz plks.19:30 (3h) KP11094128920 iesnieguma pieņemšana, liecinieka nopratināšana, aizdomās turētā atzīšana, nopratināšana, drošības līdzekļa piemērošana, aizdomās turētā atzīšana, nopratināšana, drošības līdzekļa piemērošana. 29.12.2020 no plkst.11:30 līdz plkst.13:00 (1,5h) KP11088186420 atzīšana par nepilngadīgā pārstāvi, aizdomās turētā atzīšana, nepilngadīgā aizdomās turētā nopratināšana. 30.12.2020 no plkst.09:00 līdz plkst.09:30 (0,5h) KP11088212520 aizdomās turētā atzīšana, nopratināšana, drošības līdzekļa piemērošana, mantu atgriešana. </t>
  </si>
  <si>
    <t xml:space="preserve">04.12.2020. KP 11088180020 cietušā pārstāvja nopratināšana un KP 11088198920 cietušā pārstāvja nopratināšana - 1h. 07.12.2020. 11088199020 cietušā pārstāvja nopratināšana - 0,5h. 10.12.2020.  KP 11088108619 aizdomās turētā nopratināšana - 0,5h. 11.12.2020. KP 11088050319 aizdomās turētā nopratināšana - 1,5h. 29.12.2020. KP 11088212220 un KP 11088212820 cietušā pārstāvja nopratināšana - 1,5h. 30.12.2020.  kp 11088212220 un kp 11088212820 - aizdomās turētā nopratināšana - 1,5h. 
</t>
  </si>
  <si>
    <t>Lidostas "Rīga" iecirkņa Kārtības policijas grupa</t>
  </si>
  <si>
    <t>12.12.2020, 21.12.2020 reaģēšana uz izsaukumiem, kuros iesaistītas personas, kurām jāievēro izolācija/pašizolācija/potenciāli inficētas personas, meklējamās personas</t>
  </si>
  <si>
    <t>05.12.2020 13.12.2020 21.12.2020, 29.12.2020  reaģēšana uz izsaukumiem, kuros iesaistītas personas, kurām jāievēro izolācija/pašizolācija/potenciāli inficētas personas</t>
  </si>
  <si>
    <t>01.12.2020, 05.12.2020, 13.12.2020 21.12.2020 25.12.2020 29.12.2020 reaģēšana uz izsaukumiem, kuros iesaistītas personas, kurām jāievēro izolācija/pašizolācija/potenciāli inficētas personas, meklējamās personas 28.12.2020 Repatriācijas reisa Nr.BT1654 sagaidīšana, cilvēku plūsmu kontrole, pasažieru virzīšana, šķirošana</t>
  </si>
  <si>
    <t>01.12.2020, 13.12.2020 21.12.2020 25.12.2020 reaģēšana uz izsaukumiem, kuros iesaistītas personas, kurām jāievēro izolācija/pašizolācija/potenciāli inficētas personas, meklējamās personas.</t>
  </si>
  <si>
    <t xml:space="preserve">06.12.2020 18.12.2020, 22.12.2020 reaģēšana uz izsaukumiem, kuros iesaistītas personas, kurām jāievēro izolācija/pašizolācija/potenciāli inficētas personas. 29.12.2020 MK rīkojuma Nr.655 izpildes kontroles pasākumu kontroles </t>
  </si>
  <si>
    <t xml:space="preserve">11.12.2020 Atbalsts SSP konvojam no ASV,  reiss Nr.BT617  06.12.2020, 10.12.2020 18.12.2020, 22.12.2020reaģēšana uz izsaukumiem, kuros iesaistītas personas, kurām jāievēro izolācija/pašizolācija/potenciāli inficētas personas, 29.12.2020 MK rīkojuma Nr.655 izpildes kontroles pasākumu kontroles </t>
  </si>
  <si>
    <t>11.12.2020 Atbalsts SSP konvojam no ASV,  reiss Nr.BT617  06.12.2020 10.12.2020 18.12.2020 22.12.2020 reaģēšana uz izsaukumiem, kuros iesaistītas personas, kurām jāievēro izolācija/pašizolācija/potenciāli inficētas personas</t>
  </si>
  <si>
    <t xml:space="preserve">03.12.2020 Atbalsts SSP konvojam no Vācijas, reiss Nr.BT223  04.12.2020 Atbalsts SSP konvojam no Vācijas, reiss Nr.LH893, 11.12.2020, 19.12.2020 31.12.2020 reaģēšana uz izsaukumiem, kuros iesaistītas personas, kurām jāievēro izolācija/pašizolācija/potenciāli inficētas personas, 31.12.2020 MK rīkojuma Nr.655 izpildes kontroles pasākumu kontroles </t>
  </si>
  <si>
    <t>03.01.202012.12.2020, 19.12.2020 reaģēšana uz izsaukumiem, kuros iesaistītas personas, kurām jāievēro izolācija/pašizolācija/potenciāli inficētas personas, personu konvojēšana uz ārstniecības iestādi, 28.12.2020 Repatriācijas reisa Nr.BT1654 sagaidīšana, cilvēku plūsmu kontrole, pasažieru virzīšana, šķirošana, 31.12.2020 MK rīkojuma Nr.655 izpildes kontroles pasākumi</t>
  </si>
  <si>
    <t>03.12.2020 19.12.2020 31.12.2020 reaģēšana uz izsaukumiem, kuros iesaistītas personas, kurām jāievēro izolācija/pašizolācija/potenciāli inficētas personas, personu konvojēšana uz ārstniecības iestādi, 03.12.2020 Atbalsts SSP konvojam no Vācijas, reiss Nr.BT223  04.12.2020 Atbalsts SSP konvojam no Vācijas, reiss Nr.LH893, 12.12.2020reaģēšana uz izsaukumiem, kuros iesaistītas personas, kurām jāievēro izolācija/pašizolācija/potenciāli inficētas personas, 28.12.2020 Repatriācijas reisa Nr.BT1654 sagaidīšana, cilvēku plūsmu kontrole, pasažieru virzīšana, šķirošana, 31.12.2020 MK rīkojuma Nr.655 izpildes kontroles pasākumi</t>
  </si>
  <si>
    <t>03.01.2020 Meklējamā persona, kura ielidoja no valsts ar augsta riska inficēšanās iespēju, nodots iniciatoram 12.12.2020 19.12.2020 31.12.2020 reaģēšana uz izsaukumiem, kuros iesaistītas personas, kurām jāievēro izolācija/pašizolācija/potenciāli inficētas personas, 31.12.2020 MK rīkojuma Nr.655 izpildes kontroles pasākumi</t>
  </si>
  <si>
    <t>04.12.2020, 20.12.2020 Atbalsts SSP konvojam no Vācijas, reiss Nr.LH893, reaģēšana uz izsaukumiem, kuros iesaistītas personas, kurām jāievēro izolācija/pašizolācija/potenciāli inficētas personas 28.12.2020 Repatriācijas reisa Nr.BT1654 sagaidīšana, cilvēku plūsmu kontrole, pasažieru virzīšana, šķirošana</t>
  </si>
  <si>
    <t>04.12.2020 Atbalsts SSP konvojam no Vācijas, reiss Nr.LH893, reaģēšana uz izsaukumiem, kuros iesaistītas personas, kurām jāievēro izolācija/pašizolācija/potenciāli inficētas personas, 16.12.2020 Atbalsts SSP konvojam no Zviedrijas,  reiss Nr. BT110, 28.12.2020 Repatriācijas reisa Nr.BT1654 sagaidīšana, cilvēku plūsmu kontrole, pasažieru virzīšana, šķirošana, 30.12.2020 MK rīkojuma Nr.655 izpildes kontroles pasākumi</t>
  </si>
  <si>
    <t>Lidostas "Rīga" iecirkņa Kriminālpolicijas grupa</t>
  </si>
  <si>
    <t>28.12.2020 Repatriācijas reisa Nr.BT1654 sagaidīšana, cilvēku plūsmu kontrole, pasažieru virzīšana, šķirošana</t>
  </si>
  <si>
    <t>16.12.2020 Atbalsts SSP konvojam no Zviedrijas,  reiss Nr. BT110 20.12.2020 reaģēšana uz izsaukumiem, kuros iesaistītas personas, kurām jāievēro izolācija/pašizolācija/potenciāli inficētas personas, 28.12.2020 Repatriācijas reisa Nr.BT1654 sagaidīšana, cilvēku plūsmu kontrole, pasažieru virzīšana, šķirošana</t>
  </si>
  <si>
    <t xml:space="preserve">20.12.2020 reaģēšana uz izsaukumiem, kuros iesaistītas personas, kurām jāievēro izolācija/pašizolācija/potenciāli inficētas personas 28.12.2020 Repatriācijas reisa Nr.BT1654 sagaidīšana, cilvēku plūsmu kontrole, pasažieru virzīšana, šķirošana
</t>
  </si>
  <si>
    <t>Lidostas "Rīga" iecirknis</t>
  </si>
  <si>
    <t>28.12.2020 Repatriācijas reisa Nr.BT1654 sagaidīšana, cilvēku plūsmu kontrole, pasažieru virzīšana, šķirošana, 30.12.2020 31.12.2020MK rīkojuma Nr.655 izpildes kontroles pasākumi</t>
  </si>
  <si>
    <t>28.12.2020 Repatriācijas reisa Nr.BT1654 sagaidīšana, cilvēku plūsmu kontrole, pasažieru virzīšana, šķirošana, 31.12.2020 MK rīkojuma Nr.655 izpildes kontroles pasākumi</t>
  </si>
  <si>
    <t>Kārtības policijas pārvaldes Kontroles un pasākumu koordinācijas nodaļa</t>
  </si>
  <si>
    <t xml:space="preserve">kontroles pasākumi, tiešā saskarē ar apmeklētājiem,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*īslaicīgas situācijas kontroles laikā                                          </t>
  </si>
  <si>
    <t>kontroles pasākumi, tiešā saskarē ar apmeklētājiem,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*īslaicīgas situācijas kontroles laikā</t>
  </si>
  <si>
    <t>kontroles pasākumi, tiešā saskarē ar apmeklētājiem,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*īslaicīgas situācijas kontroles laikā</t>
  </si>
  <si>
    <t>kontroles pasākumi, tiešā saskarē ar apmeklētājiem, par komersantu pienākumu izpildīšanu objektos, sabiedrībai publiski pieejamās telpās, svētku, piemiņas, izklaides, kultūras, sporta un atpūtas pasākumos (tai skaitā naktsklubos, diskotēkās), vietās, kur notiek sapulces, gājieni un piketi (atbilstoši likumā “Par sapulcēm, gājieniem un piketiem” minētajām definīcijām), reliģiskas darbības, kas veicamas pulcējoties                                                ;  *īslaicīgas situācijas kontroles laikā</t>
  </si>
  <si>
    <t>Kārtības policijas pārvaldes</t>
  </si>
  <si>
    <t>pārvaldes priekšnieka vietnieks</t>
  </si>
  <si>
    <t>Kriminālpolicijas pārvaldes 2.biroja 1. nodaļa</t>
  </si>
  <si>
    <t xml:space="preserve">1) 2020. gada 30 decembrī no plkst.20:00 līdz 31 decembrī 06:00 patrulēšana un darbs ar iedzīvotajiem “Komandanta stundas” nodrošināšanai. 2) VP RRP KrPP 2.biroja 1.nodaļas lietvedībā esošajā kriminālprocesā Nr. 11089151020 par laupīšanu 08.12.2020.plkst. 09.45. Rīgā Ulbrokas ielā 10:
29.12..2020. no plkst,. 15.30 līdz 18.00. tika atzīts par aizdomās turēto un pratināts kā aizdomās turētais S.Zaicevs 
</t>
  </si>
  <si>
    <t>Pamatojoties uz 2020.gada 06.novembra MK rīkojumu Nr.655 “Par ārkārtas situācijas izsludināšanu” 5.1.1. 30.12.2020 laika posmā no 20:00-06:00 un 31.12.2020 laika posmā no 20:00-00:00 veicu kontroles pasākumu veikšanu ( mājsēde).</t>
  </si>
  <si>
    <t xml:space="preserve">1) 2020. gada 12. decembrī no plkst.10:00 līdz plkst. 19:00 darbs, lai izvairītos no drošības apdraudējumiem, kā arī  sabiedriskās kārtības nodrošināšanai un noziedzīgo nodarījumu novēršanai piketā un gājienā pasākumā, kurš notika Rīgā, 13 novembra krastmalā. 2)Patojoties uz 2020.gada 06.novembra MK rīkojumu Nr.655 “Par ārkārtas situācijas izsludināšanu” 5.1.1. 30.12.2020 laika posmā no 20:00-06:00 un 31.12.2020 laika posmā no 20:00-00:00 veicu kontroles pasākumu veikšanu ( mājsēde). 3) 2020. gada 08. decembrī VP RRP Rīgas Ziemeļu iecirknī uzsākts Kriminālprocess Nr. 11092103420 ( pēc piekritības nodots VP RRP KrPP 2.biroja 1. nodaļas lietvedībā), par to, ka personu grupa nolaupīja personu, kas notika 2020. gada 07. decembrī, Rīgā, Ganību dambī 22. Pamatojoties uz Kriminālprocesu Nr. 11092103420, kas uzsākts pēc Krimināllikuma 154.panta otrās daļas veicu procesuālās darbības, proti, personu aptauja, video ierakstu meklēšana un izņemšanas (tika veikts pierādījumu iegūšana  no iedzīvotajiem, lieciniekiem, uzņēmumiem, un vairākām iestādēm). 2020. gada 10. decembrī, laika posmā no  plkst. 19:30 līdz plkst. 20:30, Rīgā, Sliežu ielas apkārtnē. 4)2020. gada 08. decembrī VP RRP Rīgas Ķengaraga iecirknī uzsākts Kriminālprocess Nr. 11096193620 (pēc piekritības nodots VP RRP Kriminālpolicijas pārvaldes 2. biroja 1. nodaļas lietvedībā), kas kvalificējams pēc Krimināllikuma 176. panta 2. daļas par to, ka 2 (divas) personas, personu grupā, attiecībā pret V. Cibuli, dzimušu 1994. gadā, izdarīja laupīšanu, tika konstatēts 2020. gada 08. decembrī, plkst. 10:14 Rīgā, Dravnieku ielā 12. Laupīšanas rezultātā cietušajam tika nodarīti miesas bojājumi, tas ir, galvas sasitums, galvas smadzeņu satricinājums, ribu lūzumi, un  nolaupītas personīgās mantas (mobilais telefons, nauda, a/m BMW 530 aizdedzes atslēgas), kā arī vēlāk tika nozagta a/m BMW 530, kura tika atrasta, veicot procesuālās darbības tika atgriezta likumīgajai īpašniecei. Veicot operatīvos meklēšanas pasākumu un procesuālo darbību kompleksu tika noskaidrots, ka minēto laupīšanu izdarīja Sergejs Zaicevs, personas kods 190190- 12766, un Maikls Sobotjalo, personas kods 040992-13004, kuri tika ievietoti Valsts policijas meklēšanā. 2020. gada 29. decembrī, plkst. 13:10, Rīgā, Murjānu ielā 46, VP RRP KrPP 2. biroja 1. nodaļas darbinieki aizturēja Sergeju Zaicevu, personas kods 190190- 12766, kurš pilnībā atzīst savu vainu izdarītajā noziedzīgajā nodarījumā, ar kuru laika posmā no plkst. 13:00 līdz plkst. 15:00 tika veiktas pārrunas noskaidrojot notikušā apstākļus.
</t>
  </si>
  <si>
    <t>1) Pamatojoties uz 2020.gada 6.novembra MK rīkojumu Nr.655 “Par ārkārtas situācijas izsludināšanu” 5.1.1. 31.12.2020 laika posmā no 20:00-00:00 veicu kontroles pasākumu veikšanu ( mājsēde). 2) 02/12/2020 IEKĻŪSTOT MĀJĀ CAUR SAIMNIECĪBAS TELPAS DURVĪM, NOZAGTS SEIFS, AR I.DAUGAVIŅAI PIEDEROŠĀM ROTASLIETĀM, NAUDU UN DOKUMENTIEM. (Saulkrastu iecirknis), KP Nr. 11354036320, 02.12.2020 no plkst. 20:00 līdz 03.12.2020 02:00 tika veiktas izmeklēšanas darbības notikuma vietā.</t>
  </si>
  <si>
    <t>1) 31.12.2020.g. laika posmā no plkst.20:00 līdz 24:00 nodrošināju komandanta stundas noteikumu izpildi VP RRP Rīgas Latgales iecirkņa teritorijā. 2) 18.12.2020.g. laika posmā no 20:15 līdz plkst.23:15 darbs notikuma vietā Niedru ielā 6, Mārupē, kriminālprocesa Nr. 11352059020, kvalificēts pēc Krimināllikuma 175.panta 3.daļas par zādzību no privātmājas. Vadīju operatīvās grupas darbu, veicu apkārtējo māju iedzīvotāju aptauju, sastādīju apskates protokolu. 3)No 12.12.2020.g. līdz 15.12.2020.g. kriminālprocesa Nr. 11092103420, kvalificēta pēc Krimināllikuma 154.panta 2.daļas, ietvaros veicu iespējamo noziedzīga nodarījuma aculiecinieku un videoierakstu, kas var būt par pierādījumu kriminālprocesā meklēšanu.(kontakti ar personām, kas ir atbildīgas par videonovērošanas iekārtām)</t>
  </si>
  <si>
    <t>1)Pamatojoties uz 2020.gada 6.novembra MK rīkojumu Nr.655 “Par ārkārtas situācijas izsludināšanu” 5.1.1. 30.12.2020 laika posmā no 20:00-06:00 un 31.12.2020 laika posmā no 20:00-00:00 veicu kontroles pasākumu veikšanu ( mājsēde). 2) 25/12/2020 LAUPĪŠANA, DAUGAVGRĪVAS IELA 138a, (Kurzemes iecirknis), KP Nr.11096193620, 28.12.2020 no plkst. 13:00 līdz 15:00 tika veikta vainīgo personu aizturēšana un veiktas izmeklēšanas darbības. Aizturētās personas:1. ALEKSEJS MUHAČOVS p/k 140893-11646</t>
  </si>
  <si>
    <t xml:space="preserve">1)2020. gada 12. decembrī no plkst.09:30 līdz plkst. 19.00 darbs lai izvairītos no drošības apdraudējumiem, kā arī  sabiedriskās kārtības nodrošināšanai un noziedzīgo nodarījumu novēršanai piketā un gājienā pasākumā kurš notika Rīgā, 13. novembra krastmalā. 2)2020. gada 30. decembrī no plkst.20:00 līdz 31. decembrī 06:00 patrulēšana un darbs ar iedzīvotajiem “Komandanta stundas” nodrošināšanai. 2020. gada 31 decembrī no plkst.20:00 līdz 31 decembrī 24:00 patrulēšana un darbs ar iedzīvotajiem “Komandanta stundas”. 3)2020. gada 25. decembrī VP RRP Rīgas Kurzemes iecirknī uzsākts Kriminālprocess Nr. 11096193620, par to, ka personu grupa fiziski uzbruka un nodarīja miesas bojājumus  A.Kazlovskim, kas notika 2020. gada  25. decembrī, Rīgā, Daugavgrīvas ielā. 4) 2020. gada 25. decembrī, laika posmā no  plkst. 12:30 līdz plks. 19:30, tika veiktas pārrunas ar cietušo, liecinieku noskaidrojot notikušā apstākļus, un izbraukšana ar viņu uz notikuma vietu. 5) 2020. gada 08. decembrī VP RRP Rīgas Ziemeļu iecirknī uzsākts Kriminālprocess Nr. 11092103420, par to, ka personu grupa nolaupīja cietušo , kas notika 2020. gada  07. decembrī, Rīgā, Ganību dambī.-2020. gada 08. decembrī, laika posmā no  plkst. 14:00 līdz plkst. 18:00; 2020. gada 09. decembrī laika posmā no  plkst. 10:00 līdz plkst. 14:00.; 2020. gada 10. decembrī laika posmā no plkst. 10:00 līdz plkst. 13:00.; 2020. gada 11. decembrī laika posmā no  plkst. 10:00 līdz plkst. 14:00.; 2020. gada 14. decembrī laika posmā no  plkst. 11:00 līdz plks. 15:00,  tika veiktas pieradījumu iegūšana  no iedzīvotajiem, lieciniekiem, uzņēmumiem, un vairākām iestādēm,  noskaidrojot notikušā apstākļus (darbs ar lielo cilvēka skaitu).
VP RRP Rīgas Kurzemes iecirknī uzsākts KP Nr.11096177820, par laupīšanu, kas notika Parādes ielā 16, Rīgā. 2020. gada 03 decembrī laika posmā no  plkst. 11:00 līdz plks. 14:30 Tika veiktas pārrunas ar lieciniekiem un nostiprināti papildus pierādījumi.
VP RRP Rīgas Kurzemes iecirknī ENŽ-015518 no 07.12.2020., darbs pa iespējamo personas nolaupīšanu. 2020. gada 08 decembrī laika posmā no  plkst. 08:30 līdz plks. 13:30 Tika veiktas pierādījumu iegūšana  no iedzīvotajiem, lieciniekiem, uzņēmumiem, un vairākām iestādēm,  noskaidrojot notikušā apstākļus (darbs ar lielo cilvēka skaitu).
 nodrošināšanai.
</t>
  </si>
  <si>
    <t>1) 2020. gada 30 decembrī no plkst.20:00 līdz 31 decembrī 05:00 patrulēšana un darbs ar iedzīvotajiem “Komandanta stundas” nodrošināšanai. 2) Zemāk norādītās procesuālās darbības un/vai pārrunas tika veiktas kriminālprocesa Nr.11092103420 ietvaros, kas kvalificēts pēc Krimināllikuma 154.panta otrās  daļas, proti, par ķīlnieka Alexander Petshik sagrābšanu, ja to izdarījusi personu grupa pēc iepriekšējas vienošanās: 16.12.2020. no plkst.10:00 līdz plkst. 13:00 Liecinieces V.Petšikas pratināšana un divas uzrādīšanas atpazīšanai pēc fotogrāfijām.; 20.12.2020. no plkst.04:00 līdz plkst.9:00 Cietušā A.Petshika iesnieguma pieņemšana, atzīšana par cietušo, pratināšana cietušās personas statusā, lēmums par izņemšanas izdarīšanu, protokols par izņemšanas izdarīšanu.;29.12.2020. no plkst.10:00 līdz 13:30 cietušā A.Petshika papildus nopratināšana, DNS salīdzinošā parauga izņemšana.</t>
  </si>
  <si>
    <t>1) Pamatojoties uz 2020.gada 6.novembra MK rīkojumu Nr.655 “Par ārkārtas situācijas izsludināšanu” 5.1.1. 30.12.2020 laika posmā no 20:00-06:00 un 31.12.2020 laika posmā no 20:00-00:00 veicu kontroles pasākumu veikšanu ( mājsēde). 2)2020. gada 08. decembrī VP RRP Rīgas Ziemeļu iecirknī uzsākts Kriminālprocess Nr. 11092103420, par to, ka personu grupa nolaupīja personu, kas notika 2020. gada . 07 decembrī, Rīgā, Ganību dambī. Pamatojoties uz Kriminālprocesu Nr. 11092103420, kas uzsākts pēc Krimināllikuma 154.panta otrās daļas veicu procesuālās darbības, proti, personu aptauja, video materiāla meklēšana un izņemšanas (tika veikts pierādījumu iegūšana  no iedzīvotajiem, lieciniekiem, uzņēmumiem, un vairākām iestādēm).2020. gada 13. decembrī, laika posmā no  plkst. 10:00 līdz plkst. 11:30 (video izņemšana no Ganību dambis 22D), 2020. gada 14. decembrī laika posmā no  plkst. 12:00 līdz plkst. 13:00(video izņemšana Latvijas pasts), 2020. gada 15. decembrī laika posmā no  plkst. 14:00 līdz plkst. 15:00 ( Video izņemšana no Maxima), 2020. gada 17. decembrī laika posmā no  plkst. 10:00 līdz plkst. 12:00 (video izņemšana A.Deglava iela 50A), 2020. gada 18. decembrī laika posmā no  plkst. 09:00 līdz plkst. 11:30 ( video izņemšana no Garciems, Vāveru iela 323). 3) Pamatojoties uz Kriminālprocesa Nr. 11096193720, kas uzsākts VP Rīgas Kurzemes iecirknī. Veicām procesuālas darbības 26.12.2020 (plkst. 02:00-05:00) - 27.12.2020 ( no plkst. 12:00-18:00) , proti, aizturējām, nogādājām uz VP Kurzemes iecirkni un konvojējam aizturētās personas uz IAV, kā ari konvojējām uz tiesu. 4) Pamatojoties uz Kriminālprocesu Nr. 11092103420, kas uzsākts pēc Krimināllikuma 154.panta otrās daļas veicu procesuālās darbības, proti, apsargājām cietušo Rīgas Stradiņu klīniskajā universitātes slimnīcā 20.12.2020- 21.12.2020 laika posmā no 23:00-06:00.</t>
  </si>
  <si>
    <t>1) Pamatojoties uz 2020.gada 6.novembra MK rīkojumu Nr.655 “Par ārkārtas situācijas izsludināšanu” 5.1.1. 30.12.2020 laika posmā no 20:00-06:00 un 31.12.2020 laika posmā no 20:00-00:00 veicu kontroles pasākumu veikšanu ( mājsēde). 2) 2020. gada 08. decembrī VP RRP Rīgas Ziemeļu iecirknī uzsākts Kriminālprocess Nr. 11092103420, par to, ka personu grupa nolaupīja personu, kas notika 2020. gada . 07 decembrī, Rīgā, Ganību dambī. Pamatojoties uz Kriminālprocesu Nr. 11092103420, kas uzsākts pēc Krimināllikuma 154.panta otrās daļas veicu procesuālās darbības, proti, personu aptauja, video materiāla meklēšana un izņemšanas (tika veikts pierādījumu iegūšana  no iedzīvotajiem, lieciniekiem, uzņēmumiem, un vairākām iestādēm). 2020. gada 13. decembrī, laika posmā no  plkst. 10:00 līdz plkst. 11:30 (video izņemšana no Ganību dambis 22D), 2020. gada 14. decembrī laika posmā no  plkst. 12:00 līdz plkst. 13:00(video izņemšana Latvijas pasts), 2020. gada 15. decembrī laika posmā no  plkst. 14:00 līdz plkst. 15:00 ( Video izņemšana no Maxima), 2020. gada 17. decembrī laika posmā no  plkst. 10:00 līdz plkst. 12:00 (video izņemšana A.Deglava iela 50A), 2020. gada 18. decembrī laika posmā no  plkst. 09:00 līdz plkst. 11:30 ( video izņemšana no Garciems, Vāveru iela 323). 3) Pamatojoties uz Kriminālprocesa Nr. 11096193720 kas uzsākts VP Rīgas Kurzemes iecirknī. Veicām procesuālas darbības 26.12.2020 (plkst. 02:00-05:00) - 27.12.2020 ( no plkst. 12:00-18:00) , proti, aizturējām, nogādājām uz VP Kurzemes iecirkni un konvojējam aizturētās personas uz IAV, kā ari konvojējām uz tiesu. 4) Pamatojoties uz Kriminālprocesu Nr. 11092103420, kas uzsākts pēc Krimināllikuma 154.panta otrās daļas veicu procesuālās darbības, proti, apsargājām cietušo Rīgas Stradiņu klīniskajā universitātes slimnīcā 20.12.2020- 21.12.2020 laika posmā no 23:00-06:00.</t>
  </si>
  <si>
    <t xml:space="preserve">1)Pamatojoties uz 2020.gada 6.novembra MK rīkojumu Nr.655 “Par ārkārtas situācijas izsludināšanu” 5.1.1. 2020. gada 30. decembrī no plkst.22:00 līdz 31. decembrī 05:00 patrulēšana un darbs ar iedzīvotajiem “Komandanta stundas” nodrošināšanai. 2020. gada 31. decembrī no plkst.22:00 līdz 31. decembrī plkst. 24:00 patrulēšana un darbs ar iedzīvotajiem “Komandanta stundas” nodrošināšanai. 2)VP RRP Rīgas Kurzemes iecirknī uzsākts KP Nr.11096177820, par laupīšanu, kas notika Parādes ielā 16, Rīgā. 2020.gada 03.decembrī laika posmā no plkst. 11:00 līdz plkst. 14:30, tika veiktas pārrunas ar lieciniekiem un nostiprināti papildus pierādījumi. 3)VP RRP Rīgas Kurzemes iecirknī ENŽ-015518 no 07.12.2020. 2020.gada 08.decembrī laika posmā no plkst. 08:30 līdz plkst. 13:30 darbs pa iespējamo personas nolaupīšanu. Tika veiktas pierādījumu iegūšana  no iedzīvotajiem, lieciniekiem, uzņēmumiem, un vairākām iestādēm, noskaidrojot notikušā apstākļus (darbs ar lielo cilvēka skaitu). 4)2020. gada 08. decembrī VP RRP Rīgas Ziemeļu iecirknī uzsākts Kriminālprocess Nr. 11092103420, par to, ka personu grupa nolaupīja personu, kas notika 2020. gada  07. decembrī, Rīgā, Ganību dambī. Pamatojoties uz Kriminālprocesu Nr. 11092103420, kas uzsākts pēc Krimināllikuma 154.panta otrās daļas veicu procesuālās darbības, proti, personu aptauja, video materiāla meklēšana un izņemšanas (tika veikts pierādījumu iegūšana  no iedzīvotajiem, lieciniekiem, uzņēmumiem, un vairākām iestādēm noskaidrojot notikušā apstākļus (darbs ar lielo cilvēka skaitu)-2020. gada 08. decembrī, laika posmā no  plkst. 14:00 līdz plkst. 20:00.;2020. gada 09. decembrī laika posmā no  plkst. 10:00 līdz plkst. 16:00.;2020. gada 10. decembrī laika posmā no  plkst. 10:00 līdz plkst. 16:00.;2020. gada 11. decembrī laika posmā no  plkst. 10:00 līdz plkst. 16:00.;2020. gada 17. decembrī laika posmā no plkst. 10:00 līdz plkst. 16:00. 5)2020.gada 12.decembrī laika posmā no 09:00 līdz 14:00, darbs KP Nr.11096187920 ietvaros, izbraukšana uz notikuma vietu, darbs ar cietušo, pierādījumu iegūšana no iespējamiem lieciniekiem un notikuma vietā esošām personām, aptaujas veikšana notikuma vietā. </t>
  </si>
  <si>
    <t>Plāns sabiedriskās kārtības un ceļu satiksmes nodrošināšanai 2020.gada 12. decembrī Nr.20/10/5-3061dv</t>
  </si>
  <si>
    <t>Priekšnieks</t>
  </si>
  <si>
    <t>A.Ruks</t>
  </si>
  <si>
    <t>pulkvedis</t>
  </si>
  <si>
    <t>ŠIS DOKUMENTS IR PARAKSTĪTS AR DROŠU ELEKTRONISKO PARAKSTU UN SATUR LAIKA ZĪMOGU</t>
  </si>
  <si>
    <t>Piemaksa par darbu paaugstināta riska un slodzes apstākļos ārkārtas sabiedrības veselības apdraudējumā saistībā ar “Covid-19” uzliesmojumu un seku novēršanu par periodu no 2020.gada 1.decembra līdz 31.decembrim</t>
  </si>
  <si>
    <t>Ekonomisko noziegumu apkarošanas pārvalde</t>
  </si>
  <si>
    <t>Organizētās noziedzības apkarošanas pārvalde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</si>
</sst>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Times New Roman"/>
      <family val="1"/>
      <charset val="186"/>
    </font>
    <font>
      <sz val="11"/>
      <name val="Times New Roman"/>
      <family val="1"/>
      <charset val="186"/>
    </font>
    <font>
      <sz val="10"/>
      <name val="Times New Roman"/>
      <family val="1"/>
      <charset val="186"/>
    </font>
    <font>
      <b/>
      <sz val="16"/>
      <name val="Times New Roman"/>
      <family val="1"/>
      <charset val="186"/>
    </font>
    <font>
      <sz val="11"/>
      <color theme="0" tint="-0.249977111117893"/>
      <name val="Times New Roman"/>
      <family val="1"/>
      <charset val="186"/>
    </font>
    <font>
      <b/>
      <sz val="14"/>
      <color theme="1"/>
      <name val="Times New Roman"/>
      <family val="1"/>
      <charset val="186"/>
    </font>
    <font>
      <b/>
      <sz val="14"/>
      <color rgb="FFFF0000"/>
      <name val="Times New Roman"/>
      <family val="1"/>
      <charset val="186"/>
    </font>
    <font>
      <sz val="11"/>
      <color rgb="FFFF0000"/>
      <name val="Times New Roman"/>
      <family val="1"/>
      <charset val="186"/>
    </font>
    <font>
      <sz val="11"/>
      <color theme="0" tint="-0.14999847407452621"/>
      <name val="Times New Roman"/>
      <family val="1"/>
      <charset val="186"/>
    </font>
    <font>
      <b/>
      <sz val="11"/>
      <color theme="0" tint="-0.14999847407452621"/>
      <name val="Times New Roman"/>
      <family val="1"/>
      <charset val="186"/>
    </font>
    <font>
      <sz val="12"/>
      <color theme="0" tint="-0.14999847407452621"/>
      <name val="Times New Roman"/>
      <family val="1"/>
      <charset val="186"/>
    </font>
    <font>
      <b/>
      <sz val="11"/>
      <color theme="1"/>
      <name val="Times New Roman"/>
      <family val="1"/>
      <charset val="186"/>
    </font>
    <font>
      <sz val="9"/>
      <color rgb="FFA6A6A6"/>
      <name val="Times New Roman"/>
      <family val="1"/>
      <charset val="186"/>
    </font>
    <font>
      <sz val="10"/>
      <name val="Arial"/>
      <family val="2"/>
      <charset val="186"/>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5">
    <xf numFmtId="0" fontId="0" fillId="0" borderId="0"/>
    <xf numFmtId="0" fontId="3" fillId="0" borderId="0"/>
    <xf numFmtId="0" fontId="2" fillId="0" borderId="0"/>
    <xf numFmtId="0" fontId="1" fillId="0" borderId="0"/>
    <xf numFmtId="0" fontId="17" fillId="0" borderId="0"/>
  </cellStyleXfs>
  <cellXfs count="82">
    <xf numFmtId="0" fontId="0" fillId="0" borderId="0" xfId="0"/>
    <xf numFmtId="0" fontId="4" fillId="0" borderId="0" xfId="3" applyFont="1" applyAlignment="1">
      <alignment horizontal="center" vertical="center" wrapText="1"/>
    </xf>
    <xf numFmtId="0" fontId="5" fillId="0" borderId="0" xfId="3" applyFont="1" applyAlignment="1">
      <alignment horizontal="left" vertical="center" wrapText="1"/>
    </xf>
    <xf numFmtId="0" fontId="4" fillId="0" borderId="0" xfId="3" applyFont="1" applyAlignment="1">
      <alignment horizontal="left" vertical="center" wrapText="1"/>
    </xf>
    <xf numFmtId="3" fontId="4" fillId="0" borderId="0" xfId="3" applyNumberFormat="1" applyFont="1" applyFill="1" applyAlignment="1">
      <alignment horizontal="center" vertical="center" wrapText="1"/>
    </xf>
    <xf numFmtId="0" fontId="5" fillId="0" borderId="0" xfId="3" applyFont="1" applyFill="1" applyAlignment="1">
      <alignment horizontal="center" vertical="center" wrapText="1"/>
    </xf>
    <xf numFmtId="1" fontId="6" fillId="0" borderId="0" xfId="4" applyNumberFormat="1" applyFont="1" applyAlignment="1">
      <alignment horizontal="right"/>
    </xf>
    <xf numFmtId="0" fontId="4" fillId="0" borderId="0" xfId="3" applyFont="1" applyAlignment="1">
      <alignment vertical="center" wrapText="1"/>
    </xf>
    <xf numFmtId="0" fontId="6" fillId="0" borderId="0" xfId="4" applyFont="1" applyFill="1" applyAlignment="1">
      <alignment horizontal="right"/>
    </xf>
    <xf numFmtId="0" fontId="7" fillId="0" borderId="0" xfId="4" applyFont="1" applyAlignment="1">
      <alignment vertical="center"/>
    </xf>
    <xf numFmtId="0" fontId="8" fillId="0" borderId="0" xfId="3" applyFont="1" applyAlignment="1">
      <alignment horizontal="right" vertical="center" wrapText="1"/>
    </xf>
    <xf numFmtId="0" fontId="9" fillId="0" borderId="0"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3" fontId="10" fillId="0" borderId="0" xfId="3" applyNumberFormat="1" applyFont="1" applyFill="1" applyBorder="1" applyAlignment="1">
      <alignment horizontal="center" vertical="center" wrapText="1"/>
    </xf>
    <xf numFmtId="0" fontId="11" fillId="0" borderId="0" xfId="3" applyFont="1" applyAlignment="1">
      <alignment vertical="center" wrapText="1"/>
    </xf>
    <xf numFmtId="0" fontId="12" fillId="0" borderId="0" xfId="3" applyFont="1" applyBorder="1" applyAlignment="1">
      <alignment horizontal="right" vertical="center" wrapText="1"/>
    </xf>
    <xf numFmtId="0" fontId="13" fillId="0" borderId="0" xfId="3" applyFont="1" applyAlignment="1">
      <alignment horizontal="left" vertical="center" wrapText="1"/>
    </xf>
    <xf numFmtId="3" fontId="13" fillId="0" borderId="0" xfId="3" applyNumberFormat="1" applyFont="1" applyFill="1" applyAlignment="1">
      <alignment horizontal="center" vertical="center" wrapText="1"/>
    </xf>
    <xf numFmtId="0" fontId="13" fillId="0" borderId="0" xfId="3" applyFont="1" applyFill="1" applyAlignment="1">
      <alignment horizontal="center" vertical="center" wrapText="1"/>
    </xf>
    <xf numFmtId="0" fontId="13" fillId="0" borderId="0" xfId="3" applyFont="1" applyAlignment="1">
      <alignment horizontal="center" vertical="center" wrapText="1"/>
    </xf>
    <xf numFmtId="0" fontId="13" fillId="0" borderId="0" xfId="3" applyFont="1" applyBorder="1" applyAlignment="1">
      <alignment horizontal="center" vertical="center" wrapText="1"/>
    </xf>
    <xf numFmtId="0" fontId="13" fillId="0" borderId="0" xfId="3" applyFont="1" applyAlignment="1">
      <alignment vertical="center" wrapText="1"/>
    </xf>
    <xf numFmtId="0" fontId="12" fillId="0" borderId="0" xfId="3" applyFont="1" applyBorder="1" applyAlignment="1">
      <alignment horizontal="right" wrapText="1"/>
    </xf>
    <xf numFmtId="3" fontId="14" fillId="0" borderId="0" xfId="3" applyNumberFormat="1" applyFont="1" applyFill="1" applyAlignment="1">
      <alignment horizontal="center" vertical="center"/>
    </xf>
    <xf numFmtId="4" fontId="14" fillId="0" borderId="0" xfId="3" applyNumberFormat="1" applyFont="1" applyFill="1" applyAlignment="1">
      <alignment horizontal="center" vertical="center"/>
    </xf>
    <xf numFmtId="0" fontId="13" fillId="0" borderId="0" xfId="3" applyFont="1" applyBorder="1" applyAlignment="1">
      <alignment horizontal="center" wrapText="1"/>
    </xf>
    <xf numFmtId="0" fontId="12" fillId="0" borderId="0" xfId="3" applyFont="1" applyAlignment="1">
      <alignment horizontal="center" vertical="center" wrapText="1"/>
    </xf>
    <xf numFmtId="0" fontId="12" fillId="0" borderId="0" xfId="3" applyFont="1" applyAlignment="1">
      <alignment horizontal="left" vertical="center" wrapText="1"/>
    </xf>
    <xf numFmtId="3" fontId="12" fillId="0" borderId="0" xfId="3" applyNumberFormat="1" applyFont="1" applyFill="1" applyAlignment="1">
      <alignment horizontal="center" vertical="center" wrapText="1"/>
    </xf>
    <xf numFmtId="0" fontId="12" fillId="0" borderId="0" xfId="3" applyFont="1" applyAlignment="1">
      <alignment vertical="center" wrapText="1"/>
    </xf>
    <xf numFmtId="0" fontId="4" fillId="0" borderId="1" xfId="3" applyFont="1" applyBorder="1" applyAlignment="1">
      <alignment horizontal="center" vertical="center" wrapText="1"/>
    </xf>
    <xf numFmtId="0" fontId="5" fillId="0" borderId="1" xfId="3" applyFont="1" applyBorder="1" applyAlignment="1">
      <alignment horizontal="center" vertical="center" wrapText="1"/>
    </xf>
    <xf numFmtId="3" fontId="4" fillId="0" borderId="1" xfId="3"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4" fillId="0" borderId="2" xfId="3" applyFont="1" applyBorder="1" applyAlignment="1">
      <alignment horizontal="center" vertical="center" wrapText="1"/>
    </xf>
    <xf numFmtId="0" fontId="4" fillId="2" borderId="2" xfId="3" applyFont="1" applyFill="1" applyBorder="1" applyAlignment="1">
      <alignment horizontal="center" vertical="center" wrapText="1"/>
    </xf>
    <xf numFmtId="0" fontId="4" fillId="0" borderId="3" xfId="3" applyFont="1" applyBorder="1" applyAlignment="1">
      <alignment horizontal="center" vertical="center" wrapText="1"/>
    </xf>
    <xf numFmtId="0" fontId="4" fillId="2" borderId="3" xfId="3" applyFont="1" applyFill="1" applyBorder="1" applyAlignment="1">
      <alignment horizontal="center" vertical="center" wrapText="1"/>
    </xf>
    <xf numFmtId="0" fontId="15" fillId="3" borderId="1" xfId="3" applyFont="1" applyFill="1" applyBorder="1" applyAlignment="1">
      <alignment horizontal="right" vertical="center" wrapText="1"/>
    </xf>
    <xf numFmtId="0" fontId="4" fillId="3" borderId="1" xfId="3" applyFont="1" applyFill="1" applyBorder="1" applyAlignment="1">
      <alignment horizontal="center" vertical="center" wrapText="1"/>
    </xf>
    <xf numFmtId="3" fontId="15" fillId="3" borderId="1" xfId="3" applyNumberFormat="1" applyFont="1" applyFill="1" applyBorder="1" applyAlignment="1">
      <alignment horizontal="center" vertical="center" wrapText="1"/>
    </xf>
    <xf numFmtId="0" fontId="4" fillId="3" borderId="1" xfId="3" applyFont="1" applyFill="1" applyBorder="1" applyAlignment="1">
      <alignment horizontal="right" vertical="center" wrapText="1"/>
    </xf>
    <xf numFmtId="4" fontId="4" fillId="3" borderId="1" xfId="3" applyNumberFormat="1" applyFont="1" applyFill="1" applyBorder="1" applyAlignment="1">
      <alignment horizontal="center" vertical="center" wrapText="1"/>
    </xf>
    <xf numFmtId="0" fontId="15" fillId="4" borderId="4" xfId="3" applyFont="1" applyFill="1" applyBorder="1" applyAlignment="1">
      <alignment horizontal="center" vertical="center"/>
    </xf>
    <xf numFmtId="0" fontId="15" fillId="4" borderId="5" xfId="3" applyFont="1" applyFill="1" applyBorder="1" applyAlignment="1">
      <alignment horizontal="center" vertical="center"/>
    </xf>
    <xf numFmtId="0" fontId="15" fillId="4" borderId="6" xfId="3" applyFont="1" applyFill="1" applyBorder="1" applyAlignment="1">
      <alignment horizontal="center" vertical="center"/>
    </xf>
    <xf numFmtId="0" fontId="15" fillId="0" borderId="0" xfId="3" applyFont="1" applyAlignment="1">
      <alignment vertical="center" wrapText="1"/>
    </xf>
    <xf numFmtId="0" fontId="4" fillId="5" borderId="4" xfId="3" applyFont="1" applyFill="1" applyBorder="1" applyAlignment="1">
      <alignment horizontal="center" vertical="center"/>
    </xf>
    <xf numFmtId="0" fontId="4" fillId="5" borderId="5" xfId="3" applyFont="1" applyFill="1" applyBorder="1" applyAlignment="1">
      <alignment horizontal="center" vertical="center"/>
    </xf>
    <xf numFmtId="0" fontId="4" fillId="5" borderId="6" xfId="3" applyFont="1" applyFill="1" applyBorder="1" applyAlignment="1">
      <alignment horizontal="center" vertical="center"/>
    </xf>
    <xf numFmtId="0" fontId="4" fillId="0" borderId="1" xfId="3" applyFont="1" applyFill="1" applyBorder="1" applyAlignment="1">
      <alignment horizontal="center" vertical="center" wrapText="1"/>
    </xf>
    <xf numFmtId="0" fontId="5" fillId="0" borderId="1" xfId="3" applyFont="1" applyFill="1" applyBorder="1" applyAlignment="1">
      <alignment horizontal="left" vertical="center" wrapText="1"/>
    </xf>
    <xf numFmtId="0" fontId="4" fillId="0" borderId="1" xfId="3" applyFont="1" applyFill="1" applyBorder="1" applyAlignment="1">
      <alignment horizontal="left" vertical="center" wrapText="1"/>
    </xf>
    <xf numFmtId="3" fontId="4" fillId="0" borderId="1" xfId="3"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4" fillId="6" borderId="1" xfId="3" applyFont="1" applyFill="1" applyBorder="1" applyAlignment="1">
      <alignment horizontal="center" vertical="center" wrapText="1"/>
    </xf>
    <xf numFmtId="0" fontId="5" fillId="0" borderId="1" xfId="3" applyFont="1" applyBorder="1" applyAlignment="1">
      <alignment horizontal="left" vertical="center" wrapText="1"/>
    </xf>
    <xf numFmtId="0" fontId="4" fillId="0" borderId="1" xfId="3" applyFont="1" applyBorder="1" applyAlignment="1">
      <alignment horizontal="left" vertical="center" wrapText="1"/>
    </xf>
    <xf numFmtId="0" fontId="4" fillId="0" borderId="1" xfId="3" applyFont="1" applyBorder="1" applyAlignment="1">
      <alignment horizontal="center" vertical="center" wrapText="1"/>
    </xf>
    <xf numFmtId="2" fontId="5" fillId="0" borderId="1" xfId="3" applyNumberFormat="1" applyFont="1" applyFill="1" applyBorder="1" applyAlignment="1">
      <alignment horizontal="center" vertical="center" wrapText="1"/>
    </xf>
    <xf numFmtId="0" fontId="4" fillId="0" borderId="0" xfId="3" applyFont="1" applyFill="1" applyAlignment="1">
      <alignment vertical="center" wrapText="1"/>
    </xf>
    <xf numFmtId="2" fontId="4" fillId="6" borderId="1" xfId="3" applyNumberFormat="1" applyFont="1" applyFill="1" applyBorder="1" applyAlignment="1">
      <alignment horizontal="center" vertical="center" wrapText="1"/>
    </xf>
    <xf numFmtId="0" fontId="15" fillId="4" borderId="4" xfId="3" applyFont="1" applyFill="1" applyBorder="1" applyAlignment="1">
      <alignment horizontal="center" vertical="center" wrapText="1"/>
    </xf>
    <xf numFmtId="0" fontId="15" fillId="4" borderId="5"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15" fillId="4" borderId="6" xfId="3" applyFont="1" applyFill="1" applyBorder="1" applyAlignment="1">
      <alignment horizontal="center" vertical="center" wrapText="1"/>
    </xf>
    <xf numFmtId="0" fontId="4" fillId="4" borderId="5" xfId="3" applyFont="1" applyFill="1" applyBorder="1" applyAlignment="1">
      <alignment horizontal="center" vertical="center" wrapText="1"/>
    </xf>
    <xf numFmtId="0" fontId="5" fillId="7" borderId="1" xfId="3" applyFont="1" applyFill="1" applyBorder="1" applyAlignment="1">
      <alignment horizontal="left" vertical="center" wrapText="1"/>
    </xf>
    <xf numFmtId="3" fontId="5" fillId="7" borderId="1" xfId="3" applyNumberFormat="1" applyFont="1" applyFill="1" applyBorder="1" applyAlignment="1">
      <alignment horizontal="center" vertical="center" wrapText="1"/>
    </xf>
    <xf numFmtId="164" fontId="4" fillId="0" borderId="1" xfId="3" applyNumberFormat="1" applyFont="1" applyBorder="1" applyAlignment="1">
      <alignment horizontal="left" vertical="center" wrapText="1"/>
    </xf>
    <xf numFmtId="3" fontId="4" fillId="0" borderId="1" xfId="3" quotePrefix="1" applyNumberFormat="1" applyFont="1" applyFill="1" applyBorder="1" applyAlignment="1">
      <alignment horizontal="center" vertical="center" wrapText="1"/>
    </xf>
    <xf numFmtId="0" fontId="4" fillId="0" borderId="0" xfId="3" applyFont="1" applyFill="1" applyBorder="1" applyAlignment="1">
      <alignment horizontal="center" vertical="center" wrapText="1"/>
    </xf>
    <xf numFmtId="0" fontId="5" fillId="0" borderId="0" xfId="3" applyFont="1" applyFill="1" applyBorder="1" applyAlignment="1">
      <alignment horizontal="left" vertical="center" wrapText="1"/>
    </xf>
    <xf numFmtId="0" fontId="4" fillId="0" borderId="0" xfId="3" applyFont="1" applyFill="1" applyBorder="1" applyAlignment="1">
      <alignment horizontal="left" vertical="center" wrapText="1"/>
    </xf>
    <xf numFmtId="3" fontId="4" fillId="0" borderId="0" xfId="3" applyNumberFormat="1" applyFont="1" applyFill="1" applyBorder="1" applyAlignment="1">
      <alignment horizontal="center" vertical="center" wrapText="1"/>
    </xf>
    <xf numFmtId="0" fontId="5" fillId="0" borderId="0" xfId="3" applyFont="1" applyFill="1" applyBorder="1" applyAlignment="1">
      <alignment horizontal="center" vertical="center" wrapText="1"/>
    </xf>
    <xf numFmtId="4" fontId="5" fillId="0" borderId="0" xfId="3" applyNumberFormat="1" applyFont="1" applyAlignment="1">
      <alignment horizontal="left" vertical="center" wrapText="1"/>
    </xf>
    <xf numFmtId="0" fontId="16" fillId="0" borderId="0" xfId="3" applyFont="1" applyAlignment="1">
      <alignment horizontal="center" vertical="center"/>
    </xf>
    <xf numFmtId="0" fontId="16" fillId="0" borderId="0" xfId="3" applyFont="1" applyAlignment="1">
      <alignment horizontal="left" vertical="center"/>
    </xf>
    <xf numFmtId="0" fontId="16" fillId="0" borderId="0" xfId="3" applyFont="1" applyAlignment="1">
      <alignment horizontal="right" vertical="center"/>
    </xf>
    <xf numFmtId="0" fontId="4" fillId="0" borderId="0" xfId="3" applyFont="1" applyFill="1" applyAlignment="1">
      <alignment horizontal="center" vertical="center" wrapText="1"/>
    </xf>
  </cellXfs>
  <cellStyles count="5">
    <cellStyle name="Normal" xfId="0" builtinId="0"/>
    <cellStyle name="Normal 2" xfId="1"/>
    <cellStyle name="Normal 3" xfId="4"/>
    <cellStyle name="Normal 7" xfId="2"/>
    <cellStyle name="Normal 7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106"/>
  <sheetViews>
    <sheetView tabSelected="1" zoomScale="79" zoomScaleNormal="79" workbookViewId="0">
      <selection activeCell="C22" sqref="C22"/>
    </sheetView>
  </sheetViews>
  <sheetFormatPr defaultColWidth="9.109375" defaultRowHeight="13.8" x14ac:dyDescent="0.25"/>
  <cols>
    <col min="1" max="1" width="5.88671875" style="1" customWidth="1"/>
    <col min="2" max="2" width="19.5546875" style="2" customWidth="1"/>
    <col min="3" max="3" width="20.44140625" style="3" customWidth="1"/>
    <col min="4" max="4" width="11" style="4" customWidth="1"/>
    <col min="5" max="5" width="16.33203125" style="5" customWidth="1"/>
    <col min="6" max="6" width="11" style="5" customWidth="1"/>
    <col min="7" max="7" width="54" style="3" customWidth="1"/>
    <col min="8" max="8" width="12.88671875" style="1" bestFit="1" customWidth="1"/>
    <col min="9" max="9" width="14.33203125" style="1" customWidth="1"/>
    <col min="10" max="10" width="13.5546875" style="7" hidden="1" customWidth="1"/>
    <col min="11" max="11" width="0" style="7" hidden="1" customWidth="1"/>
    <col min="12" max="12" width="9.109375" style="7"/>
    <col min="13" max="13" width="11.5546875" style="7" bestFit="1" customWidth="1"/>
    <col min="14" max="16384" width="9.109375" style="7"/>
  </cols>
  <sheetData>
    <row r="1" spans="1:9" x14ac:dyDescent="0.25">
      <c r="I1" s="6" t="s">
        <v>0</v>
      </c>
    </row>
    <row r="2" spans="1:9" x14ac:dyDescent="0.25">
      <c r="I2" s="8" t="s">
        <v>1</v>
      </c>
    </row>
    <row r="3" spans="1:9" x14ac:dyDescent="0.25">
      <c r="I3" s="8" t="s">
        <v>2</v>
      </c>
    </row>
    <row r="4" spans="1:9" x14ac:dyDescent="0.25">
      <c r="I4" s="8" t="s">
        <v>3</v>
      </c>
    </row>
    <row r="6" spans="1:9" ht="20.399999999999999" x14ac:dyDescent="0.25">
      <c r="B6" s="9" t="s">
        <v>4</v>
      </c>
    </row>
    <row r="7" spans="1:9" x14ac:dyDescent="0.25">
      <c r="G7" s="10"/>
      <c r="H7" s="10"/>
    </row>
    <row r="8" spans="1:9" ht="57" customHeight="1" x14ac:dyDescent="0.25">
      <c r="A8" s="11" t="s">
        <v>2241</v>
      </c>
      <c r="B8" s="11"/>
      <c r="C8" s="11"/>
      <c r="D8" s="11"/>
      <c r="E8" s="11"/>
      <c r="F8" s="11"/>
      <c r="G8" s="11"/>
      <c r="H8" s="11"/>
      <c r="I8" s="11"/>
    </row>
    <row r="9" spans="1:9" s="15" customFormat="1" ht="17.399999999999999" x14ac:dyDescent="0.25">
      <c r="A9" s="12"/>
      <c r="B9" s="13"/>
      <c r="C9" s="13"/>
      <c r="D9" s="14"/>
      <c r="E9" s="12"/>
      <c r="F9" s="12"/>
      <c r="G9" s="13"/>
      <c r="H9" s="12"/>
      <c r="I9" s="12"/>
    </row>
    <row r="10" spans="1:9" s="22" customFormat="1" hidden="1" x14ac:dyDescent="0.25">
      <c r="A10" s="16"/>
      <c r="B10" s="17"/>
      <c r="C10" s="17"/>
      <c r="D10" s="18"/>
      <c r="E10" s="19"/>
      <c r="F10" s="19"/>
      <c r="G10" s="17"/>
      <c r="H10" s="20"/>
      <c r="I10" s="21"/>
    </row>
    <row r="11" spans="1:9" s="22" customFormat="1" ht="15.6" hidden="1" x14ac:dyDescent="0.25">
      <c r="A11" s="23"/>
      <c r="B11" s="17"/>
      <c r="C11" s="17"/>
      <c r="D11" s="18"/>
      <c r="E11" s="24" t="s">
        <v>5</v>
      </c>
      <c r="F11" s="25">
        <v>158</v>
      </c>
      <c r="G11" s="17"/>
      <c r="H11" s="20"/>
      <c r="I11" s="26"/>
    </row>
    <row r="12" spans="1:9" s="30" customFormat="1" ht="15.6" hidden="1" x14ac:dyDescent="0.25">
      <c r="A12" s="27"/>
      <c r="B12" s="28"/>
      <c r="C12" s="28"/>
      <c r="D12" s="29"/>
      <c r="E12" s="24" t="s">
        <v>6</v>
      </c>
      <c r="F12" s="25">
        <v>166.83</v>
      </c>
      <c r="G12" s="28"/>
      <c r="H12" s="27"/>
      <c r="I12" s="27">
        <v>0.75</v>
      </c>
    </row>
    <row r="13" spans="1:9" s="1" customFormat="1" ht="15" customHeight="1" x14ac:dyDescent="0.25">
      <c r="A13" s="31" t="s">
        <v>7</v>
      </c>
      <c r="B13" s="32" t="s">
        <v>8</v>
      </c>
      <c r="C13" s="31" t="s">
        <v>9</v>
      </c>
      <c r="D13" s="33" t="s">
        <v>10</v>
      </c>
      <c r="E13" s="34" t="s">
        <v>11</v>
      </c>
      <c r="F13" s="34" t="s">
        <v>12</v>
      </c>
      <c r="G13" s="35" t="s">
        <v>13</v>
      </c>
      <c r="H13" s="36" t="s">
        <v>14</v>
      </c>
      <c r="I13" s="36" t="s">
        <v>15</v>
      </c>
    </row>
    <row r="14" spans="1:9" s="1" customFormat="1" ht="60" customHeight="1" x14ac:dyDescent="0.25">
      <c r="A14" s="31"/>
      <c r="B14" s="32"/>
      <c r="C14" s="31"/>
      <c r="D14" s="33"/>
      <c r="E14" s="34"/>
      <c r="F14" s="34"/>
      <c r="G14" s="37"/>
      <c r="H14" s="38"/>
      <c r="I14" s="38"/>
    </row>
    <row r="15" spans="1:9" x14ac:dyDescent="0.25">
      <c r="A15" s="39" t="s">
        <v>16</v>
      </c>
      <c r="B15" s="39"/>
      <c r="C15" s="39"/>
      <c r="D15" s="39"/>
      <c r="E15" s="39"/>
      <c r="F15" s="39"/>
      <c r="G15" s="39"/>
      <c r="H15" s="40" t="s">
        <v>17</v>
      </c>
      <c r="I15" s="41">
        <f>ROUNDUP(I16+I17,0)</f>
        <v>338056</v>
      </c>
    </row>
    <row r="16" spans="1:9" x14ac:dyDescent="0.25">
      <c r="A16" s="39" t="s">
        <v>18</v>
      </c>
      <c r="B16" s="39"/>
      <c r="C16" s="39"/>
      <c r="D16" s="39"/>
      <c r="E16" s="39"/>
      <c r="F16" s="39"/>
      <c r="G16" s="39"/>
      <c r="H16" s="40" t="s">
        <v>17</v>
      </c>
      <c r="I16" s="41">
        <f>ROUNDUP(I18+I19,0)</f>
        <v>325163</v>
      </c>
    </row>
    <row r="17" spans="1:11" x14ac:dyDescent="0.25">
      <c r="A17" s="39" t="s">
        <v>19</v>
      </c>
      <c r="B17" s="39"/>
      <c r="C17" s="39"/>
      <c r="D17" s="39"/>
      <c r="E17" s="39"/>
      <c r="F17" s="39"/>
      <c r="G17" s="39"/>
      <c r="H17" s="40" t="s">
        <v>17</v>
      </c>
      <c r="I17" s="41">
        <v>12893</v>
      </c>
    </row>
    <row r="18" spans="1:11" x14ac:dyDescent="0.25">
      <c r="A18" s="42" t="s">
        <v>20</v>
      </c>
      <c r="B18" s="42"/>
      <c r="C18" s="42"/>
      <c r="D18" s="42"/>
      <c r="E18" s="42"/>
      <c r="F18" s="42"/>
      <c r="G18" s="42"/>
      <c r="H18" s="40" t="s">
        <v>17</v>
      </c>
      <c r="I18" s="43">
        <f>ROUND(I19*0.2409,2)</f>
        <v>63124.86</v>
      </c>
    </row>
    <row r="19" spans="1:11" x14ac:dyDescent="0.25">
      <c r="A19" s="42" t="s">
        <v>21</v>
      </c>
      <c r="B19" s="42"/>
      <c r="C19" s="42"/>
      <c r="D19" s="42"/>
      <c r="E19" s="42"/>
      <c r="F19" s="42"/>
      <c r="G19" s="42"/>
      <c r="H19" s="41">
        <f>SUM(H22:H3098)</f>
        <v>53112</v>
      </c>
      <c r="I19" s="43">
        <f>SUM(I22:I3098)</f>
        <v>262037.60999999993</v>
      </c>
    </row>
    <row r="20" spans="1:11" s="47" customFormat="1" x14ac:dyDescent="0.25">
      <c r="A20" s="44" t="s">
        <v>22</v>
      </c>
      <c r="B20" s="45"/>
      <c r="C20" s="45"/>
      <c r="D20" s="45"/>
      <c r="E20" s="45"/>
      <c r="F20" s="45"/>
      <c r="G20" s="45"/>
      <c r="H20" s="45"/>
      <c r="I20" s="46"/>
    </row>
    <row r="21" spans="1:11" ht="15" customHeight="1" x14ac:dyDescent="0.25">
      <c r="A21" s="48" t="s">
        <v>23</v>
      </c>
      <c r="B21" s="49"/>
      <c r="C21" s="49"/>
      <c r="D21" s="49"/>
      <c r="E21" s="49"/>
      <c r="F21" s="49"/>
      <c r="G21" s="49"/>
      <c r="H21" s="49"/>
      <c r="I21" s="50"/>
    </row>
    <row r="22" spans="1:11" ht="165" customHeight="1" x14ac:dyDescent="0.25">
      <c r="A22" s="51">
        <v>1</v>
      </c>
      <c r="B22" s="52" t="s">
        <v>24</v>
      </c>
      <c r="C22" s="53" t="s">
        <v>25</v>
      </c>
      <c r="D22" s="54">
        <v>1812</v>
      </c>
      <c r="E22" s="55" t="s">
        <v>6</v>
      </c>
      <c r="F22" s="55">
        <f t="shared" ref="F22:F40" si="0">IF(D22=0,0,IF(E22=0,0,IF(IF(E22="s",$F$12,IF(E22="n",$F$11,0))&gt;0,ROUND(D22/IF(E22="s",$F$12,IF(E22="n",$F$11,0)),2),0)))</f>
        <v>10.86</v>
      </c>
      <c r="G22" s="53" t="s">
        <v>26</v>
      </c>
      <c r="H22" s="51">
        <v>7</v>
      </c>
      <c r="I22" s="56">
        <v>57.02</v>
      </c>
      <c r="J22" s="7">
        <f t="shared" ref="J22:J85" si="1">ROUND(F22*H22*$I$12,2)</f>
        <v>57.02</v>
      </c>
      <c r="K22" s="7">
        <f>I22-J22</f>
        <v>0</v>
      </c>
    </row>
    <row r="23" spans="1:11" ht="159.75" customHeight="1" x14ac:dyDescent="0.25">
      <c r="A23" s="51">
        <v>2</v>
      </c>
      <c r="B23" s="52" t="s">
        <v>24</v>
      </c>
      <c r="C23" s="53" t="s">
        <v>25</v>
      </c>
      <c r="D23" s="54">
        <v>1812</v>
      </c>
      <c r="E23" s="55" t="s">
        <v>6</v>
      </c>
      <c r="F23" s="55">
        <f t="shared" si="0"/>
        <v>10.86</v>
      </c>
      <c r="G23" s="53" t="s">
        <v>27</v>
      </c>
      <c r="H23" s="51">
        <v>2</v>
      </c>
      <c r="I23" s="56">
        <v>16.29</v>
      </c>
      <c r="J23" s="7">
        <f t="shared" si="1"/>
        <v>16.29</v>
      </c>
      <c r="K23" s="7">
        <f t="shared" ref="K23:K86" si="2">I23-J23</f>
        <v>0</v>
      </c>
    </row>
    <row r="24" spans="1:11" ht="150" customHeight="1" x14ac:dyDescent="0.25">
      <c r="A24" s="51">
        <v>3</v>
      </c>
      <c r="B24" s="52" t="s">
        <v>24</v>
      </c>
      <c r="C24" s="53" t="s">
        <v>28</v>
      </c>
      <c r="D24" s="54">
        <v>1634</v>
      </c>
      <c r="E24" s="55" t="s">
        <v>6</v>
      </c>
      <c r="F24" s="55">
        <f t="shared" si="0"/>
        <v>9.7899999999999991</v>
      </c>
      <c r="G24" s="53" t="s">
        <v>27</v>
      </c>
      <c r="H24" s="51">
        <v>2</v>
      </c>
      <c r="I24" s="56">
        <v>14.69</v>
      </c>
      <c r="J24" s="7">
        <f t="shared" si="1"/>
        <v>14.69</v>
      </c>
      <c r="K24" s="7">
        <f t="shared" si="2"/>
        <v>0</v>
      </c>
    </row>
    <row r="25" spans="1:11" ht="150" customHeight="1" x14ac:dyDescent="0.25">
      <c r="A25" s="51">
        <v>4</v>
      </c>
      <c r="B25" s="52" t="s">
        <v>24</v>
      </c>
      <c r="C25" s="53" t="s">
        <v>28</v>
      </c>
      <c r="D25" s="54">
        <v>1614</v>
      </c>
      <c r="E25" s="55" t="s">
        <v>6</v>
      </c>
      <c r="F25" s="55">
        <f t="shared" si="0"/>
        <v>9.67</v>
      </c>
      <c r="G25" s="53" t="s">
        <v>27</v>
      </c>
      <c r="H25" s="51">
        <v>11</v>
      </c>
      <c r="I25" s="56">
        <v>79.78</v>
      </c>
      <c r="J25" s="7">
        <f t="shared" si="1"/>
        <v>79.78</v>
      </c>
      <c r="K25" s="7">
        <f t="shared" si="2"/>
        <v>0</v>
      </c>
    </row>
    <row r="26" spans="1:11" ht="150" customHeight="1" x14ac:dyDescent="0.25">
      <c r="A26" s="51">
        <v>5</v>
      </c>
      <c r="B26" s="52" t="s">
        <v>24</v>
      </c>
      <c r="C26" s="53" t="s">
        <v>28</v>
      </c>
      <c r="D26" s="54">
        <v>1614</v>
      </c>
      <c r="E26" s="55" t="s">
        <v>6</v>
      </c>
      <c r="F26" s="55">
        <f t="shared" si="0"/>
        <v>9.67</v>
      </c>
      <c r="G26" s="53" t="s">
        <v>27</v>
      </c>
      <c r="H26" s="51">
        <v>2</v>
      </c>
      <c r="I26" s="56">
        <v>14.51</v>
      </c>
      <c r="J26" s="7">
        <f t="shared" si="1"/>
        <v>14.51</v>
      </c>
      <c r="K26" s="7">
        <f t="shared" si="2"/>
        <v>0</v>
      </c>
    </row>
    <row r="27" spans="1:11" ht="165" customHeight="1" x14ac:dyDescent="0.25">
      <c r="A27" s="51">
        <v>6</v>
      </c>
      <c r="B27" s="52" t="s">
        <v>29</v>
      </c>
      <c r="C27" s="53" t="s">
        <v>28</v>
      </c>
      <c r="D27" s="54">
        <v>1654</v>
      </c>
      <c r="E27" s="55" t="s">
        <v>6</v>
      </c>
      <c r="F27" s="55">
        <f t="shared" si="0"/>
        <v>9.91</v>
      </c>
      <c r="G27" s="53" t="s">
        <v>26</v>
      </c>
      <c r="H27" s="51">
        <v>7</v>
      </c>
      <c r="I27" s="56">
        <v>52.03</v>
      </c>
      <c r="J27" s="7">
        <f t="shared" si="1"/>
        <v>52.03</v>
      </c>
      <c r="K27" s="7">
        <f t="shared" si="2"/>
        <v>0</v>
      </c>
    </row>
    <row r="28" spans="1:11" ht="165" customHeight="1" x14ac:dyDescent="0.25">
      <c r="A28" s="51">
        <v>7</v>
      </c>
      <c r="B28" s="52" t="s">
        <v>29</v>
      </c>
      <c r="C28" s="53" t="s">
        <v>25</v>
      </c>
      <c r="D28" s="54">
        <v>1772</v>
      </c>
      <c r="E28" s="55" t="s">
        <v>6</v>
      </c>
      <c r="F28" s="55">
        <f t="shared" si="0"/>
        <v>10.62</v>
      </c>
      <c r="G28" s="53" t="s">
        <v>26</v>
      </c>
      <c r="H28" s="51">
        <v>2</v>
      </c>
      <c r="I28" s="56">
        <v>15.93</v>
      </c>
      <c r="J28" s="7">
        <f t="shared" si="1"/>
        <v>15.93</v>
      </c>
      <c r="K28" s="7">
        <f t="shared" si="2"/>
        <v>0</v>
      </c>
    </row>
    <row r="29" spans="1:11" ht="165" customHeight="1" x14ac:dyDescent="0.25">
      <c r="A29" s="51">
        <v>8</v>
      </c>
      <c r="B29" s="52" t="s">
        <v>29</v>
      </c>
      <c r="C29" s="53" t="s">
        <v>25</v>
      </c>
      <c r="D29" s="54">
        <v>1812</v>
      </c>
      <c r="E29" s="55" t="s">
        <v>6</v>
      </c>
      <c r="F29" s="55">
        <f t="shared" si="0"/>
        <v>10.86</v>
      </c>
      <c r="G29" s="53" t="s">
        <v>26</v>
      </c>
      <c r="H29" s="51">
        <v>2</v>
      </c>
      <c r="I29" s="56">
        <v>16.29</v>
      </c>
      <c r="J29" s="7">
        <f t="shared" si="1"/>
        <v>16.29</v>
      </c>
      <c r="K29" s="7">
        <f t="shared" si="2"/>
        <v>0</v>
      </c>
    </row>
    <row r="30" spans="1:11" ht="165" customHeight="1" x14ac:dyDescent="0.25">
      <c r="A30" s="51">
        <v>9</v>
      </c>
      <c r="B30" s="52" t="s">
        <v>29</v>
      </c>
      <c r="C30" s="53" t="s">
        <v>25</v>
      </c>
      <c r="D30" s="54">
        <v>1812</v>
      </c>
      <c r="E30" s="55" t="s">
        <v>6</v>
      </c>
      <c r="F30" s="55">
        <f t="shared" si="0"/>
        <v>10.86</v>
      </c>
      <c r="G30" s="53" t="s">
        <v>26</v>
      </c>
      <c r="H30" s="51">
        <v>2</v>
      </c>
      <c r="I30" s="56">
        <v>16.29</v>
      </c>
      <c r="J30" s="7">
        <f t="shared" si="1"/>
        <v>16.29</v>
      </c>
      <c r="K30" s="7">
        <f t="shared" si="2"/>
        <v>0</v>
      </c>
    </row>
    <row r="31" spans="1:11" ht="165" customHeight="1" x14ac:dyDescent="0.25">
      <c r="A31" s="51">
        <v>10</v>
      </c>
      <c r="B31" s="52" t="s">
        <v>29</v>
      </c>
      <c r="C31" s="53" t="s">
        <v>25</v>
      </c>
      <c r="D31" s="54">
        <v>1871</v>
      </c>
      <c r="E31" s="55" t="s">
        <v>6</v>
      </c>
      <c r="F31" s="55">
        <f t="shared" si="0"/>
        <v>11.22</v>
      </c>
      <c r="G31" s="53" t="s">
        <v>26</v>
      </c>
      <c r="H31" s="51">
        <v>2</v>
      </c>
      <c r="I31" s="56">
        <v>16.829999999999998</v>
      </c>
      <c r="J31" s="7">
        <f t="shared" si="1"/>
        <v>16.829999999999998</v>
      </c>
      <c r="K31" s="7">
        <f t="shared" si="2"/>
        <v>0</v>
      </c>
    </row>
    <row r="32" spans="1:11" ht="165" customHeight="1" x14ac:dyDescent="0.25">
      <c r="A32" s="51">
        <v>11</v>
      </c>
      <c r="B32" s="52" t="s">
        <v>29</v>
      </c>
      <c r="C32" s="53" t="s">
        <v>28</v>
      </c>
      <c r="D32" s="54">
        <v>1566</v>
      </c>
      <c r="E32" s="55" t="s">
        <v>6</v>
      </c>
      <c r="F32" s="55">
        <f t="shared" si="0"/>
        <v>9.39</v>
      </c>
      <c r="G32" s="53" t="s">
        <v>26</v>
      </c>
      <c r="H32" s="51">
        <v>2</v>
      </c>
      <c r="I32" s="56">
        <v>14.09</v>
      </c>
      <c r="J32" s="7">
        <f t="shared" si="1"/>
        <v>14.09</v>
      </c>
      <c r="K32" s="7">
        <f t="shared" si="2"/>
        <v>0</v>
      </c>
    </row>
    <row r="33" spans="1:11" ht="165" customHeight="1" x14ac:dyDescent="0.25">
      <c r="A33" s="51">
        <v>12</v>
      </c>
      <c r="B33" s="52" t="s">
        <v>29</v>
      </c>
      <c r="C33" s="53" t="s">
        <v>28</v>
      </c>
      <c r="D33" s="54">
        <v>1626</v>
      </c>
      <c r="E33" s="55" t="s">
        <v>6</v>
      </c>
      <c r="F33" s="55">
        <f t="shared" si="0"/>
        <v>9.75</v>
      </c>
      <c r="G33" s="53" t="s">
        <v>26</v>
      </c>
      <c r="H33" s="51">
        <v>2</v>
      </c>
      <c r="I33" s="56">
        <v>14.63</v>
      </c>
      <c r="J33" s="7">
        <f t="shared" si="1"/>
        <v>14.63</v>
      </c>
      <c r="K33" s="7">
        <f t="shared" si="2"/>
        <v>0</v>
      </c>
    </row>
    <row r="34" spans="1:11" ht="165" customHeight="1" x14ac:dyDescent="0.25">
      <c r="A34" s="51">
        <v>13</v>
      </c>
      <c r="B34" s="52" t="s">
        <v>29</v>
      </c>
      <c r="C34" s="53" t="s">
        <v>28</v>
      </c>
      <c r="D34" s="54">
        <v>1626</v>
      </c>
      <c r="E34" s="55" t="s">
        <v>6</v>
      </c>
      <c r="F34" s="55">
        <f t="shared" si="0"/>
        <v>9.75</v>
      </c>
      <c r="G34" s="53" t="s">
        <v>26</v>
      </c>
      <c r="H34" s="51">
        <v>2</v>
      </c>
      <c r="I34" s="56">
        <v>14.63</v>
      </c>
      <c r="J34" s="7">
        <f t="shared" si="1"/>
        <v>14.63</v>
      </c>
      <c r="K34" s="7">
        <f t="shared" si="2"/>
        <v>0</v>
      </c>
    </row>
    <row r="35" spans="1:11" ht="165" customHeight="1" x14ac:dyDescent="0.25">
      <c r="A35" s="51">
        <v>14</v>
      </c>
      <c r="B35" s="52" t="s">
        <v>29</v>
      </c>
      <c r="C35" s="53" t="s">
        <v>28</v>
      </c>
      <c r="D35" s="54">
        <v>1586</v>
      </c>
      <c r="E35" s="55" t="s">
        <v>30</v>
      </c>
      <c r="F35" s="55">
        <f t="shared" si="0"/>
        <v>9.51</v>
      </c>
      <c r="G35" s="53" t="s">
        <v>26</v>
      </c>
      <c r="H35" s="51">
        <v>2</v>
      </c>
      <c r="I35" s="56">
        <v>14.27</v>
      </c>
      <c r="J35" s="7">
        <f t="shared" si="1"/>
        <v>14.27</v>
      </c>
      <c r="K35" s="7">
        <f t="shared" si="2"/>
        <v>0</v>
      </c>
    </row>
    <row r="36" spans="1:11" ht="165" customHeight="1" x14ac:dyDescent="0.25">
      <c r="A36" s="51">
        <v>15</v>
      </c>
      <c r="B36" s="52" t="s">
        <v>31</v>
      </c>
      <c r="C36" s="53" t="s">
        <v>28</v>
      </c>
      <c r="D36" s="54">
        <v>1634</v>
      </c>
      <c r="E36" s="55" t="s">
        <v>30</v>
      </c>
      <c r="F36" s="55">
        <f t="shared" si="0"/>
        <v>9.7899999999999991</v>
      </c>
      <c r="G36" s="53" t="s">
        <v>26</v>
      </c>
      <c r="H36" s="51">
        <v>7</v>
      </c>
      <c r="I36" s="56">
        <v>51.4</v>
      </c>
      <c r="J36" s="7">
        <f t="shared" si="1"/>
        <v>51.4</v>
      </c>
      <c r="K36" s="7">
        <f t="shared" si="2"/>
        <v>0</v>
      </c>
    </row>
    <row r="37" spans="1:11" ht="165" customHeight="1" x14ac:dyDescent="0.25">
      <c r="A37" s="51">
        <v>16</v>
      </c>
      <c r="B37" s="52" t="s">
        <v>31</v>
      </c>
      <c r="C37" s="53" t="s">
        <v>25</v>
      </c>
      <c r="D37" s="54">
        <v>1866</v>
      </c>
      <c r="E37" s="55" t="s">
        <v>30</v>
      </c>
      <c r="F37" s="55">
        <f t="shared" si="0"/>
        <v>11.19</v>
      </c>
      <c r="G37" s="53" t="s">
        <v>26</v>
      </c>
      <c r="H37" s="51">
        <v>2</v>
      </c>
      <c r="I37" s="56">
        <v>16.79</v>
      </c>
      <c r="J37" s="7">
        <f t="shared" si="1"/>
        <v>16.79</v>
      </c>
      <c r="K37" s="7">
        <f t="shared" si="2"/>
        <v>0</v>
      </c>
    </row>
    <row r="38" spans="1:11" ht="165" customHeight="1" x14ac:dyDescent="0.25">
      <c r="A38" s="51">
        <v>17</v>
      </c>
      <c r="B38" s="52" t="s">
        <v>31</v>
      </c>
      <c r="C38" s="53" t="s">
        <v>25</v>
      </c>
      <c r="D38" s="54">
        <v>1781</v>
      </c>
      <c r="E38" s="55" t="s">
        <v>6</v>
      </c>
      <c r="F38" s="55">
        <f t="shared" si="0"/>
        <v>10.68</v>
      </c>
      <c r="G38" s="53" t="s">
        <v>26</v>
      </c>
      <c r="H38" s="51">
        <v>2</v>
      </c>
      <c r="I38" s="56">
        <v>16.02</v>
      </c>
      <c r="J38" s="7">
        <f t="shared" si="1"/>
        <v>16.02</v>
      </c>
      <c r="K38" s="7">
        <f t="shared" si="2"/>
        <v>0</v>
      </c>
    </row>
    <row r="39" spans="1:11" ht="165" customHeight="1" x14ac:dyDescent="0.25">
      <c r="A39" s="51">
        <v>18</v>
      </c>
      <c r="B39" s="52" t="s">
        <v>31</v>
      </c>
      <c r="C39" s="53" t="s">
        <v>25</v>
      </c>
      <c r="D39" s="54">
        <v>1781</v>
      </c>
      <c r="E39" s="55" t="s">
        <v>6</v>
      </c>
      <c r="F39" s="55">
        <f t="shared" si="0"/>
        <v>10.68</v>
      </c>
      <c r="G39" s="53" t="s">
        <v>26</v>
      </c>
      <c r="H39" s="51">
        <v>2</v>
      </c>
      <c r="I39" s="56">
        <v>16.02</v>
      </c>
      <c r="J39" s="7">
        <f t="shared" si="1"/>
        <v>16.02</v>
      </c>
      <c r="K39" s="7">
        <f t="shared" si="2"/>
        <v>0</v>
      </c>
    </row>
    <row r="40" spans="1:11" ht="165" customHeight="1" x14ac:dyDescent="0.25">
      <c r="A40" s="51">
        <v>19</v>
      </c>
      <c r="B40" s="52" t="s">
        <v>32</v>
      </c>
      <c r="C40" s="53" t="s">
        <v>28</v>
      </c>
      <c r="D40" s="54">
        <v>1654</v>
      </c>
      <c r="E40" s="55" t="s">
        <v>6</v>
      </c>
      <c r="F40" s="55">
        <f t="shared" si="0"/>
        <v>9.91</v>
      </c>
      <c r="G40" s="53" t="s">
        <v>26</v>
      </c>
      <c r="H40" s="51">
        <v>2</v>
      </c>
      <c r="I40" s="56">
        <v>14.87</v>
      </c>
      <c r="J40" s="7">
        <f t="shared" si="1"/>
        <v>14.87</v>
      </c>
      <c r="K40" s="7">
        <f t="shared" si="2"/>
        <v>0</v>
      </c>
    </row>
    <row r="41" spans="1:11" ht="15" customHeight="1" x14ac:dyDescent="0.25">
      <c r="A41" s="48" t="s">
        <v>2242</v>
      </c>
      <c r="B41" s="49"/>
      <c r="C41" s="49"/>
      <c r="D41" s="49"/>
      <c r="E41" s="49"/>
      <c r="F41" s="49"/>
      <c r="G41" s="49"/>
      <c r="H41" s="49"/>
      <c r="I41" s="50"/>
      <c r="J41" s="7">
        <f t="shared" si="1"/>
        <v>0</v>
      </c>
      <c r="K41" s="7">
        <f t="shared" si="2"/>
        <v>0</v>
      </c>
    </row>
    <row r="42" spans="1:11" ht="45" customHeight="1" x14ac:dyDescent="0.25">
      <c r="A42" s="51">
        <v>20</v>
      </c>
      <c r="B42" s="57" t="s">
        <v>32</v>
      </c>
      <c r="C42" s="58" t="s">
        <v>28</v>
      </c>
      <c r="D42" s="54">
        <v>1594</v>
      </c>
      <c r="E42" s="55" t="s">
        <v>6</v>
      </c>
      <c r="F42" s="55">
        <f t="shared" ref="F42:F94" si="3">IF(D42=0,0,IF(E42=0,0,IF(IF(E42="s",$F$12,IF(E42="n",$F$11,0))&gt;0,ROUND(D42/IF(E42="s",$F$12,IF(E42="n",$F$11,0)),2),0)))</f>
        <v>9.5500000000000007</v>
      </c>
      <c r="G42" s="58" t="s">
        <v>33</v>
      </c>
      <c r="H42" s="59">
        <v>9</v>
      </c>
      <c r="I42" s="56">
        <v>64.459999999999994</v>
      </c>
      <c r="J42" s="7">
        <f t="shared" si="1"/>
        <v>64.459999999999994</v>
      </c>
      <c r="K42" s="7">
        <f t="shared" si="2"/>
        <v>0</v>
      </c>
    </row>
    <row r="43" spans="1:11" ht="45" customHeight="1" x14ac:dyDescent="0.25">
      <c r="A43" s="51">
        <v>21</v>
      </c>
      <c r="B43" s="57" t="s">
        <v>32</v>
      </c>
      <c r="C43" s="58" t="s">
        <v>34</v>
      </c>
      <c r="D43" s="54">
        <v>1265</v>
      </c>
      <c r="E43" s="55" t="s">
        <v>6</v>
      </c>
      <c r="F43" s="55">
        <f t="shared" si="3"/>
        <v>7.58</v>
      </c>
      <c r="G43" s="58" t="s">
        <v>33</v>
      </c>
      <c r="H43" s="59">
        <v>9</v>
      </c>
      <c r="I43" s="56">
        <v>51.17</v>
      </c>
      <c r="J43" s="7">
        <f t="shared" si="1"/>
        <v>51.17</v>
      </c>
      <c r="K43" s="7">
        <f t="shared" si="2"/>
        <v>0</v>
      </c>
    </row>
    <row r="44" spans="1:11" ht="75" customHeight="1" x14ac:dyDescent="0.25">
      <c r="A44" s="51">
        <v>22</v>
      </c>
      <c r="B44" s="57" t="s">
        <v>35</v>
      </c>
      <c r="C44" s="58" t="s">
        <v>28</v>
      </c>
      <c r="D44" s="54">
        <v>1634</v>
      </c>
      <c r="E44" s="55" t="s">
        <v>6</v>
      </c>
      <c r="F44" s="55">
        <f t="shared" si="3"/>
        <v>9.7899999999999991</v>
      </c>
      <c r="G44" s="58" t="s">
        <v>36</v>
      </c>
      <c r="H44" s="59">
        <v>8</v>
      </c>
      <c r="I44" s="56">
        <v>58.74</v>
      </c>
      <c r="J44" s="7">
        <f t="shared" si="1"/>
        <v>58.74</v>
      </c>
      <c r="K44" s="7">
        <f t="shared" si="2"/>
        <v>0</v>
      </c>
    </row>
    <row r="45" spans="1:11" ht="45" customHeight="1" x14ac:dyDescent="0.25">
      <c r="A45" s="51">
        <v>23</v>
      </c>
      <c r="B45" s="57" t="s">
        <v>35</v>
      </c>
      <c r="C45" s="58" t="s">
        <v>25</v>
      </c>
      <c r="D45" s="54">
        <v>1741</v>
      </c>
      <c r="E45" s="55" t="s">
        <v>6</v>
      </c>
      <c r="F45" s="55">
        <f t="shared" si="3"/>
        <v>10.44</v>
      </c>
      <c r="G45" s="58" t="s">
        <v>33</v>
      </c>
      <c r="H45" s="59">
        <v>7</v>
      </c>
      <c r="I45" s="56">
        <v>54.81</v>
      </c>
      <c r="J45" s="7">
        <f t="shared" si="1"/>
        <v>54.81</v>
      </c>
      <c r="K45" s="7">
        <f t="shared" si="2"/>
        <v>0</v>
      </c>
    </row>
    <row r="46" spans="1:11" ht="45" customHeight="1" x14ac:dyDescent="0.25">
      <c r="A46" s="51">
        <v>24</v>
      </c>
      <c r="B46" s="57" t="s">
        <v>35</v>
      </c>
      <c r="C46" s="58" t="s">
        <v>25</v>
      </c>
      <c r="D46" s="54">
        <v>1761</v>
      </c>
      <c r="E46" s="55" t="s">
        <v>6</v>
      </c>
      <c r="F46" s="55">
        <f t="shared" si="3"/>
        <v>10.56</v>
      </c>
      <c r="G46" s="58" t="s">
        <v>33</v>
      </c>
      <c r="H46" s="59">
        <v>7</v>
      </c>
      <c r="I46" s="56">
        <v>55.44</v>
      </c>
      <c r="J46" s="7">
        <f t="shared" si="1"/>
        <v>55.44</v>
      </c>
      <c r="K46" s="7">
        <f t="shared" si="2"/>
        <v>0</v>
      </c>
    </row>
    <row r="47" spans="1:11" ht="45" customHeight="1" x14ac:dyDescent="0.25">
      <c r="A47" s="51">
        <v>25</v>
      </c>
      <c r="B47" s="57" t="s">
        <v>35</v>
      </c>
      <c r="C47" s="58" t="s">
        <v>28</v>
      </c>
      <c r="D47" s="54">
        <v>1594</v>
      </c>
      <c r="E47" s="55" t="s">
        <v>6</v>
      </c>
      <c r="F47" s="55">
        <f t="shared" si="3"/>
        <v>9.5500000000000007</v>
      </c>
      <c r="G47" s="58" t="s">
        <v>33</v>
      </c>
      <c r="H47" s="59">
        <v>7</v>
      </c>
      <c r="I47" s="56">
        <v>50.14</v>
      </c>
      <c r="J47" s="7">
        <f t="shared" si="1"/>
        <v>50.14</v>
      </c>
      <c r="K47" s="7">
        <f t="shared" si="2"/>
        <v>0</v>
      </c>
    </row>
    <row r="48" spans="1:11" ht="45" customHeight="1" x14ac:dyDescent="0.25">
      <c r="A48" s="51">
        <v>26</v>
      </c>
      <c r="B48" s="57" t="s">
        <v>35</v>
      </c>
      <c r="C48" s="58" t="s">
        <v>25</v>
      </c>
      <c r="D48" s="54">
        <v>1792</v>
      </c>
      <c r="E48" s="55" t="s">
        <v>6</v>
      </c>
      <c r="F48" s="55">
        <f t="shared" si="3"/>
        <v>10.74</v>
      </c>
      <c r="G48" s="58" t="s">
        <v>33</v>
      </c>
      <c r="H48" s="59">
        <v>7</v>
      </c>
      <c r="I48" s="56">
        <v>56.39</v>
      </c>
      <c r="J48" s="7">
        <f t="shared" si="1"/>
        <v>56.39</v>
      </c>
      <c r="K48" s="7">
        <f t="shared" si="2"/>
        <v>0</v>
      </c>
    </row>
    <row r="49" spans="1:11" ht="45" customHeight="1" x14ac:dyDescent="0.25">
      <c r="A49" s="51">
        <v>27</v>
      </c>
      <c r="B49" s="57" t="s">
        <v>35</v>
      </c>
      <c r="C49" s="58" t="s">
        <v>25</v>
      </c>
      <c r="D49" s="54">
        <v>1792</v>
      </c>
      <c r="E49" s="55" t="s">
        <v>6</v>
      </c>
      <c r="F49" s="55">
        <f t="shared" si="3"/>
        <v>10.74</v>
      </c>
      <c r="G49" s="58" t="s">
        <v>33</v>
      </c>
      <c r="H49" s="59">
        <v>2</v>
      </c>
      <c r="I49" s="56">
        <v>16.11</v>
      </c>
      <c r="J49" s="7">
        <f t="shared" si="1"/>
        <v>16.11</v>
      </c>
      <c r="K49" s="7">
        <f t="shared" si="2"/>
        <v>0</v>
      </c>
    </row>
    <row r="50" spans="1:11" ht="75" customHeight="1" x14ac:dyDescent="0.25">
      <c r="A50" s="51">
        <v>28</v>
      </c>
      <c r="B50" s="57" t="s">
        <v>35</v>
      </c>
      <c r="C50" s="58" t="s">
        <v>28</v>
      </c>
      <c r="D50" s="54">
        <v>1594</v>
      </c>
      <c r="E50" s="55" t="s">
        <v>6</v>
      </c>
      <c r="F50" s="55">
        <f t="shared" si="3"/>
        <v>9.5500000000000007</v>
      </c>
      <c r="G50" s="58" t="s">
        <v>36</v>
      </c>
      <c r="H50" s="59">
        <v>2.5</v>
      </c>
      <c r="I50" s="56">
        <v>17.91</v>
      </c>
      <c r="J50" s="7">
        <f t="shared" si="1"/>
        <v>17.91</v>
      </c>
      <c r="K50" s="7">
        <f t="shared" si="2"/>
        <v>0</v>
      </c>
    </row>
    <row r="51" spans="1:11" ht="45" customHeight="1" x14ac:dyDescent="0.25">
      <c r="A51" s="51">
        <v>29</v>
      </c>
      <c r="B51" s="57" t="s">
        <v>35</v>
      </c>
      <c r="C51" s="58" t="s">
        <v>25</v>
      </c>
      <c r="D51" s="54">
        <v>1812</v>
      </c>
      <c r="E51" s="55" t="s">
        <v>6</v>
      </c>
      <c r="F51" s="55">
        <f t="shared" si="3"/>
        <v>10.86</v>
      </c>
      <c r="G51" s="58" t="s">
        <v>33</v>
      </c>
      <c r="H51" s="59">
        <v>2</v>
      </c>
      <c r="I51" s="56">
        <v>16.29</v>
      </c>
      <c r="J51" s="7">
        <f t="shared" si="1"/>
        <v>16.29</v>
      </c>
      <c r="K51" s="7">
        <f t="shared" si="2"/>
        <v>0</v>
      </c>
    </row>
    <row r="52" spans="1:11" ht="45" customHeight="1" x14ac:dyDescent="0.25">
      <c r="A52" s="51">
        <v>30</v>
      </c>
      <c r="B52" s="57" t="s">
        <v>35</v>
      </c>
      <c r="C52" s="58" t="s">
        <v>28</v>
      </c>
      <c r="D52" s="54">
        <v>1586</v>
      </c>
      <c r="E52" s="55" t="s">
        <v>6</v>
      </c>
      <c r="F52" s="55">
        <f t="shared" si="3"/>
        <v>9.51</v>
      </c>
      <c r="G52" s="58" t="s">
        <v>37</v>
      </c>
      <c r="H52" s="59">
        <v>3</v>
      </c>
      <c r="I52" s="56">
        <v>21.4</v>
      </c>
      <c r="J52" s="7">
        <f t="shared" si="1"/>
        <v>21.4</v>
      </c>
      <c r="K52" s="7">
        <f t="shared" si="2"/>
        <v>0</v>
      </c>
    </row>
    <row r="53" spans="1:11" ht="45" customHeight="1" x14ac:dyDescent="0.25">
      <c r="A53" s="51">
        <v>31</v>
      </c>
      <c r="B53" s="57" t="s">
        <v>35</v>
      </c>
      <c r="C53" s="58" t="s">
        <v>28</v>
      </c>
      <c r="D53" s="54">
        <v>1634</v>
      </c>
      <c r="E53" s="55" t="s">
        <v>6</v>
      </c>
      <c r="F53" s="55">
        <f t="shared" si="3"/>
        <v>9.7899999999999991</v>
      </c>
      <c r="G53" s="58" t="s">
        <v>33</v>
      </c>
      <c r="H53" s="59">
        <v>2</v>
      </c>
      <c r="I53" s="56">
        <v>14.69</v>
      </c>
      <c r="J53" s="7">
        <f t="shared" si="1"/>
        <v>14.69</v>
      </c>
      <c r="K53" s="7">
        <f t="shared" si="2"/>
        <v>0</v>
      </c>
    </row>
    <row r="54" spans="1:11" ht="45" customHeight="1" x14ac:dyDescent="0.25">
      <c r="A54" s="51">
        <v>32</v>
      </c>
      <c r="B54" s="57" t="s">
        <v>35</v>
      </c>
      <c r="C54" s="58" t="s">
        <v>28</v>
      </c>
      <c r="D54" s="54">
        <v>1626</v>
      </c>
      <c r="E54" s="55" t="s">
        <v>6</v>
      </c>
      <c r="F54" s="55">
        <f t="shared" si="3"/>
        <v>9.75</v>
      </c>
      <c r="G54" s="58" t="s">
        <v>33</v>
      </c>
      <c r="H54" s="59">
        <v>2</v>
      </c>
      <c r="I54" s="56">
        <v>14.63</v>
      </c>
      <c r="J54" s="7">
        <f t="shared" si="1"/>
        <v>14.63</v>
      </c>
      <c r="K54" s="7">
        <f t="shared" si="2"/>
        <v>0</v>
      </c>
    </row>
    <row r="55" spans="1:11" ht="45" customHeight="1" x14ac:dyDescent="0.25">
      <c r="A55" s="51">
        <v>33</v>
      </c>
      <c r="B55" s="57" t="s">
        <v>35</v>
      </c>
      <c r="C55" s="58" t="s">
        <v>28</v>
      </c>
      <c r="D55" s="54">
        <v>1594</v>
      </c>
      <c r="E55" s="55" t="s">
        <v>6</v>
      </c>
      <c r="F55" s="55">
        <f t="shared" si="3"/>
        <v>9.5500000000000007</v>
      </c>
      <c r="G55" s="58" t="s">
        <v>33</v>
      </c>
      <c r="H55" s="59">
        <v>2</v>
      </c>
      <c r="I55" s="56">
        <v>14.33</v>
      </c>
      <c r="J55" s="7">
        <f t="shared" si="1"/>
        <v>14.33</v>
      </c>
      <c r="K55" s="7">
        <f t="shared" si="2"/>
        <v>0</v>
      </c>
    </row>
    <row r="56" spans="1:11" ht="45" customHeight="1" x14ac:dyDescent="0.25">
      <c r="A56" s="51">
        <v>34</v>
      </c>
      <c r="B56" s="57" t="s">
        <v>35</v>
      </c>
      <c r="C56" s="58" t="s">
        <v>28</v>
      </c>
      <c r="D56" s="54">
        <v>1594</v>
      </c>
      <c r="E56" s="55" t="s">
        <v>6</v>
      </c>
      <c r="F56" s="55">
        <f t="shared" si="3"/>
        <v>9.5500000000000007</v>
      </c>
      <c r="G56" s="58" t="s">
        <v>33</v>
      </c>
      <c r="H56" s="59">
        <v>2</v>
      </c>
      <c r="I56" s="56">
        <v>14.33</v>
      </c>
      <c r="J56" s="7">
        <f t="shared" si="1"/>
        <v>14.33</v>
      </c>
      <c r="K56" s="7">
        <f t="shared" si="2"/>
        <v>0</v>
      </c>
    </row>
    <row r="57" spans="1:11" ht="45" customHeight="1" x14ac:dyDescent="0.25">
      <c r="A57" s="51">
        <v>35</v>
      </c>
      <c r="B57" s="57" t="s">
        <v>35</v>
      </c>
      <c r="C57" s="58" t="s">
        <v>28</v>
      </c>
      <c r="D57" s="54">
        <v>1614</v>
      </c>
      <c r="E57" s="55" t="s">
        <v>6</v>
      </c>
      <c r="F57" s="55">
        <f t="shared" si="3"/>
        <v>9.67</v>
      </c>
      <c r="G57" s="58" t="s">
        <v>33</v>
      </c>
      <c r="H57" s="59">
        <v>2</v>
      </c>
      <c r="I57" s="56">
        <v>14.51</v>
      </c>
      <c r="J57" s="7">
        <f t="shared" si="1"/>
        <v>14.51</v>
      </c>
      <c r="K57" s="7">
        <f t="shared" si="2"/>
        <v>0</v>
      </c>
    </row>
    <row r="58" spans="1:11" ht="45" customHeight="1" x14ac:dyDescent="0.25">
      <c r="A58" s="51">
        <v>36</v>
      </c>
      <c r="B58" s="57" t="s">
        <v>35</v>
      </c>
      <c r="C58" s="58" t="s">
        <v>25</v>
      </c>
      <c r="D58" s="54">
        <v>1812</v>
      </c>
      <c r="E58" s="55" t="s">
        <v>6</v>
      </c>
      <c r="F58" s="55">
        <f t="shared" si="3"/>
        <v>10.86</v>
      </c>
      <c r="G58" s="58" t="s">
        <v>33</v>
      </c>
      <c r="H58" s="59">
        <v>2</v>
      </c>
      <c r="I58" s="56">
        <v>16.29</v>
      </c>
      <c r="J58" s="7">
        <f t="shared" si="1"/>
        <v>16.29</v>
      </c>
      <c r="K58" s="7">
        <f t="shared" si="2"/>
        <v>0</v>
      </c>
    </row>
    <row r="59" spans="1:11" ht="60" customHeight="1" x14ac:dyDescent="0.25">
      <c r="A59" s="51">
        <v>37</v>
      </c>
      <c r="B59" s="57" t="s">
        <v>29</v>
      </c>
      <c r="C59" s="58" t="s">
        <v>25</v>
      </c>
      <c r="D59" s="54">
        <v>1812</v>
      </c>
      <c r="E59" s="55" t="s">
        <v>6</v>
      </c>
      <c r="F59" s="55">
        <f t="shared" si="3"/>
        <v>10.86</v>
      </c>
      <c r="G59" s="58" t="s">
        <v>38</v>
      </c>
      <c r="H59" s="59">
        <v>7</v>
      </c>
      <c r="I59" s="56">
        <v>57.02</v>
      </c>
      <c r="J59" s="7">
        <f t="shared" si="1"/>
        <v>57.02</v>
      </c>
      <c r="K59" s="7">
        <f t="shared" si="2"/>
        <v>0</v>
      </c>
    </row>
    <row r="60" spans="1:11" ht="60" customHeight="1" x14ac:dyDescent="0.25">
      <c r="A60" s="51">
        <v>38</v>
      </c>
      <c r="B60" s="57" t="s">
        <v>29</v>
      </c>
      <c r="C60" s="58" t="s">
        <v>28</v>
      </c>
      <c r="D60" s="54">
        <v>1626</v>
      </c>
      <c r="E60" s="55" t="s">
        <v>6</v>
      </c>
      <c r="F60" s="55">
        <f t="shared" si="3"/>
        <v>9.75</v>
      </c>
      <c r="G60" s="58" t="s">
        <v>39</v>
      </c>
      <c r="H60" s="59">
        <v>7</v>
      </c>
      <c r="I60" s="56">
        <v>51.19</v>
      </c>
      <c r="J60" s="7">
        <f t="shared" si="1"/>
        <v>51.19</v>
      </c>
      <c r="K60" s="7">
        <f t="shared" si="2"/>
        <v>0</v>
      </c>
    </row>
    <row r="61" spans="1:11" ht="45" customHeight="1" x14ac:dyDescent="0.25">
      <c r="A61" s="51">
        <v>39</v>
      </c>
      <c r="B61" s="57" t="s">
        <v>29</v>
      </c>
      <c r="C61" s="58" t="s">
        <v>28</v>
      </c>
      <c r="D61" s="54">
        <v>1586</v>
      </c>
      <c r="E61" s="55" t="s">
        <v>6</v>
      </c>
      <c r="F61" s="55">
        <f t="shared" si="3"/>
        <v>9.51</v>
      </c>
      <c r="G61" s="58" t="s">
        <v>33</v>
      </c>
      <c r="H61" s="59">
        <v>2</v>
      </c>
      <c r="I61" s="56">
        <v>14.27</v>
      </c>
      <c r="J61" s="7">
        <f t="shared" si="1"/>
        <v>14.27</v>
      </c>
      <c r="K61" s="7">
        <f t="shared" si="2"/>
        <v>0</v>
      </c>
    </row>
    <row r="62" spans="1:11" ht="45" customHeight="1" x14ac:dyDescent="0.25">
      <c r="A62" s="51">
        <v>40</v>
      </c>
      <c r="B62" s="57" t="s">
        <v>29</v>
      </c>
      <c r="C62" s="58" t="s">
        <v>28</v>
      </c>
      <c r="D62" s="54">
        <v>1781</v>
      </c>
      <c r="E62" s="55" t="s">
        <v>6</v>
      </c>
      <c r="F62" s="55">
        <f t="shared" si="3"/>
        <v>10.68</v>
      </c>
      <c r="G62" s="58" t="s">
        <v>33</v>
      </c>
      <c r="H62" s="59">
        <v>2</v>
      </c>
      <c r="I62" s="56">
        <v>16.02</v>
      </c>
      <c r="J62" s="7">
        <f t="shared" si="1"/>
        <v>16.02</v>
      </c>
      <c r="K62" s="7">
        <f t="shared" si="2"/>
        <v>0</v>
      </c>
    </row>
    <row r="63" spans="1:11" ht="60" customHeight="1" x14ac:dyDescent="0.25">
      <c r="A63" s="51">
        <v>41</v>
      </c>
      <c r="B63" s="57" t="s">
        <v>29</v>
      </c>
      <c r="C63" s="58" t="s">
        <v>25</v>
      </c>
      <c r="D63" s="54">
        <v>1812</v>
      </c>
      <c r="E63" s="55" t="s">
        <v>6</v>
      </c>
      <c r="F63" s="55">
        <f t="shared" si="3"/>
        <v>10.86</v>
      </c>
      <c r="G63" s="58" t="s">
        <v>40</v>
      </c>
      <c r="H63" s="59">
        <v>7</v>
      </c>
      <c r="I63" s="56">
        <v>57.02</v>
      </c>
      <c r="J63" s="7">
        <f t="shared" si="1"/>
        <v>57.02</v>
      </c>
      <c r="K63" s="7">
        <f t="shared" si="2"/>
        <v>0</v>
      </c>
    </row>
    <row r="64" spans="1:11" ht="45" customHeight="1" x14ac:dyDescent="0.25">
      <c r="A64" s="51">
        <v>42</v>
      </c>
      <c r="B64" s="57" t="s">
        <v>29</v>
      </c>
      <c r="C64" s="58" t="s">
        <v>25</v>
      </c>
      <c r="D64" s="54">
        <v>1792</v>
      </c>
      <c r="E64" s="55" t="s">
        <v>6</v>
      </c>
      <c r="F64" s="55">
        <f t="shared" si="3"/>
        <v>10.74</v>
      </c>
      <c r="G64" s="58" t="s">
        <v>33</v>
      </c>
      <c r="H64" s="59">
        <v>2</v>
      </c>
      <c r="I64" s="56">
        <v>16.11</v>
      </c>
      <c r="J64" s="7">
        <f t="shared" si="1"/>
        <v>16.11</v>
      </c>
      <c r="K64" s="7">
        <f t="shared" si="2"/>
        <v>0</v>
      </c>
    </row>
    <row r="65" spans="1:11" ht="60" customHeight="1" x14ac:dyDescent="0.25">
      <c r="A65" s="51">
        <v>43</v>
      </c>
      <c r="B65" s="57" t="s">
        <v>29</v>
      </c>
      <c r="C65" s="58" t="s">
        <v>28</v>
      </c>
      <c r="D65" s="54">
        <v>1546</v>
      </c>
      <c r="E65" s="55" t="s">
        <v>6</v>
      </c>
      <c r="F65" s="55">
        <f t="shared" si="3"/>
        <v>9.27</v>
      </c>
      <c r="G65" s="58" t="s">
        <v>41</v>
      </c>
      <c r="H65" s="59">
        <v>7</v>
      </c>
      <c r="I65" s="56">
        <v>48.67</v>
      </c>
      <c r="J65" s="7">
        <f t="shared" si="1"/>
        <v>48.67</v>
      </c>
      <c r="K65" s="7">
        <f t="shared" si="2"/>
        <v>0</v>
      </c>
    </row>
    <row r="66" spans="1:11" ht="45" customHeight="1" x14ac:dyDescent="0.25">
      <c r="A66" s="51">
        <v>44</v>
      </c>
      <c r="B66" s="57" t="s">
        <v>29</v>
      </c>
      <c r="C66" s="58" t="s">
        <v>25</v>
      </c>
      <c r="D66" s="54">
        <v>1741</v>
      </c>
      <c r="E66" s="55" t="s">
        <v>6</v>
      </c>
      <c r="F66" s="55">
        <f t="shared" si="3"/>
        <v>10.44</v>
      </c>
      <c r="G66" s="58" t="s">
        <v>33</v>
      </c>
      <c r="H66" s="59">
        <v>2</v>
      </c>
      <c r="I66" s="56">
        <v>15.66</v>
      </c>
      <c r="J66" s="7">
        <f t="shared" si="1"/>
        <v>15.66</v>
      </c>
      <c r="K66" s="7">
        <f t="shared" si="2"/>
        <v>0</v>
      </c>
    </row>
    <row r="67" spans="1:11" ht="45" customHeight="1" x14ac:dyDescent="0.25">
      <c r="A67" s="51">
        <v>45</v>
      </c>
      <c r="B67" s="57" t="s">
        <v>29</v>
      </c>
      <c r="C67" s="58" t="s">
        <v>28</v>
      </c>
      <c r="D67" s="54">
        <v>1594</v>
      </c>
      <c r="E67" s="55" t="s">
        <v>6</v>
      </c>
      <c r="F67" s="55">
        <f t="shared" si="3"/>
        <v>9.5500000000000007</v>
      </c>
      <c r="G67" s="58" t="s">
        <v>33</v>
      </c>
      <c r="H67" s="59">
        <v>2</v>
      </c>
      <c r="I67" s="56">
        <v>14.33</v>
      </c>
      <c r="J67" s="7">
        <f t="shared" si="1"/>
        <v>14.33</v>
      </c>
      <c r="K67" s="7">
        <f t="shared" si="2"/>
        <v>0</v>
      </c>
    </row>
    <row r="68" spans="1:11" ht="60" customHeight="1" x14ac:dyDescent="0.25">
      <c r="A68" s="51">
        <v>46</v>
      </c>
      <c r="B68" s="57" t="s">
        <v>29</v>
      </c>
      <c r="C68" s="58" t="s">
        <v>28</v>
      </c>
      <c r="D68" s="54">
        <v>1586</v>
      </c>
      <c r="E68" s="55" t="s">
        <v>6</v>
      </c>
      <c r="F68" s="55">
        <f t="shared" si="3"/>
        <v>9.51</v>
      </c>
      <c r="G68" s="58" t="s">
        <v>42</v>
      </c>
      <c r="H68" s="59">
        <v>7</v>
      </c>
      <c r="I68" s="56">
        <v>49.93</v>
      </c>
      <c r="J68" s="7">
        <f t="shared" si="1"/>
        <v>49.93</v>
      </c>
      <c r="K68" s="7">
        <f t="shared" si="2"/>
        <v>0</v>
      </c>
    </row>
    <row r="69" spans="1:11" ht="45" customHeight="1" x14ac:dyDescent="0.25">
      <c r="A69" s="51">
        <v>47</v>
      </c>
      <c r="B69" s="57" t="s">
        <v>29</v>
      </c>
      <c r="C69" s="58" t="s">
        <v>28</v>
      </c>
      <c r="D69" s="54">
        <v>1566</v>
      </c>
      <c r="E69" s="55" t="s">
        <v>6</v>
      </c>
      <c r="F69" s="55">
        <f t="shared" si="3"/>
        <v>9.39</v>
      </c>
      <c r="G69" s="58" t="s">
        <v>33</v>
      </c>
      <c r="H69" s="59">
        <v>2</v>
      </c>
      <c r="I69" s="56">
        <v>14.09</v>
      </c>
      <c r="J69" s="7">
        <f t="shared" si="1"/>
        <v>14.09</v>
      </c>
      <c r="K69" s="7">
        <f t="shared" si="2"/>
        <v>0</v>
      </c>
    </row>
    <row r="70" spans="1:11" ht="45" customHeight="1" x14ac:dyDescent="0.25">
      <c r="A70" s="51">
        <v>48</v>
      </c>
      <c r="B70" s="57" t="s">
        <v>29</v>
      </c>
      <c r="C70" s="58" t="s">
        <v>28</v>
      </c>
      <c r="D70" s="54">
        <v>1594</v>
      </c>
      <c r="E70" s="55" t="s">
        <v>6</v>
      </c>
      <c r="F70" s="55">
        <f t="shared" si="3"/>
        <v>9.5500000000000007</v>
      </c>
      <c r="G70" s="58" t="s">
        <v>33</v>
      </c>
      <c r="H70" s="59">
        <v>2</v>
      </c>
      <c r="I70" s="56">
        <v>14.33</v>
      </c>
      <c r="J70" s="7">
        <f t="shared" si="1"/>
        <v>14.33</v>
      </c>
      <c r="K70" s="7">
        <f t="shared" si="2"/>
        <v>0</v>
      </c>
    </row>
    <row r="71" spans="1:11" ht="45" customHeight="1" x14ac:dyDescent="0.25">
      <c r="A71" s="51">
        <v>49</v>
      </c>
      <c r="B71" s="57" t="s">
        <v>29</v>
      </c>
      <c r="C71" s="58" t="s">
        <v>28</v>
      </c>
      <c r="D71" s="54">
        <v>1586</v>
      </c>
      <c r="E71" s="55" t="s">
        <v>6</v>
      </c>
      <c r="F71" s="55">
        <f t="shared" si="3"/>
        <v>9.51</v>
      </c>
      <c r="G71" s="58" t="s">
        <v>33</v>
      </c>
      <c r="H71" s="59">
        <v>2</v>
      </c>
      <c r="I71" s="56">
        <v>14.27</v>
      </c>
      <c r="J71" s="7">
        <f t="shared" si="1"/>
        <v>14.27</v>
      </c>
      <c r="K71" s="7">
        <f t="shared" si="2"/>
        <v>0</v>
      </c>
    </row>
    <row r="72" spans="1:11" ht="45" customHeight="1" x14ac:dyDescent="0.25">
      <c r="A72" s="51">
        <v>50</v>
      </c>
      <c r="B72" s="57" t="s">
        <v>32</v>
      </c>
      <c r="C72" s="58" t="s">
        <v>28</v>
      </c>
      <c r="D72" s="54">
        <v>1614</v>
      </c>
      <c r="E72" s="55" t="s">
        <v>6</v>
      </c>
      <c r="F72" s="55">
        <f t="shared" si="3"/>
        <v>9.67</v>
      </c>
      <c r="G72" s="58" t="s">
        <v>33</v>
      </c>
      <c r="H72" s="59">
        <v>2</v>
      </c>
      <c r="I72" s="56">
        <v>14.51</v>
      </c>
      <c r="J72" s="7">
        <f t="shared" si="1"/>
        <v>14.51</v>
      </c>
      <c r="K72" s="7">
        <f t="shared" si="2"/>
        <v>0</v>
      </c>
    </row>
    <row r="73" spans="1:11" ht="45" customHeight="1" x14ac:dyDescent="0.25">
      <c r="A73" s="51">
        <v>51</v>
      </c>
      <c r="B73" s="57" t="s">
        <v>32</v>
      </c>
      <c r="C73" s="58" t="s">
        <v>28</v>
      </c>
      <c r="D73" s="54">
        <v>1586</v>
      </c>
      <c r="E73" s="55" t="s">
        <v>6</v>
      </c>
      <c r="F73" s="55">
        <f t="shared" si="3"/>
        <v>9.51</v>
      </c>
      <c r="G73" s="58" t="s">
        <v>33</v>
      </c>
      <c r="H73" s="59">
        <v>2</v>
      </c>
      <c r="I73" s="56">
        <v>14.27</v>
      </c>
      <c r="J73" s="7">
        <f t="shared" si="1"/>
        <v>14.27</v>
      </c>
      <c r="K73" s="7">
        <f t="shared" si="2"/>
        <v>0</v>
      </c>
    </row>
    <row r="74" spans="1:11" ht="45" customHeight="1" x14ac:dyDescent="0.25">
      <c r="A74" s="51">
        <v>52</v>
      </c>
      <c r="B74" s="57" t="s">
        <v>32</v>
      </c>
      <c r="C74" s="58" t="s">
        <v>43</v>
      </c>
      <c r="D74" s="54">
        <v>1205</v>
      </c>
      <c r="E74" s="55" t="s">
        <v>6</v>
      </c>
      <c r="F74" s="55">
        <f t="shared" si="3"/>
        <v>7.22</v>
      </c>
      <c r="G74" s="58" t="s">
        <v>33</v>
      </c>
      <c r="H74" s="59">
        <v>2</v>
      </c>
      <c r="I74" s="56">
        <v>10.83</v>
      </c>
      <c r="J74" s="7">
        <f t="shared" si="1"/>
        <v>10.83</v>
      </c>
      <c r="K74" s="7">
        <f t="shared" si="2"/>
        <v>0</v>
      </c>
    </row>
    <row r="75" spans="1:11" ht="45" customHeight="1" x14ac:dyDescent="0.25">
      <c r="A75" s="51">
        <v>53</v>
      </c>
      <c r="B75" s="57" t="s">
        <v>32</v>
      </c>
      <c r="C75" s="58" t="s">
        <v>28</v>
      </c>
      <c r="D75" s="54">
        <v>1606</v>
      </c>
      <c r="E75" s="55" t="s">
        <v>6</v>
      </c>
      <c r="F75" s="55">
        <f t="shared" si="3"/>
        <v>9.6300000000000008</v>
      </c>
      <c r="G75" s="58" t="s">
        <v>33</v>
      </c>
      <c r="H75" s="59">
        <v>2</v>
      </c>
      <c r="I75" s="56">
        <v>14.45</v>
      </c>
      <c r="J75" s="7">
        <f t="shared" si="1"/>
        <v>14.45</v>
      </c>
      <c r="K75" s="7">
        <f t="shared" si="2"/>
        <v>0</v>
      </c>
    </row>
    <row r="76" spans="1:11" ht="45" customHeight="1" x14ac:dyDescent="0.25">
      <c r="A76" s="51">
        <v>54</v>
      </c>
      <c r="B76" s="57" t="s">
        <v>32</v>
      </c>
      <c r="C76" s="58" t="s">
        <v>28</v>
      </c>
      <c r="D76" s="54">
        <v>1626</v>
      </c>
      <c r="E76" s="55" t="s">
        <v>6</v>
      </c>
      <c r="F76" s="55">
        <f t="shared" si="3"/>
        <v>9.75</v>
      </c>
      <c r="G76" s="58" t="s">
        <v>33</v>
      </c>
      <c r="H76" s="59">
        <v>2</v>
      </c>
      <c r="I76" s="56">
        <v>14.63</v>
      </c>
      <c r="J76" s="7">
        <f t="shared" si="1"/>
        <v>14.63</v>
      </c>
      <c r="K76" s="7">
        <f t="shared" si="2"/>
        <v>0</v>
      </c>
    </row>
    <row r="77" spans="1:11" ht="45" customHeight="1" x14ac:dyDescent="0.25">
      <c r="A77" s="51">
        <v>55</v>
      </c>
      <c r="B77" s="57" t="s">
        <v>32</v>
      </c>
      <c r="C77" s="58" t="s">
        <v>28</v>
      </c>
      <c r="D77" s="54">
        <v>1586</v>
      </c>
      <c r="E77" s="55" t="s">
        <v>6</v>
      </c>
      <c r="F77" s="55">
        <f t="shared" si="3"/>
        <v>9.51</v>
      </c>
      <c r="G77" s="58" t="s">
        <v>33</v>
      </c>
      <c r="H77" s="59">
        <v>2</v>
      </c>
      <c r="I77" s="56">
        <v>14.27</v>
      </c>
      <c r="J77" s="7">
        <f t="shared" si="1"/>
        <v>14.27</v>
      </c>
      <c r="K77" s="7">
        <f t="shared" si="2"/>
        <v>0</v>
      </c>
    </row>
    <row r="78" spans="1:11" ht="45" customHeight="1" x14ac:dyDescent="0.25">
      <c r="A78" s="51">
        <v>56</v>
      </c>
      <c r="B78" s="57" t="s">
        <v>32</v>
      </c>
      <c r="C78" s="58" t="s">
        <v>28</v>
      </c>
      <c r="D78" s="54">
        <v>1566</v>
      </c>
      <c r="E78" s="55" t="s">
        <v>6</v>
      </c>
      <c r="F78" s="55">
        <f t="shared" si="3"/>
        <v>9.39</v>
      </c>
      <c r="G78" s="58" t="s">
        <v>33</v>
      </c>
      <c r="H78" s="59">
        <v>2</v>
      </c>
      <c r="I78" s="56">
        <v>14.09</v>
      </c>
      <c r="J78" s="7">
        <f t="shared" si="1"/>
        <v>14.09</v>
      </c>
      <c r="K78" s="7">
        <f t="shared" si="2"/>
        <v>0</v>
      </c>
    </row>
    <row r="79" spans="1:11" ht="45" customHeight="1" x14ac:dyDescent="0.25">
      <c r="A79" s="51">
        <v>57</v>
      </c>
      <c r="B79" s="57" t="s">
        <v>32</v>
      </c>
      <c r="C79" s="58" t="s">
        <v>28</v>
      </c>
      <c r="D79" s="54">
        <v>1594</v>
      </c>
      <c r="E79" s="55" t="s">
        <v>6</v>
      </c>
      <c r="F79" s="55">
        <f t="shared" si="3"/>
        <v>9.5500000000000007</v>
      </c>
      <c r="G79" s="58" t="s">
        <v>33</v>
      </c>
      <c r="H79" s="59">
        <v>2</v>
      </c>
      <c r="I79" s="56">
        <v>14.33</v>
      </c>
      <c r="J79" s="7">
        <f t="shared" si="1"/>
        <v>14.33</v>
      </c>
      <c r="K79" s="7">
        <f t="shared" si="2"/>
        <v>0</v>
      </c>
    </row>
    <row r="80" spans="1:11" ht="45" customHeight="1" x14ac:dyDescent="0.25">
      <c r="A80" s="51">
        <v>58</v>
      </c>
      <c r="B80" s="57" t="s">
        <v>32</v>
      </c>
      <c r="C80" s="58" t="s">
        <v>25</v>
      </c>
      <c r="D80" s="54">
        <v>1792</v>
      </c>
      <c r="E80" s="55" t="s">
        <v>6</v>
      </c>
      <c r="F80" s="55">
        <f t="shared" si="3"/>
        <v>10.74</v>
      </c>
      <c r="G80" s="58" t="s">
        <v>33</v>
      </c>
      <c r="H80" s="59">
        <v>2</v>
      </c>
      <c r="I80" s="56">
        <v>16.11</v>
      </c>
      <c r="J80" s="7">
        <f t="shared" si="1"/>
        <v>16.11</v>
      </c>
      <c r="K80" s="7">
        <f t="shared" si="2"/>
        <v>0</v>
      </c>
    </row>
    <row r="81" spans="1:11" ht="45" customHeight="1" x14ac:dyDescent="0.25">
      <c r="A81" s="51">
        <v>59</v>
      </c>
      <c r="B81" s="57" t="s">
        <v>32</v>
      </c>
      <c r="C81" s="58" t="s">
        <v>25</v>
      </c>
      <c r="D81" s="54">
        <v>1812</v>
      </c>
      <c r="E81" s="55" t="s">
        <v>6</v>
      </c>
      <c r="F81" s="55">
        <f t="shared" si="3"/>
        <v>10.86</v>
      </c>
      <c r="G81" s="58" t="s">
        <v>33</v>
      </c>
      <c r="H81" s="59">
        <v>2</v>
      </c>
      <c r="I81" s="56">
        <v>16.29</v>
      </c>
      <c r="J81" s="7">
        <f t="shared" si="1"/>
        <v>16.29</v>
      </c>
      <c r="K81" s="7">
        <f t="shared" si="2"/>
        <v>0</v>
      </c>
    </row>
    <row r="82" spans="1:11" ht="45" customHeight="1" x14ac:dyDescent="0.25">
      <c r="A82" s="51">
        <v>60</v>
      </c>
      <c r="B82" s="57" t="s">
        <v>44</v>
      </c>
      <c r="C82" s="58" t="s">
        <v>28</v>
      </c>
      <c r="D82" s="54">
        <v>1634</v>
      </c>
      <c r="E82" s="55" t="s">
        <v>6</v>
      </c>
      <c r="F82" s="55">
        <f t="shared" si="3"/>
        <v>9.7899999999999991</v>
      </c>
      <c r="G82" s="58" t="s">
        <v>33</v>
      </c>
      <c r="H82" s="59">
        <v>2</v>
      </c>
      <c r="I82" s="56">
        <v>14.69</v>
      </c>
      <c r="J82" s="7">
        <f t="shared" si="1"/>
        <v>14.69</v>
      </c>
      <c r="K82" s="7">
        <f t="shared" si="2"/>
        <v>0</v>
      </c>
    </row>
    <row r="83" spans="1:11" ht="45" customHeight="1" x14ac:dyDescent="0.25">
      <c r="A83" s="51">
        <v>61</v>
      </c>
      <c r="B83" s="57" t="s">
        <v>32</v>
      </c>
      <c r="C83" s="58" t="s">
        <v>25</v>
      </c>
      <c r="D83" s="54">
        <v>1812</v>
      </c>
      <c r="E83" s="55" t="s">
        <v>6</v>
      </c>
      <c r="F83" s="55">
        <f t="shared" si="3"/>
        <v>10.86</v>
      </c>
      <c r="G83" s="58" t="s">
        <v>33</v>
      </c>
      <c r="H83" s="59">
        <v>2</v>
      </c>
      <c r="I83" s="56">
        <v>16.29</v>
      </c>
      <c r="J83" s="7">
        <f t="shared" si="1"/>
        <v>16.29</v>
      </c>
      <c r="K83" s="7">
        <f t="shared" si="2"/>
        <v>0</v>
      </c>
    </row>
    <row r="84" spans="1:11" ht="45" customHeight="1" x14ac:dyDescent="0.25">
      <c r="A84" s="51">
        <v>62</v>
      </c>
      <c r="B84" s="57" t="s">
        <v>32</v>
      </c>
      <c r="C84" s="58" t="s">
        <v>28</v>
      </c>
      <c r="D84" s="54">
        <v>1614</v>
      </c>
      <c r="E84" s="55" t="s">
        <v>6</v>
      </c>
      <c r="F84" s="55">
        <f t="shared" si="3"/>
        <v>9.67</v>
      </c>
      <c r="G84" s="58" t="s">
        <v>33</v>
      </c>
      <c r="H84" s="59">
        <v>2</v>
      </c>
      <c r="I84" s="56">
        <v>14.51</v>
      </c>
      <c r="J84" s="7">
        <f t="shared" si="1"/>
        <v>14.51</v>
      </c>
      <c r="K84" s="7">
        <f t="shared" si="2"/>
        <v>0</v>
      </c>
    </row>
    <row r="85" spans="1:11" ht="45" customHeight="1" x14ac:dyDescent="0.25">
      <c r="A85" s="51">
        <v>63</v>
      </c>
      <c r="B85" s="57" t="s">
        <v>32</v>
      </c>
      <c r="C85" s="58" t="s">
        <v>25</v>
      </c>
      <c r="D85" s="54">
        <v>1792</v>
      </c>
      <c r="E85" s="55" t="s">
        <v>6</v>
      </c>
      <c r="F85" s="55">
        <f t="shared" si="3"/>
        <v>10.74</v>
      </c>
      <c r="G85" s="58" t="s">
        <v>33</v>
      </c>
      <c r="H85" s="59">
        <v>2</v>
      </c>
      <c r="I85" s="56">
        <v>16.11</v>
      </c>
      <c r="J85" s="7">
        <f t="shared" si="1"/>
        <v>16.11</v>
      </c>
      <c r="K85" s="7">
        <f t="shared" si="2"/>
        <v>0</v>
      </c>
    </row>
    <row r="86" spans="1:11" ht="45" customHeight="1" x14ac:dyDescent="0.25">
      <c r="A86" s="51">
        <v>64</v>
      </c>
      <c r="B86" s="57" t="s">
        <v>32</v>
      </c>
      <c r="C86" s="58" t="s">
        <v>25</v>
      </c>
      <c r="D86" s="54">
        <v>1772</v>
      </c>
      <c r="E86" s="55" t="s">
        <v>6</v>
      </c>
      <c r="F86" s="55">
        <f t="shared" si="3"/>
        <v>10.62</v>
      </c>
      <c r="G86" s="58" t="s">
        <v>33</v>
      </c>
      <c r="H86" s="59">
        <v>2</v>
      </c>
      <c r="I86" s="56">
        <v>15.93</v>
      </c>
      <c r="J86" s="7">
        <f t="shared" ref="J86:J149" si="4">ROUND(F86*H86*$I$12,2)</f>
        <v>15.93</v>
      </c>
      <c r="K86" s="7">
        <f t="shared" si="2"/>
        <v>0</v>
      </c>
    </row>
    <row r="87" spans="1:11" ht="45" customHeight="1" x14ac:dyDescent="0.25">
      <c r="A87" s="51">
        <v>65</v>
      </c>
      <c r="B87" s="57" t="s">
        <v>32</v>
      </c>
      <c r="C87" s="58" t="s">
        <v>25</v>
      </c>
      <c r="D87" s="54">
        <v>1792</v>
      </c>
      <c r="E87" s="55" t="s">
        <v>6</v>
      </c>
      <c r="F87" s="55">
        <f t="shared" si="3"/>
        <v>10.74</v>
      </c>
      <c r="G87" s="58" t="s">
        <v>33</v>
      </c>
      <c r="H87" s="59">
        <v>2</v>
      </c>
      <c r="I87" s="56">
        <v>16.11</v>
      </c>
      <c r="J87" s="7">
        <f t="shared" si="4"/>
        <v>16.11</v>
      </c>
      <c r="K87" s="7">
        <f t="shared" ref="K87:K150" si="5">I87-J87</f>
        <v>0</v>
      </c>
    </row>
    <row r="88" spans="1:11" ht="45" customHeight="1" x14ac:dyDescent="0.25">
      <c r="A88" s="51">
        <v>66</v>
      </c>
      <c r="B88" s="57" t="s">
        <v>32</v>
      </c>
      <c r="C88" s="58" t="s">
        <v>28</v>
      </c>
      <c r="D88" s="54">
        <v>1594</v>
      </c>
      <c r="E88" s="55" t="s">
        <v>6</v>
      </c>
      <c r="F88" s="55">
        <f t="shared" si="3"/>
        <v>9.5500000000000007</v>
      </c>
      <c r="G88" s="58" t="s">
        <v>33</v>
      </c>
      <c r="H88" s="59">
        <v>2</v>
      </c>
      <c r="I88" s="56">
        <v>14.33</v>
      </c>
      <c r="J88" s="7">
        <f t="shared" si="4"/>
        <v>14.33</v>
      </c>
      <c r="K88" s="7">
        <f t="shared" si="5"/>
        <v>0</v>
      </c>
    </row>
    <row r="89" spans="1:11" ht="45" customHeight="1" x14ac:dyDescent="0.25">
      <c r="A89" s="51">
        <v>67</v>
      </c>
      <c r="B89" s="57" t="s">
        <v>32</v>
      </c>
      <c r="C89" s="58" t="s">
        <v>25</v>
      </c>
      <c r="D89" s="54">
        <v>1772</v>
      </c>
      <c r="E89" s="55" t="s">
        <v>6</v>
      </c>
      <c r="F89" s="55">
        <f t="shared" si="3"/>
        <v>10.62</v>
      </c>
      <c r="G89" s="58" t="s">
        <v>33</v>
      </c>
      <c r="H89" s="59">
        <v>2</v>
      </c>
      <c r="I89" s="56">
        <v>15.93</v>
      </c>
      <c r="J89" s="7">
        <f t="shared" si="4"/>
        <v>15.93</v>
      </c>
      <c r="K89" s="7">
        <f t="shared" si="5"/>
        <v>0</v>
      </c>
    </row>
    <row r="90" spans="1:11" ht="60" customHeight="1" x14ac:dyDescent="0.25">
      <c r="A90" s="51">
        <v>68</v>
      </c>
      <c r="B90" s="57" t="s">
        <v>32</v>
      </c>
      <c r="C90" s="58" t="s">
        <v>28</v>
      </c>
      <c r="D90" s="54">
        <v>1594</v>
      </c>
      <c r="E90" s="55" t="s">
        <v>6</v>
      </c>
      <c r="F90" s="55">
        <f t="shared" si="3"/>
        <v>9.5500000000000007</v>
      </c>
      <c r="G90" s="58" t="s">
        <v>45</v>
      </c>
      <c r="H90" s="59">
        <v>4</v>
      </c>
      <c r="I90" s="56">
        <v>28.65</v>
      </c>
      <c r="J90" s="7">
        <f t="shared" si="4"/>
        <v>28.65</v>
      </c>
      <c r="K90" s="7">
        <f t="shared" si="5"/>
        <v>0</v>
      </c>
    </row>
    <row r="91" spans="1:11" ht="45" customHeight="1" x14ac:dyDescent="0.25">
      <c r="A91" s="51">
        <v>69</v>
      </c>
      <c r="B91" s="57" t="s">
        <v>32</v>
      </c>
      <c r="C91" s="58" t="s">
        <v>28</v>
      </c>
      <c r="D91" s="54">
        <v>1546</v>
      </c>
      <c r="E91" s="55" t="s">
        <v>6</v>
      </c>
      <c r="F91" s="55">
        <f t="shared" si="3"/>
        <v>9.27</v>
      </c>
      <c r="G91" s="58" t="s">
        <v>33</v>
      </c>
      <c r="H91" s="59">
        <v>2</v>
      </c>
      <c r="I91" s="56">
        <v>13.91</v>
      </c>
      <c r="J91" s="7">
        <f t="shared" si="4"/>
        <v>13.91</v>
      </c>
      <c r="K91" s="7">
        <f t="shared" si="5"/>
        <v>0</v>
      </c>
    </row>
    <row r="92" spans="1:11" ht="30" customHeight="1" x14ac:dyDescent="0.25">
      <c r="A92" s="51">
        <v>70</v>
      </c>
      <c r="B92" s="57" t="s">
        <v>29</v>
      </c>
      <c r="C92" s="58" t="s">
        <v>25</v>
      </c>
      <c r="D92" s="54">
        <v>1792</v>
      </c>
      <c r="E92" s="55" t="s">
        <v>6</v>
      </c>
      <c r="F92" s="55">
        <f t="shared" si="3"/>
        <v>10.74</v>
      </c>
      <c r="G92" s="58" t="s">
        <v>46</v>
      </c>
      <c r="H92" s="59">
        <v>5</v>
      </c>
      <c r="I92" s="56">
        <v>40.28</v>
      </c>
      <c r="J92" s="7">
        <f t="shared" si="4"/>
        <v>40.28</v>
      </c>
      <c r="K92" s="7">
        <f t="shared" si="5"/>
        <v>0</v>
      </c>
    </row>
    <row r="93" spans="1:11" ht="15" customHeight="1" x14ac:dyDescent="0.25">
      <c r="A93" s="51">
        <v>71</v>
      </c>
      <c r="B93" s="57" t="s">
        <v>35</v>
      </c>
      <c r="C93" s="58" t="s">
        <v>25</v>
      </c>
      <c r="D93" s="54">
        <v>1781</v>
      </c>
      <c r="E93" s="55" t="s">
        <v>6</v>
      </c>
      <c r="F93" s="55">
        <f t="shared" si="3"/>
        <v>10.68</v>
      </c>
      <c r="G93" s="58" t="s">
        <v>47</v>
      </c>
      <c r="H93" s="59">
        <v>5</v>
      </c>
      <c r="I93" s="56">
        <v>40.049999999999997</v>
      </c>
      <c r="J93" s="7">
        <f t="shared" si="4"/>
        <v>40.049999999999997</v>
      </c>
      <c r="K93" s="7">
        <f t="shared" si="5"/>
        <v>0</v>
      </c>
    </row>
    <row r="94" spans="1:11" ht="15" customHeight="1" x14ac:dyDescent="0.25">
      <c r="A94" s="51">
        <v>72</v>
      </c>
      <c r="B94" s="57" t="s">
        <v>35</v>
      </c>
      <c r="C94" s="58" t="s">
        <v>28</v>
      </c>
      <c r="D94" s="54">
        <v>1626</v>
      </c>
      <c r="E94" s="55" t="s">
        <v>6</v>
      </c>
      <c r="F94" s="55">
        <f t="shared" si="3"/>
        <v>9.75</v>
      </c>
      <c r="G94" s="58" t="s">
        <v>48</v>
      </c>
      <c r="H94" s="59">
        <v>1.5</v>
      </c>
      <c r="I94" s="56">
        <v>10.97</v>
      </c>
      <c r="J94" s="7">
        <f t="shared" si="4"/>
        <v>10.97</v>
      </c>
      <c r="K94" s="7">
        <f t="shared" si="5"/>
        <v>0</v>
      </c>
    </row>
    <row r="95" spans="1:11" ht="15" customHeight="1" x14ac:dyDescent="0.25">
      <c r="A95" s="48" t="s">
        <v>49</v>
      </c>
      <c r="B95" s="49"/>
      <c r="C95" s="49"/>
      <c r="D95" s="49"/>
      <c r="E95" s="49"/>
      <c r="F95" s="49"/>
      <c r="G95" s="49"/>
      <c r="H95" s="49"/>
      <c r="I95" s="50"/>
      <c r="J95" s="7">
        <f t="shared" si="4"/>
        <v>0</v>
      </c>
      <c r="K95" s="7">
        <f t="shared" si="5"/>
        <v>0</v>
      </c>
    </row>
    <row r="96" spans="1:11" ht="60" customHeight="1" x14ac:dyDescent="0.25">
      <c r="A96" s="51">
        <v>73</v>
      </c>
      <c r="B96" s="57" t="s">
        <v>49</v>
      </c>
      <c r="C96" s="58" t="s">
        <v>50</v>
      </c>
      <c r="D96" s="54">
        <v>1895</v>
      </c>
      <c r="E96" s="55" t="s">
        <v>6</v>
      </c>
      <c r="F96" s="55">
        <f t="shared" ref="F96:F102" si="6">IF(D96=0,0,IF(E96=0,0,IF(IF(E96="s",$F$12,IF(E96="n",$F$11,0))&gt;0,ROUND(D96/IF(E96="s",$F$12,IF(E96="n",$F$11,0)),2),0)))</f>
        <v>11.36</v>
      </c>
      <c r="G96" s="58" t="s">
        <v>51</v>
      </c>
      <c r="H96" s="59">
        <v>5.5</v>
      </c>
      <c r="I96" s="56">
        <v>46.86</v>
      </c>
      <c r="J96" s="7">
        <f t="shared" si="4"/>
        <v>46.86</v>
      </c>
      <c r="K96" s="7">
        <f t="shared" si="5"/>
        <v>0</v>
      </c>
    </row>
    <row r="97" spans="1:11" ht="45" customHeight="1" x14ac:dyDescent="0.25">
      <c r="A97" s="51">
        <v>74</v>
      </c>
      <c r="B97" s="57" t="s">
        <v>49</v>
      </c>
      <c r="C97" s="58" t="s">
        <v>25</v>
      </c>
      <c r="D97" s="54">
        <v>1761</v>
      </c>
      <c r="E97" s="55" t="s">
        <v>6</v>
      </c>
      <c r="F97" s="55">
        <f t="shared" si="6"/>
        <v>10.56</v>
      </c>
      <c r="G97" s="58" t="s">
        <v>52</v>
      </c>
      <c r="H97" s="59">
        <v>4</v>
      </c>
      <c r="I97" s="56">
        <v>31.68</v>
      </c>
      <c r="J97" s="7">
        <f t="shared" si="4"/>
        <v>31.68</v>
      </c>
      <c r="K97" s="7">
        <f t="shared" si="5"/>
        <v>0</v>
      </c>
    </row>
    <row r="98" spans="1:11" ht="45" customHeight="1" x14ac:dyDescent="0.25">
      <c r="A98" s="51">
        <v>75</v>
      </c>
      <c r="B98" s="57" t="s">
        <v>49</v>
      </c>
      <c r="C98" s="58" t="s">
        <v>28</v>
      </c>
      <c r="D98" s="54">
        <v>1634</v>
      </c>
      <c r="E98" s="55" t="s">
        <v>6</v>
      </c>
      <c r="F98" s="55">
        <f t="shared" si="6"/>
        <v>9.7899999999999991</v>
      </c>
      <c r="G98" s="58" t="s">
        <v>52</v>
      </c>
      <c r="H98" s="59">
        <v>4</v>
      </c>
      <c r="I98" s="56">
        <v>29.37</v>
      </c>
      <c r="J98" s="7">
        <f t="shared" si="4"/>
        <v>29.37</v>
      </c>
      <c r="K98" s="7">
        <f t="shared" si="5"/>
        <v>0</v>
      </c>
    </row>
    <row r="99" spans="1:11" ht="45" customHeight="1" x14ac:dyDescent="0.25">
      <c r="A99" s="51">
        <v>76</v>
      </c>
      <c r="B99" s="57" t="s">
        <v>49</v>
      </c>
      <c r="C99" s="58" t="s">
        <v>28</v>
      </c>
      <c r="D99" s="54">
        <v>1626</v>
      </c>
      <c r="E99" s="55" t="s">
        <v>6</v>
      </c>
      <c r="F99" s="55">
        <f t="shared" si="6"/>
        <v>9.75</v>
      </c>
      <c r="G99" s="58" t="s">
        <v>52</v>
      </c>
      <c r="H99" s="59">
        <v>4</v>
      </c>
      <c r="I99" s="56">
        <v>29.25</v>
      </c>
      <c r="J99" s="7">
        <f t="shared" si="4"/>
        <v>29.25</v>
      </c>
      <c r="K99" s="7">
        <f t="shared" si="5"/>
        <v>0</v>
      </c>
    </row>
    <row r="100" spans="1:11" ht="45" customHeight="1" x14ac:dyDescent="0.25">
      <c r="A100" s="51">
        <v>77</v>
      </c>
      <c r="B100" s="57" t="s">
        <v>49</v>
      </c>
      <c r="C100" s="58" t="s">
        <v>28</v>
      </c>
      <c r="D100" s="54">
        <v>1626</v>
      </c>
      <c r="E100" s="55" t="s">
        <v>6</v>
      </c>
      <c r="F100" s="55">
        <f t="shared" si="6"/>
        <v>9.75</v>
      </c>
      <c r="G100" s="58" t="s">
        <v>52</v>
      </c>
      <c r="H100" s="59">
        <v>4</v>
      </c>
      <c r="I100" s="56">
        <v>29.25</v>
      </c>
      <c r="J100" s="7">
        <f t="shared" si="4"/>
        <v>29.25</v>
      </c>
      <c r="K100" s="7">
        <f t="shared" si="5"/>
        <v>0</v>
      </c>
    </row>
    <row r="101" spans="1:11" ht="60" customHeight="1" x14ac:dyDescent="0.25">
      <c r="A101" s="51">
        <v>78</v>
      </c>
      <c r="B101" s="57" t="s">
        <v>49</v>
      </c>
      <c r="C101" s="58" t="s">
        <v>28</v>
      </c>
      <c r="D101" s="54">
        <v>1606</v>
      </c>
      <c r="E101" s="55" t="s">
        <v>6</v>
      </c>
      <c r="F101" s="55">
        <f t="shared" si="6"/>
        <v>9.6300000000000008</v>
      </c>
      <c r="G101" s="58" t="s">
        <v>53</v>
      </c>
      <c r="H101" s="59">
        <v>9</v>
      </c>
      <c r="I101" s="56">
        <v>65</v>
      </c>
      <c r="J101" s="7">
        <f t="shared" si="4"/>
        <v>65</v>
      </c>
      <c r="K101" s="7">
        <f t="shared" si="5"/>
        <v>0</v>
      </c>
    </row>
    <row r="102" spans="1:11" ht="45" customHeight="1" x14ac:dyDescent="0.25">
      <c r="A102" s="51">
        <v>79</v>
      </c>
      <c r="B102" s="57" t="s">
        <v>49</v>
      </c>
      <c r="C102" s="58" t="s">
        <v>28</v>
      </c>
      <c r="D102" s="54">
        <v>1626</v>
      </c>
      <c r="E102" s="55" t="s">
        <v>6</v>
      </c>
      <c r="F102" s="55">
        <f t="shared" si="6"/>
        <v>9.75</v>
      </c>
      <c r="G102" s="58" t="s">
        <v>52</v>
      </c>
      <c r="H102" s="59">
        <v>4</v>
      </c>
      <c r="I102" s="56">
        <v>29.25</v>
      </c>
      <c r="J102" s="7">
        <f t="shared" si="4"/>
        <v>29.25</v>
      </c>
      <c r="K102" s="7">
        <f t="shared" si="5"/>
        <v>0</v>
      </c>
    </row>
    <row r="103" spans="1:11" ht="15" customHeight="1" x14ac:dyDescent="0.25">
      <c r="A103" s="48" t="s">
        <v>54</v>
      </c>
      <c r="B103" s="49"/>
      <c r="C103" s="49"/>
      <c r="D103" s="49"/>
      <c r="E103" s="49"/>
      <c r="F103" s="49"/>
      <c r="G103" s="49"/>
      <c r="H103" s="49"/>
      <c r="I103" s="50"/>
      <c r="J103" s="7">
        <f t="shared" si="4"/>
        <v>0</v>
      </c>
      <c r="K103" s="7">
        <f t="shared" si="5"/>
        <v>0</v>
      </c>
    </row>
    <row r="104" spans="1:11" ht="120" customHeight="1" x14ac:dyDescent="0.25">
      <c r="A104" s="51">
        <v>80</v>
      </c>
      <c r="B104" s="57" t="s">
        <v>29</v>
      </c>
      <c r="C104" s="58" t="s">
        <v>28</v>
      </c>
      <c r="D104" s="54">
        <v>1654</v>
      </c>
      <c r="E104" s="55" t="s">
        <v>6</v>
      </c>
      <c r="F104" s="55">
        <f t="shared" ref="F104:F137" si="7">IF(D104=0,0,IF(E104=0,0,IF(IF(E104="s",$F$12,IF(E104="n",$F$11,0))&gt;0,ROUND(D104/IF(E104="s",$F$12,IF(E104="n",$F$11,0)),2),0)))</f>
        <v>9.91</v>
      </c>
      <c r="G104" s="58" t="s">
        <v>55</v>
      </c>
      <c r="H104" s="59">
        <v>14</v>
      </c>
      <c r="I104" s="56">
        <v>104.06</v>
      </c>
      <c r="J104" s="7">
        <f t="shared" si="4"/>
        <v>104.06</v>
      </c>
      <c r="K104" s="7">
        <f t="shared" si="5"/>
        <v>0</v>
      </c>
    </row>
    <row r="105" spans="1:11" ht="120" customHeight="1" x14ac:dyDescent="0.25">
      <c r="A105" s="51">
        <v>81</v>
      </c>
      <c r="B105" s="57" t="s">
        <v>29</v>
      </c>
      <c r="C105" s="58" t="s">
        <v>25</v>
      </c>
      <c r="D105" s="54">
        <v>1812</v>
      </c>
      <c r="E105" s="55" t="s">
        <v>6</v>
      </c>
      <c r="F105" s="55">
        <f t="shared" si="7"/>
        <v>10.86</v>
      </c>
      <c r="G105" s="58" t="s">
        <v>55</v>
      </c>
      <c r="H105" s="59">
        <v>10</v>
      </c>
      <c r="I105" s="56">
        <v>81.45</v>
      </c>
      <c r="J105" s="7">
        <f t="shared" si="4"/>
        <v>81.45</v>
      </c>
      <c r="K105" s="7">
        <f t="shared" si="5"/>
        <v>0</v>
      </c>
    </row>
    <row r="106" spans="1:11" ht="120" customHeight="1" x14ac:dyDescent="0.25">
      <c r="A106" s="51">
        <v>82</v>
      </c>
      <c r="B106" s="57" t="s">
        <v>29</v>
      </c>
      <c r="C106" s="58" t="s">
        <v>28</v>
      </c>
      <c r="D106" s="54">
        <v>1626</v>
      </c>
      <c r="E106" s="55" t="s">
        <v>6</v>
      </c>
      <c r="F106" s="55">
        <f t="shared" si="7"/>
        <v>9.75</v>
      </c>
      <c r="G106" s="58" t="s">
        <v>55</v>
      </c>
      <c r="H106" s="59">
        <v>10</v>
      </c>
      <c r="I106" s="56">
        <v>73.13</v>
      </c>
      <c r="J106" s="7">
        <f t="shared" si="4"/>
        <v>73.13</v>
      </c>
      <c r="K106" s="7">
        <f t="shared" si="5"/>
        <v>0</v>
      </c>
    </row>
    <row r="107" spans="1:11" ht="120" customHeight="1" x14ac:dyDescent="0.25">
      <c r="A107" s="51">
        <v>83</v>
      </c>
      <c r="B107" s="57" t="s">
        <v>29</v>
      </c>
      <c r="C107" s="58" t="s">
        <v>28</v>
      </c>
      <c r="D107" s="54">
        <v>1594</v>
      </c>
      <c r="E107" s="55" t="s">
        <v>6</v>
      </c>
      <c r="F107" s="55">
        <f t="shared" si="7"/>
        <v>9.5500000000000007</v>
      </c>
      <c r="G107" s="58" t="s">
        <v>55</v>
      </c>
      <c r="H107" s="59">
        <v>8</v>
      </c>
      <c r="I107" s="56">
        <v>57.3</v>
      </c>
      <c r="J107" s="7">
        <f t="shared" si="4"/>
        <v>57.3</v>
      </c>
      <c r="K107" s="7">
        <f t="shared" si="5"/>
        <v>0</v>
      </c>
    </row>
    <row r="108" spans="1:11" ht="120" customHeight="1" x14ac:dyDescent="0.25">
      <c r="A108" s="51">
        <v>84</v>
      </c>
      <c r="B108" s="57" t="s">
        <v>29</v>
      </c>
      <c r="C108" s="58" t="s">
        <v>25</v>
      </c>
      <c r="D108" s="54">
        <v>1792</v>
      </c>
      <c r="E108" s="55" t="s">
        <v>6</v>
      </c>
      <c r="F108" s="55">
        <f t="shared" si="7"/>
        <v>10.74</v>
      </c>
      <c r="G108" s="58" t="s">
        <v>55</v>
      </c>
      <c r="H108" s="59">
        <v>6</v>
      </c>
      <c r="I108" s="56">
        <v>48.33</v>
      </c>
      <c r="J108" s="7">
        <f t="shared" si="4"/>
        <v>48.33</v>
      </c>
      <c r="K108" s="7">
        <f t="shared" si="5"/>
        <v>0</v>
      </c>
    </row>
    <row r="109" spans="1:11" ht="120" customHeight="1" x14ac:dyDescent="0.25">
      <c r="A109" s="51">
        <v>85</v>
      </c>
      <c r="B109" s="57" t="s">
        <v>29</v>
      </c>
      <c r="C109" s="58" t="s">
        <v>28</v>
      </c>
      <c r="D109" s="54">
        <v>1634</v>
      </c>
      <c r="E109" s="55" t="s">
        <v>6</v>
      </c>
      <c r="F109" s="55">
        <f t="shared" si="7"/>
        <v>9.7899999999999991</v>
      </c>
      <c r="G109" s="58" t="s">
        <v>55</v>
      </c>
      <c r="H109" s="59">
        <v>16</v>
      </c>
      <c r="I109" s="56">
        <v>117.48</v>
      </c>
      <c r="J109" s="7">
        <f t="shared" si="4"/>
        <v>117.48</v>
      </c>
      <c r="K109" s="7">
        <f t="shared" si="5"/>
        <v>0</v>
      </c>
    </row>
    <row r="110" spans="1:11" ht="120" customHeight="1" x14ac:dyDescent="0.25">
      <c r="A110" s="51">
        <v>86</v>
      </c>
      <c r="B110" s="57" t="s">
        <v>29</v>
      </c>
      <c r="C110" s="58" t="s">
        <v>28</v>
      </c>
      <c r="D110" s="54">
        <v>1566</v>
      </c>
      <c r="E110" s="55" t="s">
        <v>6</v>
      </c>
      <c r="F110" s="55">
        <f t="shared" si="7"/>
        <v>9.39</v>
      </c>
      <c r="G110" s="58" t="s">
        <v>55</v>
      </c>
      <c r="H110" s="59">
        <v>4</v>
      </c>
      <c r="I110" s="56">
        <v>28.17</v>
      </c>
      <c r="J110" s="7">
        <f t="shared" si="4"/>
        <v>28.17</v>
      </c>
      <c r="K110" s="7">
        <f t="shared" si="5"/>
        <v>0</v>
      </c>
    </row>
    <row r="111" spans="1:11" ht="120" customHeight="1" x14ac:dyDescent="0.25">
      <c r="A111" s="51">
        <v>87</v>
      </c>
      <c r="B111" s="57" t="s">
        <v>29</v>
      </c>
      <c r="C111" s="58" t="s">
        <v>25</v>
      </c>
      <c r="D111" s="54">
        <v>1812</v>
      </c>
      <c r="E111" s="55" t="s">
        <v>6</v>
      </c>
      <c r="F111" s="55">
        <f t="shared" si="7"/>
        <v>10.86</v>
      </c>
      <c r="G111" s="58" t="s">
        <v>55</v>
      </c>
      <c r="H111" s="59">
        <v>4</v>
      </c>
      <c r="I111" s="56">
        <v>32.58</v>
      </c>
      <c r="J111" s="7">
        <f t="shared" si="4"/>
        <v>32.58</v>
      </c>
      <c r="K111" s="7">
        <f t="shared" si="5"/>
        <v>0</v>
      </c>
    </row>
    <row r="112" spans="1:11" ht="120" customHeight="1" x14ac:dyDescent="0.25">
      <c r="A112" s="51">
        <v>88</v>
      </c>
      <c r="B112" s="57" t="s">
        <v>29</v>
      </c>
      <c r="C112" s="58" t="s">
        <v>25</v>
      </c>
      <c r="D112" s="54">
        <v>1812</v>
      </c>
      <c r="E112" s="55" t="s">
        <v>6</v>
      </c>
      <c r="F112" s="55">
        <f t="shared" si="7"/>
        <v>10.86</v>
      </c>
      <c r="G112" s="58" t="s">
        <v>55</v>
      </c>
      <c r="H112" s="59">
        <v>13</v>
      </c>
      <c r="I112" s="56">
        <v>105.89</v>
      </c>
      <c r="J112" s="7">
        <f t="shared" si="4"/>
        <v>105.89</v>
      </c>
      <c r="K112" s="7">
        <f t="shared" si="5"/>
        <v>0</v>
      </c>
    </row>
    <row r="113" spans="1:11" ht="120" customHeight="1" x14ac:dyDescent="0.25">
      <c r="A113" s="51">
        <v>89</v>
      </c>
      <c r="B113" s="57" t="s">
        <v>29</v>
      </c>
      <c r="C113" s="58" t="s">
        <v>25</v>
      </c>
      <c r="D113" s="54">
        <v>1792</v>
      </c>
      <c r="E113" s="55" t="s">
        <v>6</v>
      </c>
      <c r="F113" s="55">
        <f t="shared" si="7"/>
        <v>10.74</v>
      </c>
      <c r="G113" s="58" t="s">
        <v>55</v>
      </c>
      <c r="H113" s="59">
        <v>8</v>
      </c>
      <c r="I113" s="56">
        <v>64.44</v>
      </c>
      <c r="J113" s="7">
        <f t="shared" si="4"/>
        <v>64.44</v>
      </c>
      <c r="K113" s="7">
        <f t="shared" si="5"/>
        <v>0</v>
      </c>
    </row>
    <row r="114" spans="1:11" ht="120" customHeight="1" x14ac:dyDescent="0.25">
      <c r="A114" s="51">
        <v>90</v>
      </c>
      <c r="B114" s="57" t="s">
        <v>32</v>
      </c>
      <c r="C114" s="58" t="s">
        <v>28</v>
      </c>
      <c r="D114" s="54">
        <v>1614</v>
      </c>
      <c r="E114" s="55" t="s">
        <v>6</v>
      </c>
      <c r="F114" s="55">
        <f t="shared" si="7"/>
        <v>9.67</v>
      </c>
      <c r="G114" s="58" t="s">
        <v>55</v>
      </c>
      <c r="H114" s="59">
        <v>20</v>
      </c>
      <c r="I114" s="56">
        <v>145.05000000000001</v>
      </c>
      <c r="J114" s="7">
        <f t="shared" si="4"/>
        <v>145.05000000000001</v>
      </c>
      <c r="K114" s="7">
        <f t="shared" si="5"/>
        <v>0</v>
      </c>
    </row>
    <row r="115" spans="1:11" ht="120" customHeight="1" x14ac:dyDescent="0.25">
      <c r="A115" s="51">
        <v>91</v>
      </c>
      <c r="B115" s="57" t="s">
        <v>32</v>
      </c>
      <c r="C115" s="58" t="s">
        <v>28</v>
      </c>
      <c r="D115" s="54">
        <v>1586</v>
      </c>
      <c r="E115" s="55" t="s">
        <v>6</v>
      </c>
      <c r="F115" s="55">
        <f t="shared" si="7"/>
        <v>9.51</v>
      </c>
      <c r="G115" s="58" t="s">
        <v>55</v>
      </c>
      <c r="H115" s="59">
        <v>10</v>
      </c>
      <c r="I115" s="56">
        <v>71.33</v>
      </c>
      <c r="J115" s="7">
        <f t="shared" si="4"/>
        <v>71.33</v>
      </c>
      <c r="K115" s="7">
        <f t="shared" si="5"/>
        <v>0</v>
      </c>
    </row>
    <row r="116" spans="1:11" ht="120" customHeight="1" x14ac:dyDescent="0.25">
      <c r="A116" s="51">
        <v>92</v>
      </c>
      <c r="B116" s="57" t="s">
        <v>32</v>
      </c>
      <c r="C116" s="58" t="s">
        <v>25</v>
      </c>
      <c r="D116" s="54">
        <v>1781</v>
      </c>
      <c r="E116" s="55" t="s">
        <v>6</v>
      </c>
      <c r="F116" s="55">
        <f t="shared" si="7"/>
        <v>10.68</v>
      </c>
      <c r="G116" s="58" t="s">
        <v>55</v>
      </c>
      <c r="H116" s="59">
        <v>11</v>
      </c>
      <c r="I116" s="56">
        <v>88.11</v>
      </c>
      <c r="J116" s="7">
        <f t="shared" si="4"/>
        <v>88.11</v>
      </c>
      <c r="K116" s="7">
        <f t="shared" si="5"/>
        <v>0</v>
      </c>
    </row>
    <row r="117" spans="1:11" ht="120" customHeight="1" x14ac:dyDescent="0.25">
      <c r="A117" s="51">
        <v>93</v>
      </c>
      <c r="B117" s="57" t="s">
        <v>32</v>
      </c>
      <c r="C117" s="58" t="s">
        <v>28</v>
      </c>
      <c r="D117" s="54">
        <v>1586</v>
      </c>
      <c r="E117" s="55" t="s">
        <v>6</v>
      </c>
      <c r="F117" s="55">
        <f t="shared" si="7"/>
        <v>9.51</v>
      </c>
      <c r="G117" s="58" t="s">
        <v>55</v>
      </c>
      <c r="H117" s="59">
        <v>4</v>
      </c>
      <c r="I117" s="56">
        <v>28.53</v>
      </c>
      <c r="J117" s="7">
        <f t="shared" si="4"/>
        <v>28.53</v>
      </c>
      <c r="K117" s="7">
        <f t="shared" si="5"/>
        <v>0</v>
      </c>
    </row>
    <row r="118" spans="1:11" ht="120" customHeight="1" x14ac:dyDescent="0.25">
      <c r="A118" s="51">
        <v>94</v>
      </c>
      <c r="B118" s="57" t="s">
        <v>32</v>
      </c>
      <c r="C118" s="58" t="s">
        <v>28</v>
      </c>
      <c r="D118" s="54">
        <v>1614</v>
      </c>
      <c r="E118" s="55" t="s">
        <v>6</v>
      </c>
      <c r="F118" s="55">
        <f t="shared" si="7"/>
        <v>9.67</v>
      </c>
      <c r="G118" s="58" t="s">
        <v>55</v>
      </c>
      <c r="H118" s="59">
        <v>17</v>
      </c>
      <c r="I118" s="56">
        <v>123.29</v>
      </c>
      <c r="J118" s="7">
        <f t="shared" si="4"/>
        <v>123.29</v>
      </c>
      <c r="K118" s="7">
        <f t="shared" si="5"/>
        <v>0</v>
      </c>
    </row>
    <row r="119" spans="1:11" ht="120" customHeight="1" x14ac:dyDescent="0.25">
      <c r="A119" s="51">
        <v>95</v>
      </c>
      <c r="B119" s="57" t="s">
        <v>32</v>
      </c>
      <c r="C119" s="58" t="s">
        <v>28</v>
      </c>
      <c r="D119" s="54">
        <v>1634</v>
      </c>
      <c r="E119" s="55" t="s">
        <v>6</v>
      </c>
      <c r="F119" s="55">
        <f t="shared" si="7"/>
        <v>9.7899999999999991</v>
      </c>
      <c r="G119" s="58" t="s">
        <v>55</v>
      </c>
      <c r="H119" s="59">
        <v>15</v>
      </c>
      <c r="I119" s="56">
        <v>110.14</v>
      </c>
      <c r="J119" s="7">
        <f t="shared" si="4"/>
        <v>110.14</v>
      </c>
      <c r="K119" s="7">
        <f t="shared" si="5"/>
        <v>0</v>
      </c>
    </row>
    <row r="120" spans="1:11" ht="120" customHeight="1" x14ac:dyDescent="0.25">
      <c r="A120" s="51">
        <v>96</v>
      </c>
      <c r="B120" s="57" t="s">
        <v>32</v>
      </c>
      <c r="C120" s="58" t="s">
        <v>28</v>
      </c>
      <c r="D120" s="54">
        <v>1626</v>
      </c>
      <c r="E120" s="55" t="s">
        <v>6</v>
      </c>
      <c r="F120" s="55">
        <f t="shared" si="7"/>
        <v>9.75</v>
      </c>
      <c r="G120" s="58" t="s">
        <v>55</v>
      </c>
      <c r="H120" s="59">
        <v>4</v>
      </c>
      <c r="I120" s="56">
        <v>29.25</v>
      </c>
      <c r="J120" s="7">
        <f t="shared" si="4"/>
        <v>29.25</v>
      </c>
      <c r="K120" s="7">
        <f t="shared" si="5"/>
        <v>0</v>
      </c>
    </row>
    <row r="121" spans="1:11" ht="120" customHeight="1" x14ac:dyDescent="0.25">
      <c r="A121" s="51">
        <v>97</v>
      </c>
      <c r="B121" s="57" t="s">
        <v>35</v>
      </c>
      <c r="C121" s="58" t="s">
        <v>25</v>
      </c>
      <c r="D121" s="54">
        <v>1772</v>
      </c>
      <c r="E121" s="55" t="s">
        <v>6</v>
      </c>
      <c r="F121" s="55">
        <f t="shared" si="7"/>
        <v>10.62</v>
      </c>
      <c r="G121" s="58" t="s">
        <v>55</v>
      </c>
      <c r="H121" s="59">
        <v>9</v>
      </c>
      <c r="I121" s="56">
        <v>71.69</v>
      </c>
      <c r="J121" s="7">
        <f t="shared" si="4"/>
        <v>71.69</v>
      </c>
      <c r="K121" s="7">
        <f t="shared" si="5"/>
        <v>0</v>
      </c>
    </row>
    <row r="122" spans="1:11" ht="120" customHeight="1" x14ac:dyDescent="0.25">
      <c r="A122" s="51">
        <v>98</v>
      </c>
      <c r="B122" s="57" t="s">
        <v>35</v>
      </c>
      <c r="C122" s="58" t="s">
        <v>25</v>
      </c>
      <c r="D122" s="54">
        <v>1921</v>
      </c>
      <c r="E122" s="55" t="s">
        <v>6</v>
      </c>
      <c r="F122" s="55">
        <f t="shared" si="7"/>
        <v>11.51</v>
      </c>
      <c r="G122" s="58" t="s">
        <v>55</v>
      </c>
      <c r="H122" s="59">
        <v>24</v>
      </c>
      <c r="I122" s="56">
        <v>207.18</v>
      </c>
      <c r="J122" s="7">
        <f t="shared" si="4"/>
        <v>207.18</v>
      </c>
      <c r="K122" s="7">
        <f t="shared" si="5"/>
        <v>0</v>
      </c>
    </row>
    <row r="123" spans="1:11" ht="120" customHeight="1" x14ac:dyDescent="0.25">
      <c r="A123" s="51">
        <v>99</v>
      </c>
      <c r="B123" s="57" t="s">
        <v>35</v>
      </c>
      <c r="C123" s="58" t="s">
        <v>28</v>
      </c>
      <c r="D123" s="54">
        <v>1566</v>
      </c>
      <c r="E123" s="55" t="s">
        <v>6</v>
      </c>
      <c r="F123" s="55">
        <f t="shared" si="7"/>
        <v>9.39</v>
      </c>
      <c r="G123" s="58" t="s">
        <v>55</v>
      </c>
      <c r="H123" s="59">
        <v>16</v>
      </c>
      <c r="I123" s="56">
        <v>112.68</v>
      </c>
      <c r="J123" s="7">
        <f t="shared" si="4"/>
        <v>112.68</v>
      </c>
      <c r="K123" s="7">
        <f t="shared" si="5"/>
        <v>0</v>
      </c>
    </row>
    <row r="124" spans="1:11" ht="120" customHeight="1" x14ac:dyDescent="0.25">
      <c r="A124" s="51">
        <v>100</v>
      </c>
      <c r="B124" s="57" t="s">
        <v>35</v>
      </c>
      <c r="C124" s="58" t="s">
        <v>28</v>
      </c>
      <c r="D124" s="54">
        <v>1566</v>
      </c>
      <c r="E124" s="55" t="s">
        <v>6</v>
      </c>
      <c r="F124" s="55">
        <f t="shared" si="7"/>
        <v>9.39</v>
      </c>
      <c r="G124" s="58" t="s">
        <v>55</v>
      </c>
      <c r="H124" s="59">
        <v>21</v>
      </c>
      <c r="I124" s="56">
        <v>147.88999999999999</v>
      </c>
      <c r="J124" s="7">
        <f t="shared" si="4"/>
        <v>147.88999999999999</v>
      </c>
      <c r="K124" s="7">
        <f t="shared" si="5"/>
        <v>0</v>
      </c>
    </row>
    <row r="125" spans="1:11" ht="120" customHeight="1" x14ac:dyDescent="0.25">
      <c r="A125" s="51">
        <v>101</v>
      </c>
      <c r="B125" s="57" t="s">
        <v>35</v>
      </c>
      <c r="C125" s="58" t="s">
        <v>28</v>
      </c>
      <c r="D125" s="54">
        <v>1606</v>
      </c>
      <c r="E125" s="55" t="s">
        <v>6</v>
      </c>
      <c r="F125" s="55">
        <f t="shared" si="7"/>
        <v>9.6300000000000008</v>
      </c>
      <c r="G125" s="58" t="s">
        <v>55</v>
      </c>
      <c r="H125" s="59">
        <v>10</v>
      </c>
      <c r="I125" s="56">
        <v>72.23</v>
      </c>
      <c r="J125" s="7">
        <f t="shared" si="4"/>
        <v>72.23</v>
      </c>
      <c r="K125" s="7">
        <f t="shared" si="5"/>
        <v>0</v>
      </c>
    </row>
    <row r="126" spans="1:11" ht="120" customHeight="1" x14ac:dyDescent="0.25">
      <c r="A126" s="51">
        <v>102</v>
      </c>
      <c r="B126" s="57" t="s">
        <v>35</v>
      </c>
      <c r="C126" s="58" t="s">
        <v>25</v>
      </c>
      <c r="D126" s="54">
        <v>1721</v>
      </c>
      <c r="E126" s="55" t="s">
        <v>6</v>
      </c>
      <c r="F126" s="55">
        <f t="shared" si="7"/>
        <v>10.32</v>
      </c>
      <c r="G126" s="58" t="s">
        <v>55</v>
      </c>
      <c r="H126" s="59">
        <v>9</v>
      </c>
      <c r="I126" s="56">
        <v>69.66</v>
      </c>
      <c r="J126" s="7">
        <f t="shared" si="4"/>
        <v>69.66</v>
      </c>
      <c r="K126" s="7">
        <f t="shared" si="5"/>
        <v>0</v>
      </c>
    </row>
    <row r="127" spans="1:11" ht="120" customHeight="1" x14ac:dyDescent="0.25">
      <c r="A127" s="51">
        <v>103</v>
      </c>
      <c r="B127" s="57" t="s">
        <v>35</v>
      </c>
      <c r="C127" s="58" t="s">
        <v>28</v>
      </c>
      <c r="D127" s="54">
        <v>1654</v>
      </c>
      <c r="E127" s="55" t="s">
        <v>6</v>
      </c>
      <c r="F127" s="55">
        <f t="shared" si="7"/>
        <v>9.91</v>
      </c>
      <c r="G127" s="58" t="s">
        <v>55</v>
      </c>
      <c r="H127" s="59">
        <v>11</v>
      </c>
      <c r="I127" s="56">
        <v>81.760000000000005</v>
      </c>
      <c r="J127" s="7">
        <f t="shared" si="4"/>
        <v>81.760000000000005</v>
      </c>
      <c r="K127" s="7">
        <f t="shared" si="5"/>
        <v>0</v>
      </c>
    </row>
    <row r="128" spans="1:11" ht="120" customHeight="1" x14ac:dyDescent="0.25">
      <c r="A128" s="51">
        <v>104</v>
      </c>
      <c r="B128" s="57" t="s">
        <v>35</v>
      </c>
      <c r="C128" s="58" t="s">
        <v>28</v>
      </c>
      <c r="D128" s="54">
        <v>1626</v>
      </c>
      <c r="E128" s="55" t="s">
        <v>6</v>
      </c>
      <c r="F128" s="55">
        <f t="shared" si="7"/>
        <v>9.75</v>
      </c>
      <c r="G128" s="58" t="s">
        <v>55</v>
      </c>
      <c r="H128" s="59">
        <v>25</v>
      </c>
      <c r="I128" s="56">
        <v>182.81</v>
      </c>
      <c r="J128" s="7">
        <f t="shared" si="4"/>
        <v>182.81</v>
      </c>
      <c r="K128" s="7">
        <f t="shared" si="5"/>
        <v>0</v>
      </c>
    </row>
    <row r="129" spans="1:11" ht="120" customHeight="1" x14ac:dyDescent="0.25">
      <c r="A129" s="51">
        <v>105</v>
      </c>
      <c r="B129" s="57" t="s">
        <v>35</v>
      </c>
      <c r="C129" s="58" t="s">
        <v>25</v>
      </c>
      <c r="D129" s="54">
        <v>1741</v>
      </c>
      <c r="E129" s="55" t="s">
        <v>6</v>
      </c>
      <c r="F129" s="55">
        <f t="shared" si="7"/>
        <v>10.44</v>
      </c>
      <c r="G129" s="58" t="s">
        <v>55</v>
      </c>
      <c r="H129" s="59">
        <v>24</v>
      </c>
      <c r="I129" s="56">
        <v>187.92</v>
      </c>
      <c r="J129" s="7">
        <f t="shared" si="4"/>
        <v>187.92</v>
      </c>
      <c r="K129" s="7">
        <f t="shared" si="5"/>
        <v>0</v>
      </c>
    </row>
    <row r="130" spans="1:11" ht="120" customHeight="1" x14ac:dyDescent="0.25">
      <c r="A130" s="51">
        <v>106</v>
      </c>
      <c r="B130" s="57" t="s">
        <v>35</v>
      </c>
      <c r="C130" s="58" t="s">
        <v>28</v>
      </c>
      <c r="D130" s="54">
        <v>1594</v>
      </c>
      <c r="E130" s="55" t="s">
        <v>6</v>
      </c>
      <c r="F130" s="55">
        <f t="shared" si="7"/>
        <v>9.5500000000000007</v>
      </c>
      <c r="G130" s="58" t="s">
        <v>55</v>
      </c>
      <c r="H130" s="59">
        <v>8</v>
      </c>
      <c r="I130" s="56">
        <v>57.3</v>
      </c>
      <c r="J130" s="7">
        <f t="shared" si="4"/>
        <v>57.3</v>
      </c>
      <c r="K130" s="7">
        <f t="shared" si="5"/>
        <v>0</v>
      </c>
    </row>
    <row r="131" spans="1:11" ht="120" customHeight="1" x14ac:dyDescent="0.25">
      <c r="A131" s="51">
        <v>107</v>
      </c>
      <c r="B131" s="57" t="s">
        <v>35</v>
      </c>
      <c r="C131" s="58" t="s">
        <v>28</v>
      </c>
      <c r="D131" s="54">
        <v>1614</v>
      </c>
      <c r="E131" s="55" t="s">
        <v>6</v>
      </c>
      <c r="F131" s="55">
        <f t="shared" si="7"/>
        <v>9.67</v>
      </c>
      <c r="G131" s="58" t="s">
        <v>55</v>
      </c>
      <c r="H131" s="59">
        <v>4</v>
      </c>
      <c r="I131" s="56">
        <v>29.01</v>
      </c>
      <c r="J131" s="7">
        <f t="shared" si="4"/>
        <v>29.01</v>
      </c>
      <c r="K131" s="7">
        <f t="shared" si="5"/>
        <v>0</v>
      </c>
    </row>
    <row r="132" spans="1:11" ht="120" customHeight="1" x14ac:dyDescent="0.25">
      <c r="A132" s="51">
        <v>108</v>
      </c>
      <c r="B132" s="57" t="s">
        <v>35</v>
      </c>
      <c r="C132" s="58" t="s">
        <v>56</v>
      </c>
      <c r="D132" s="54">
        <v>1006</v>
      </c>
      <c r="E132" s="55" t="s">
        <v>6</v>
      </c>
      <c r="F132" s="55">
        <f t="shared" si="7"/>
        <v>6.03</v>
      </c>
      <c r="G132" s="58" t="s">
        <v>55</v>
      </c>
      <c r="H132" s="59">
        <v>38</v>
      </c>
      <c r="I132" s="56">
        <v>171.86</v>
      </c>
      <c r="J132" s="7">
        <f t="shared" si="4"/>
        <v>171.86</v>
      </c>
      <c r="K132" s="7">
        <f t="shared" si="5"/>
        <v>0</v>
      </c>
    </row>
    <row r="133" spans="1:11" ht="120" customHeight="1" x14ac:dyDescent="0.25">
      <c r="A133" s="51">
        <v>109</v>
      </c>
      <c r="B133" s="57" t="s">
        <v>29</v>
      </c>
      <c r="C133" s="58" t="s">
        <v>28</v>
      </c>
      <c r="D133" s="54">
        <v>1654</v>
      </c>
      <c r="E133" s="55" t="s">
        <v>6</v>
      </c>
      <c r="F133" s="55">
        <f t="shared" si="7"/>
        <v>9.91</v>
      </c>
      <c r="G133" s="58" t="s">
        <v>55</v>
      </c>
      <c r="H133" s="59">
        <v>21</v>
      </c>
      <c r="I133" s="56">
        <v>156.08000000000001</v>
      </c>
      <c r="J133" s="7">
        <f t="shared" si="4"/>
        <v>156.08000000000001</v>
      </c>
      <c r="K133" s="7">
        <f t="shared" si="5"/>
        <v>0</v>
      </c>
    </row>
    <row r="134" spans="1:11" ht="120" customHeight="1" x14ac:dyDescent="0.25">
      <c r="A134" s="51">
        <v>110</v>
      </c>
      <c r="B134" s="57" t="s">
        <v>29</v>
      </c>
      <c r="C134" s="58" t="s">
        <v>28</v>
      </c>
      <c r="D134" s="54">
        <v>1614</v>
      </c>
      <c r="E134" s="55" t="s">
        <v>6</v>
      </c>
      <c r="F134" s="55">
        <f t="shared" si="7"/>
        <v>9.67</v>
      </c>
      <c r="G134" s="58" t="s">
        <v>55</v>
      </c>
      <c r="H134" s="59">
        <v>5</v>
      </c>
      <c r="I134" s="56">
        <v>36.26</v>
      </c>
      <c r="J134" s="7">
        <f t="shared" si="4"/>
        <v>36.26</v>
      </c>
      <c r="K134" s="7">
        <f t="shared" si="5"/>
        <v>0</v>
      </c>
    </row>
    <row r="135" spans="1:11" ht="120" customHeight="1" x14ac:dyDescent="0.25">
      <c r="A135" s="51">
        <v>111</v>
      </c>
      <c r="B135" s="57" t="s">
        <v>29</v>
      </c>
      <c r="C135" s="58" t="s">
        <v>28</v>
      </c>
      <c r="D135" s="54">
        <v>1634</v>
      </c>
      <c r="E135" s="55" t="s">
        <v>6</v>
      </c>
      <c r="F135" s="55">
        <f t="shared" si="7"/>
        <v>9.7899999999999991</v>
      </c>
      <c r="G135" s="58" t="s">
        <v>55</v>
      </c>
      <c r="H135" s="59">
        <v>8</v>
      </c>
      <c r="I135" s="56">
        <v>58.74</v>
      </c>
      <c r="J135" s="7">
        <f t="shared" si="4"/>
        <v>58.74</v>
      </c>
      <c r="K135" s="7">
        <f t="shared" si="5"/>
        <v>0</v>
      </c>
    </row>
    <row r="136" spans="1:11" ht="120" customHeight="1" x14ac:dyDescent="0.25">
      <c r="A136" s="51">
        <v>112</v>
      </c>
      <c r="B136" s="57" t="s">
        <v>29</v>
      </c>
      <c r="C136" s="58" t="s">
        <v>28</v>
      </c>
      <c r="D136" s="54">
        <v>1614</v>
      </c>
      <c r="E136" s="55" t="s">
        <v>6</v>
      </c>
      <c r="F136" s="55">
        <f t="shared" si="7"/>
        <v>9.67</v>
      </c>
      <c r="G136" s="58" t="s">
        <v>55</v>
      </c>
      <c r="H136" s="59">
        <v>8</v>
      </c>
      <c r="I136" s="56">
        <v>58.02</v>
      </c>
      <c r="J136" s="7">
        <f t="shared" si="4"/>
        <v>58.02</v>
      </c>
      <c r="K136" s="7">
        <f t="shared" si="5"/>
        <v>0</v>
      </c>
    </row>
    <row r="137" spans="1:11" ht="120" customHeight="1" x14ac:dyDescent="0.25">
      <c r="A137" s="51">
        <v>113</v>
      </c>
      <c r="B137" s="57" t="s">
        <v>44</v>
      </c>
      <c r="C137" s="58" t="s">
        <v>28</v>
      </c>
      <c r="D137" s="54">
        <v>1654</v>
      </c>
      <c r="E137" s="55" t="s">
        <v>6</v>
      </c>
      <c r="F137" s="55">
        <f t="shared" si="7"/>
        <v>9.91</v>
      </c>
      <c r="G137" s="58" t="s">
        <v>55</v>
      </c>
      <c r="H137" s="59">
        <v>4</v>
      </c>
      <c r="I137" s="56">
        <v>29.73</v>
      </c>
      <c r="J137" s="7">
        <f t="shared" si="4"/>
        <v>29.73</v>
      </c>
      <c r="K137" s="7">
        <f t="shared" si="5"/>
        <v>0</v>
      </c>
    </row>
    <row r="138" spans="1:11" ht="15" customHeight="1" x14ac:dyDescent="0.25">
      <c r="A138" s="48" t="s">
        <v>57</v>
      </c>
      <c r="B138" s="49"/>
      <c r="C138" s="49"/>
      <c r="D138" s="49"/>
      <c r="E138" s="49"/>
      <c r="F138" s="49"/>
      <c r="G138" s="49"/>
      <c r="H138" s="49"/>
      <c r="I138" s="50"/>
      <c r="J138" s="7">
        <f t="shared" si="4"/>
        <v>0</v>
      </c>
      <c r="K138" s="7">
        <f t="shared" si="5"/>
        <v>0</v>
      </c>
    </row>
    <row r="139" spans="1:11" ht="30" customHeight="1" x14ac:dyDescent="0.25">
      <c r="A139" s="51">
        <v>114</v>
      </c>
      <c r="B139" s="57" t="s">
        <v>35</v>
      </c>
      <c r="C139" s="58" t="s">
        <v>58</v>
      </c>
      <c r="D139" s="54">
        <v>1634</v>
      </c>
      <c r="E139" s="55" t="s">
        <v>6</v>
      </c>
      <c r="F139" s="55">
        <f t="shared" ref="F139:F202" si="8">IF(D139=0,0,IF(E139=0,0,IF(IF(E139="s",$F$12,IF(E139="n",$F$11,0))&gt;0,ROUND(D139/IF(E139="s",$F$12,IF(E139="n",$F$11,0)),2),0)))</f>
        <v>9.7899999999999991</v>
      </c>
      <c r="G139" s="58" t="s">
        <v>59</v>
      </c>
      <c r="H139" s="59">
        <v>6</v>
      </c>
      <c r="I139" s="56">
        <v>44.06</v>
      </c>
      <c r="J139" s="7">
        <f t="shared" si="4"/>
        <v>44.06</v>
      </c>
      <c r="K139" s="7">
        <f t="shared" si="5"/>
        <v>0</v>
      </c>
    </row>
    <row r="140" spans="1:11" ht="15" customHeight="1" x14ac:dyDescent="0.25">
      <c r="A140" s="51">
        <v>115</v>
      </c>
      <c r="B140" s="57" t="s">
        <v>35</v>
      </c>
      <c r="C140" s="58" t="s">
        <v>28</v>
      </c>
      <c r="D140" s="54">
        <v>1500</v>
      </c>
      <c r="E140" s="55" t="s">
        <v>6</v>
      </c>
      <c r="F140" s="55">
        <f t="shared" si="8"/>
        <v>8.99</v>
      </c>
      <c r="G140" s="58" t="s">
        <v>59</v>
      </c>
      <c r="H140" s="59">
        <v>6</v>
      </c>
      <c r="I140" s="56">
        <v>40.46</v>
      </c>
      <c r="J140" s="7">
        <f t="shared" si="4"/>
        <v>40.46</v>
      </c>
      <c r="K140" s="7">
        <f t="shared" si="5"/>
        <v>0</v>
      </c>
    </row>
    <row r="141" spans="1:11" ht="15" customHeight="1" x14ac:dyDescent="0.25">
      <c r="A141" s="51">
        <v>116</v>
      </c>
      <c r="B141" s="57" t="s">
        <v>35</v>
      </c>
      <c r="C141" s="58" t="s">
        <v>28</v>
      </c>
      <c r="D141" s="54">
        <v>1500</v>
      </c>
      <c r="E141" s="55" t="s">
        <v>6</v>
      </c>
      <c r="F141" s="55">
        <f t="shared" si="8"/>
        <v>8.99</v>
      </c>
      <c r="G141" s="58" t="s">
        <v>59</v>
      </c>
      <c r="H141" s="59">
        <v>6</v>
      </c>
      <c r="I141" s="56">
        <v>40.46</v>
      </c>
      <c r="J141" s="7">
        <f t="shared" si="4"/>
        <v>40.46</v>
      </c>
      <c r="K141" s="7">
        <f t="shared" si="5"/>
        <v>0</v>
      </c>
    </row>
    <row r="142" spans="1:11" ht="15" customHeight="1" x14ac:dyDescent="0.25">
      <c r="A142" s="51">
        <v>117</v>
      </c>
      <c r="B142" s="57" t="s">
        <v>35</v>
      </c>
      <c r="C142" s="58" t="s">
        <v>28</v>
      </c>
      <c r="D142" s="54">
        <v>1455</v>
      </c>
      <c r="E142" s="55" t="s">
        <v>6</v>
      </c>
      <c r="F142" s="55">
        <f t="shared" si="8"/>
        <v>8.7200000000000006</v>
      </c>
      <c r="G142" s="58" t="s">
        <v>59</v>
      </c>
      <c r="H142" s="59">
        <v>6</v>
      </c>
      <c r="I142" s="56">
        <v>39.24</v>
      </c>
      <c r="J142" s="7">
        <f t="shared" si="4"/>
        <v>39.24</v>
      </c>
      <c r="K142" s="7">
        <f t="shared" si="5"/>
        <v>0</v>
      </c>
    </row>
    <row r="143" spans="1:11" ht="15" customHeight="1" x14ac:dyDescent="0.25">
      <c r="A143" s="51">
        <v>118</v>
      </c>
      <c r="B143" s="57" t="s">
        <v>35</v>
      </c>
      <c r="C143" s="58" t="s">
        <v>28</v>
      </c>
      <c r="D143" s="54">
        <v>1500</v>
      </c>
      <c r="E143" s="55" t="s">
        <v>6</v>
      </c>
      <c r="F143" s="55">
        <f t="shared" si="8"/>
        <v>8.99</v>
      </c>
      <c r="G143" s="58" t="s">
        <v>59</v>
      </c>
      <c r="H143" s="59">
        <v>6</v>
      </c>
      <c r="I143" s="56">
        <v>40.46</v>
      </c>
      <c r="J143" s="7">
        <f t="shared" si="4"/>
        <v>40.46</v>
      </c>
      <c r="K143" s="7">
        <f t="shared" si="5"/>
        <v>0</v>
      </c>
    </row>
    <row r="144" spans="1:11" ht="15" customHeight="1" x14ac:dyDescent="0.25">
      <c r="A144" s="51">
        <v>119</v>
      </c>
      <c r="B144" s="57" t="s">
        <v>35</v>
      </c>
      <c r="C144" s="58" t="s">
        <v>28</v>
      </c>
      <c r="D144" s="54">
        <v>1480</v>
      </c>
      <c r="E144" s="55" t="s">
        <v>6</v>
      </c>
      <c r="F144" s="55">
        <f t="shared" si="8"/>
        <v>8.8699999999999992</v>
      </c>
      <c r="G144" s="58" t="s">
        <v>59</v>
      </c>
      <c r="H144" s="59">
        <v>6</v>
      </c>
      <c r="I144" s="56">
        <v>39.92</v>
      </c>
      <c r="J144" s="7">
        <f t="shared" si="4"/>
        <v>39.92</v>
      </c>
      <c r="K144" s="7">
        <f t="shared" si="5"/>
        <v>0</v>
      </c>
    </row>
    <row r="145" spans="1:11" ht="15" customHeight="1" x14ac:dyDescent="0.25">
      <c r="A145" s="51">
        <v>120</v>
      </c>
      <c r="B145" s="57" t="s">
        <v>35</v>
      </c>
      <c r="C145" s="58" t="s">
        <v>28</v>
      </c>
      <c r="D145" s="54">
        <v>1500</v>
      </c>
      <c r="E145" s="55" t="s">
        <v>6</v>
      </c>
      <c r="F145" s="55">
        <f t="shared" si="8"/>
        <v>8.99</v>
      </c>
      <c r="G145" s="58" t="s">
        <v>59</v>
      </c>
      <c r="H145" s="59">
        <v>6</v>
      </c>
      <c r="I145" s="56">
        <v>40.46</v>
      </c>
      <c r="J145" s="7">
        <f t="shared" si="4"/>
        <v>40.46</v>
      </c>
      <c r="K145" s="7">
        <f t="shared" si="5"/>
        <v>0</v>
      </c>
    </row>
    <row r="146" spans="1:11" ht="30" customHeight="1" x14ac:dyDescent="0.25">
      <c r="A146" s="51">
        <v>121</v>
      </c>
      <c r="B146" s="57" t="s">
        <v>35</v>
      </c>
      <c r="C146" s="58" t="s">
        <v>56</v>
      </c>
      <c r="D146" s="54">
        <v>1026</v>
      </c>
      <c r="E146" s="55" t="s">
        <v>6</v>
      </c>
      <c r="F146" s="55">
        <f t="shared" si="8"/>
        <v>6.15</v>
      </c>
      <c r="G146" s="58" t="s">
        <v>60</v>
      </c>
      <c r="H146" s="59">
        <v>9</v>
      </c>
      <c r="I146" s="56">
        <v>41.51</v>
      </c>
      <c r="J146" s="7">
        <f t="shared" si="4"/>
        <v>41.51</v>
      </c>
      <c r="K146" s="7">
        <f t="shared" si="5"/>
        <v>0</v>
      </c>
    </row>
    <row r="147" spans="1:11" ht="15" customHeight="1" x14ac:dyDescent="0.25">
      <c r="A147" s="51">
        <v>122</v>
      </c>
      <c r="B147" s="57" t="s">
        <v>35</v>
      </c>
      <c r="C147" s="58" t="s">
        <v>28</v>
      </c>
      <c r="D147" s="54">
        <v>1415</v>
      </c>
      <c r="E147" s="55" t="s">
        <v>6</v>
      </c>
      <c r="F147" s="55">
        <f t="shared" si="8"/>
        <v>8.48</v>
      </c>
      <c r="G147" s="58" t="s">
        <v>59</v>
      </c>
      <c r="H147" s="59">
        <v>6</v>
      </c>
      <c r="I147" s="56">
        <v>38.159999999999997</v>
      </c>
      <c r="J147" s="7">
        <f t="shared" si="4"/>
        <v>38.159999999999997</v>
      </c>
      <c r="K147" s="7">
        <f t="shared" si="5"/>
        <v>0</v>
      </c>
    </row>
    <row r="148" spans="1:11" ht="30" customHeight="1" x14ac:dyDescent="0.25">
      <c r="A148" s="51">
        <v>123</v>
      </c>
      <c r="B148" s="57" t="s">
        <v>35</v>
      </c>
      <c r="C148" s="58" t="s">
        <v>28</v>
      </c>
      <c r="D148" s="54">
        <v>1475</v>
      </c>
      <c r="E148" s="55" t="s">
        <v>6</v>
      </c>
      <c r="F148" s="55">
        <f t="shared" si="8"/>
        <v>8.84</v>
      </c>
      <c r="G148" s="58" t="s">
        <v>60</v>
      </c>
      <c r="H148" s="59">
        <v>9</v>
      </c>
      <c r="I148" s="56">
        <v>59.67</v>
      </c>
      <c r="J148" s="7">
        <f t="shared" si="4"/>
        <v>59.67</v>
      </c>
      <c r="K148" s="7">
        <f t="shared" si="5"/>
        <v>0</v>
      </c>
    </row>
    <row r="149" spans="1:11" ht="30" customHeight="1" x14ac:dyDescent="0.25">
      <c r="A149" s="51">
        <v>124</v>
      </c>
      <c r="B149" s="57" t="s">
        <v>35</v>
      </c>
      <c r="C149" s="58" t="s">
        <v>28</v>
      </c>
      <c r="D149" s="54">
        <v>1435</v>
      </c>
      <c r="E149" s="55" t="s">
        <v>6</v>
      </c>
      <c r="F149" s="60">
        <f t="shared" si="8"/>
        <v>8.6</v>
      </c>
      <c r="G149" s="58" t="s">
        <v>60</v>
      </c>
      <c r="H149" s="59">
        <v>8</v>
      </c>
      <c r="I149" s="56">
        <v>51.6</v>
      </c>
      <c r="J149" s="7">
        <f t="shared" si="4"/>
        <v>51.6</v>
      </c>
      <c r="K149" s="7">
        <f t="shared" si="5"/>
        <v>0</v>
      </c>
    </row>
    <row r="150" spans="1:11" ht="15" customHeight="1" x14ac:dyDescent="0.25">
      <c r="A150" s="51">
        <v>125</v>
      </c>
      <c r="B150" s="57" t="s">
        <v>35</v>
      </c>
      <c r="C150" s="58" t="s">
        <v>28</v>
      </c>
      <c r="D150" s="54">
        <v>1455</v>
      </c>
      <c r="E150" s="55" t="s">
        <v>6</v>
      </c>
      <c r="F150" s="55">
        <f t="shared" si="8"/>
        <v>8.7200000000000006</v>
      </c>
      <c r="G150" s="58" t="s">
        <v>59</v>
      </c>
      <c r="H150" s="59">
        <v>12</v>
      </c>
      <c r="I150" s="56">
        <v>78.48</v>
      </c>
      <c r="J150" s="7">
        <f t="shared" ref="J150:J213" si="9">ROUND(F150*H150*$I$12,2)</f>
        <v>78.48</v>
      </c>
      <c r="K150" s="7">
        <f t="shared" si="5"/>
        <v>0</v>
      </c>
    </row>
    <row r="151" spans="1:11" ht="15" customHeight="1" x14ac:dyDescent="0.25">
      <c r="A151" s="51">
        <v>126</v>
      </c>
      <c r="B151" s="57" t="s">
        <v>35</v>
      </c>
      <c r="C151" s="58" t="s">
        <v>28</v>
      </c>
      <c r="D151" s="54">
        <v>1460</v>
      </c>
      <c r="E151" s="55" t="s">
        <v>6</v>
      </c>
      <c r="F151" s="55">
        <f t="shared" si="8"/>
        <v>8.75</v>
      </c>
      <c r="G151" s="58" t="s">
        <v>59</v>
      </c>
      <c r="H151" s="59">
        <v>12</v>
      </c>
      <c r="I151" s="56">
        <v>78.75</v>
      </c>
      <c r="J151" s="7">
        <f t="shared" si="9"/>
        <v>78.75</v>
      </c>
      <c r="K151" s="7">
        <f t="shared" ref="K151:K214" si="10">I151-J151</f>
        <v>0</v>
      </c>
    </row>
    <row r="152" spans="1:11" ht="30" customHeight="1" x14ac:dyDescent="0.25">
      <c r="A152" s="51">
        <v>127</v>
      </c>
      <c r="B152" s="57" t="s">
        <v>35</v>
      </c>
      <c r="C152" s="58" t="s">
        <v>28</v>
      </c>
      <c r="D152" s="54">
        <v>1480</v>
      </c>
      <c r="E152" s="55" t="s">
        <v>6</v>
      </c>
      <c r="F152" s="55">
        <f t="shared" si="8"/>
        <v>8.8699999999999992</v>
      </c>
      <c r="G152" s="58" t="s">
        <v>60</v>
      </c>
      <c r="H152" s="59">
        <v>9</v>
      </c>
      <c r="I152" s="56">
        <v>59.87</v>
      </c>
      <c r="J152" s="7">
        <f t="shared" si="9"/>
        <v>59.87</v>
      </c>
      <c r="K152" s="7">
        <f t="shared" si="10"/>
        <v>0</v>
      </c>
    </row>
    <row r="153" spans="1:11" ht="15" customHeight="1" x14ac:dyDescent="0.25">
      <c r="A153" s="51">
        <v>128</v>
      </c>
      <c r="B153" s="57" t="s">
        <v>35</v>
      </c>
      <c r="C153" s="58" t="s">
        <v>28</v>
      </c>
      <c r="D153" s="54">
        <v>1415</v>
      </c>
      <c r="E153" s="55" t="s">
        <v>6</v>
      </c>
      <c r="F153" s="55">
        <f t="shared" si="8"/>
        <v>8.48</v>
      </c>
      <c r="G153" s="58" t="s">
        <v>59</v>
      </c>
      <c r="H153" s="59">
        <v>12</v>
      </c>
      <c r="I153" s="56">
        <v>76.319999999999993</v>
      </c>
      <c r="J153" s="7">
        <f t="shared" si="9"/>
        <v>76.319999999999993</v>
      </c>
      <c r="K153" s="7">
        <f t="shared" si="10"/>
        <v>0</v>
      </c>
    </row>
    <row r="154" spans="1:11" ht="15" customHeight="1" x14ac:dyDescent="0.25">
      <c r="A154" s="51">
        <v>129</v>
      </c>
      <c r="B154" s="57" t="s">
        <v>35</v>
      </c>
      <c r="C154" s="58" t="s">
        <v>28</v>
      </c>
      <c r="D154" s="54">
        <v>1460</v>
      </c>
      <c r="E154" s="55" t="s">
        <v>6</v>
      </c>
      <c r="F154" s="55">
        <f t="shared" si="8"/>
        <v>8.75</v>
      </c>
      <c r="G154" s="58" t="s">
        <v>59</v>
      </c>
      <c r="H154" s="59">
        <v>6</v>
      </c>
      <c r="I154" s="56">
        <v>39.380000000000003</v>
      </c>
      <c r="J154" s="7">
        <f t="shared" si="9"/>
        <v>39.380000000000003</v>
      </c>
      <c r="K154" s="7">
        <f t="shared" si="10"/>
        <v>0</v>
      </c>
    </row>
    <row r="155" spans="1:11" ht="15" customHeight="1" x14ac:dyDescent="0.25">
      <c r="A155" s="51">
        <v>130</v>
      </c>
      <c r="B155" s="57" t="s">
        <v>29</v>
      </c>
      <c r="C155" s="58" t="s">
        <v>28</v>
      </c>
      <c r="D155" s="54">
        <v>1460</v>
      </c>
      <c r="E155" s="55" t="s">
        <v>6</v>
      </c>
      <c r="F155" s="55">
        <f t="shared" si="8"/>
        <v>8.75</v>
      </c>
      <c r="G155" s="58" t="s">
        <v>59</v>
      </c>
      <c r="H155" s="59">
        <v>12</v>
      </c>
      <c r="I155" s="56">
        <v>78.75</v>
      </c>
      <c r="J155" s="7">
        <f t="shared" si="9"/>
        <v>78.75</v>
      </c>
      <c r="K155" s="7">
        <f t="shared" si="10"/>
        <v>0</v>
      </c>
    </row>
    <row r="156" spans="1:11" ht="15" customHeight="1" x14ac:dyDescent="0.25">
      <c r="A156" s="51">
        <v>131</v>
      </c>
      <c r="B156" s="57" t="s">
        <v>29</v>
      </c>
      <c r="C156" s="58" t="s">
        <v>28</v>
      </c>
      <c r="D156" s="54">
        <v>1460</v>
      </c>
      <c r="E156" s="55" t="s">
        <v>6</v>
      </c>
      <c r="F156" s="55">
        <f t="shared" si="8"/>
        <v>8.75</v>
      </c>
      <c r="G156" s="58" t="s">
        <v>59</v>
      </c>
      <c r="H156" s="59">
        <v>6</v>
      </c>
      <c r="I156" s="56">
        <v>39.380000000000003</v>
      </c>
      <c r="J156" s="7">
        <f t="shared" si="9"/>
        <v>39.380000000000003</v>
      </c>
      <c r="K156" s="7">
        <f t="shared" si="10"/>
        <v>0</v>
      </c>
    </row>
    <row r="157" spans="1:11" ht="15" customHeight="1" x14ac:dyDescent="0.25">
      <c r="A157" s="51">
        <v>132</v>
      </c>
      <c r="B157" s="57" t="s">
        <v>29</v>
      </c>
      <c r="C157" s="58" t="s">
        <v>28</v>
      </c>
      <c r="D157" s="54">
        <v>1480</v>
      </c>
      <c r="E157" s="55" t="s">
        <v>6</v>
      </c>
      <c r="F157" s="55">
        <f t="shared" si="8"/>
        <v>8.8699999999999992</v>
      </c>
      <c r="G157" s="58" t="s">
        <v>59</v>
      </c>
      <c r="H157" s="59">
        <v>6</v>
      </c>
      <c r="I157" s="56">
        <v>39.92</v>
      </c>
      <c r="J157" s="7">
        <f t="shared" si="9"/>
        <v>39.92</v>
      </c>
      <c r="K157" s="7">
        <f t="shared" si="10"/>
        <v>0</v>
      </c>
    </row>
    <row r="158" spans="1:11" ht="30" customHeight="1" x14ac:dyDescent="0.25">
      <c r="A158" s="51">
        <v>133</v>
      </c>
      <c r="B158" s="57" t="s">
        <v>29</v>
      </c>
      <c r="C158" s="58" t="s">
        <v>28</v>
      </c>
      <c r="D158" s="54">
        <v>1480</v>
      </c>
      <c r="E158" s="55" t="s">
        <v>6</v>
      </c>
      <c r="F158" s="55">
        <f t="shared" si="8"/>
        <v>8.8699999999999992</v>
      </c>
      <c r="G158" s="58" t="s">
        <v>61</v>
      </c>
      <c r="H158" s="59">
        <v>22</v>
      </c>
      <c r="I158" s="56">
        <v>146.36000000000001</v>
      </c>
      <c r="J158" s="7">
        <f t="shared" si="9"/>
        <v>146.36000000000001</v>
      </c>
      <c r="K158" s="7">
        <f t="shared" si="10"/>
        <v>0</v>
      </c>
    </row>
    <row r="159" spans="1:11" ht="15" customHeight="1" x14ac:dyDescent="0.25">
      <c r="A159" s="51">
        <v>134</v>
      </c>
      <c r="B159" s="57" t="s">
        <v>32</v>
      </c>
      <c r="C159" s="58" t="s">
        <v>62</v>
      </c>
      <c r="D159" s="54">
        <v>1899</v>
      </c>
      <c r="E159" s="55" t="s">
        <v>6</v>
      </c>
      <c r="F159" s="55">
        <f t="shared" si="8"/>
        <v>11.38</v>
      </c>
      <c r="G159" s="58" t="s">
        <v>59</v>
      </c>
      <c r="H159" s="59">
        <v>6</v>
      </c>
      <c r="I159" s="56">
        <v>51.21</v>
      </c>
      <c r="J159" s="7">
        <f t="shared" si="9"/>
        <v>51.21</v>
      </c>
      <c r="K159" s="7">
        <f t="shared" si="10"/>
        <v>0</v>
      </c>
    </row>
    <row r="160" spans="1:11" ht="15" customHeight="1" x14ac:dyDescent="0.25">
      <c r="A160" s="51">
        <v>135</v>
      </c>
      <c r="B160" s="57" t="s">
        <v>32</v>
      </c>
      <c r="C160" s="58" t="s">
        <v>28</v>
      </c>
      <c r="D160" s="54">
        <v>1614</v>
      </c>
      <c r="E160" s="55" t="s">
        <v>6</v>
      </c>
      <c r="F160" s="55">
        <f t="shared" si="8"/>
        <v>9.67</v>
      </c>
      <c r="G160" s="58" t="s">
        <v>63</v>
      </c>
      <c r="H160" s="59">
        <v>6</v>
      </c>
      <c r="I160" s="56">
        <v>43.52</v>
      </c>
      <c r="J160" s="7">
        <f t="shared" si="9"/>
        <v>43.52</v>
      </c>
      <c r="K160" s="7">
        <f t="shared" si="10"/>
        <v>0</v>
      </c>
    </row>
    <row r="161" spans="1:11" ht="15" customHeight="1" x14ac:dyDescent="0.25">
      <c r="A161" s="51">
        <v>136</v>
      </c>
      <c r="B161" s="57" t="s">
        <v>32</v>
      </c>
      <c r="C161" s="58" t="s">
        <v>28</v>
      </c>
      <c r="D161" s="54">
        <v>1586</v>
      </c>
      <c r="E161" s="55" t="s">
        <v>6</v>
      </c>
      <c r="F161" s="55">
        <f t="shared" si="8"/>
        <v>9.51</v>
      </c>
      <c r="G161" s="58" t="s">
        <v>63</v>
      </c>
      <c r="H161" s="59">
        <v>3</v>
      </c>
      <c r="I161" s="56">
        <v>21.4</v>
      </c>
      <c r="J161" s="7">
        <f t="shared" si="9"/>
        <v>21.4</v>
      </c>
      <c r="K161" s="7">
        <f t="shared" si="10"/>
        <v>0</v>
      </c>
    </row>
    <row r="162" spans="1:11" ht="15" customHeight="1" x14ac:dyDescent="0.25">
      <c r="A162" s="48" t="s">
        <v>2243</v>
      </c>
      <c r="B162" s="49"/>
      <c r="C162" s="49"/>
      <c r="D162" s="49"/>
      <c r="E162" s="49"/>
      <c r="F162" s="49"/>
      <c r="G162" s="49"/>
      <c r="H162" s="49"/>
      <c r="I162" s="50"/>
      <c r="J162" s="7">
        <f t="shared" si="9"/>
        <v>0</v>
      </c>
      <c r="K162" s="7">
        <f t="shared" si="10"/>
        <v>0</v>
      </c>
    </row>
    <row r="163" spans="1:11" ht="45" customHeight="1" x14ac:dyDescent="0.25">
      <c r="A163" s="51">
        <v>137</v>
      </c>
      <c r="B163" s="57" t="s">
        <v>35</v>
      </c>
      <c r="C163" s="58" t="s">
        <v>50</v>
      </c>
      <c r="D163" s="54">
        <v>1028.75</v>
      </c>
      <c r="E163" s="55" t="s">
        <v>6</v>
      </c>
      <c r="F163" s="55">
        <f t="shared" si="8"/>
        <v>6.17</v>
      </c>
      <c r="G163" s="58" t="s">
        <v>64</v>
      </c>
      <c r="H163" s="59">
        <v>2</v>
      </c>
      <c r="I163" s="56">
        <v>17.07</v>
      </c>
      <c r="J163" s="7">
        <f t="shared" si="9"/>
        <v>9.26</v>
      </c>
      <c r="K163" s="7">
        <f t="shared" si="10"/>
        <v>7.8100000000000005</v>
      </c>
    </row>
    <row r="164" spans="1:11" ht="45" customHeight="1" x14ac:dyDescent="0.25">
      <c r="A164" s="51">
        <v>138</v>
      </c>
      <c r="B164" s="57" t="s">
        <v>35</v>
      </c>
      <c r="C164" s="58" t="s">
        <v>65</v>
      </c>
      <c r="D164" s="54">
        <v>1812</v>
      </c>
      <c r="E164" s="55" t="s">
        <v>6</v>
      </c>
      <c r="F164" s="55">
        <f t="shared" si="8"/>
        <v>10.86</v>
      </c>
      <c r="G164" s="58" t="s">
        <v>64</v>
      </c>
      <c r="H164" s="59">
        <v>2</v>
      </c>
      <c r="I164" s="56">
        <v>16.29</v>
      </c>
      <c r="J164" s="7">
        <f t="shared" si="9"/>
        <v>16.29</v>
      </c>
      <c r="K164" s="7">
        <f t="shared" si="10"/>
        <v>0</v>
      </c>
    </row>
    <row r="165" spans="1:11" ht="60" customHeight="1" x14ac:dyDescent="0.25">
      <c r="A165" s="51">
        <v>139</v>
      </c>
      <c r="B165" s="57" t="s">
        <v>35</v>
      </c>
      <c r="C165" s="58" t="s">
        <v>28</v>
      </c>
      <c r="D165" s="54">
        <v>1614</v>
      </c>
      <c r="E165" s="55" t="s">
        <v>6</v>
      </c>
      <c r="F165" s="55">
        <f t="shared" si="8"/>
        <v>9.67</v>
      </c>
      <c r="G165" s="58" t="s">
        <v>66</v>
      </c>
      <c r="H165" s="59">
        <v>16</v>
      </c>
      <c r="I165" s="56">
        <v>116.04</v>
      </c>
      <c r="J165" s="7">
        <f t="shared" si="9"/>
        <v>116.04</v>
      </c>
      <c r="K165" s="7">
        <f t="shared" si="10"/>
        <v>0</v>
      </c>
    </row>
    <row r="166" spans="1:11" ht="45" customHeight="1" x14ac:dyDescent="0.25">
      <c r="A166" s="51">
        <v>140</v>
      </c>
      <c r="B166" s="57" t="s">
        <v>35</v>
      </c>
      <c r="C166" s="58" t="s">
        <v>25</v>
      </c>
      <c r="D166" s="54">
        <v>1812</v>
      </c>
      <c r="E166" s="55" t="s">
        <v>6</v>
      </c>
      <c r="F166" s="55">
        <f t="shared" si="8"/>
        <v>10.86</v>
      </c>
      <c r="G166" s="58" t="s">
        <v>67</v>
      </c>
      <c r="H166" s="59">
        <v>19</v>
      </c>
      <c r="I166" s="56">
        <v>154.76</v>
      </c>
      <c r="J166" s="7">
        <f t="shared" si="9"/>
        <v>154.76</v>
      </c>
      <c r="K166" s="7">
        <f t="shared" si="10"/>
        <v>0</v>
      </c>
    </row>
    <row r="167" spans="1:11" ht="45" customHeight="1" x14ac:dyDescent="0.25">
      <c r="A167" s="51">
        <v>141</v>
      </c>
      <c r="B167" s="57" t="s">
        <v>35</v>
      </c>
      <c r="C167" s="58" t="s">
        <v>28</v>
      </c>
      <c r="D167" s="54">
        <v>1634</v>
      </c>
      <c r="E167" s="55" t="s">
        <v>6</v>
      </c>
      <c r="F167" s="55">
        <f t="shared" si="8"/>
        <v>9.7899999999999991</v>
      </c>
      <c r="G167" s="58" t="s">
        <v>64</v>
      </c>
      <c r="H167" s="59">
        <v>2</v>
      </c>
      <c r="I167" s="56">
        <v>14.69</v>
      </c>
      <c r="J167" s="7">
        <f t="shared" si="9"/>
        <v>14.69</v>
      </c>
      <c r="K167" s="7">
        <f t="shared" si="10"/>
        <v>0</v>
      </c>
    </row>
    <row r="168" spans="1:11" ht="45" customHeight="1" x14ac:dyDescent="0.25">
      <c r="A168" s="51">
        <v>142</v>
      </c>
      <c r="B168" s="57" t="s">
        <v>35</v>
      </c>
      <c r="C168" s="58" t="s">
        <v>28</v>
      </c>
      <c r="D168" s="54">
        <v>1654</v>
      </c>
      <c r="E168" s="55" t="s">
        <v>6</v>
      </c>
      <c r="F168" s="55">
        <f t="shared" si="8"/>
        <v>9.91</v>
      </c>
      <c r="G168" s="58" t="s">
        <v>64</v>
      </c>
      <c r="H168" s="59">
        <v>2</v>
      </c>
      <c r="I168" s="56">
        <v>14.87</v>
      </c>
      <c r="J168" s="7">
        <f t="shared" si="9"/>
        <v>14.87</v>
      </c>
      <c r="K168" s="7">
        <f t="shared" si="10"/>
        <v>0</v>
      </c>
    </row>
    <row r="169" spans="1:11" ht="45" customHeight="1" x14ac:dyDescent="0.25">
      <c r="A169" s="51">
        <v>143</v>
      </c>
      <c r="B169" s="57" t="s">
        <v>35</v>
      </c>
      <c r="C169" s="58" t="s">
        <v>28</v>
      </c>
      <c r="D169" s="54">
        <v>1654</v>
      </c>
      <c r="E169" s="55" t="s">
        <v>6</v>
      </c>
      <c r="F169" s="55">
        <f t="shared" si="8"/>
        <v>9.91</v>
      </c>
      <c r="G169" s="58" t="s">
        <v>64</v>
      </c>
      <c r="H169" s="59">
        <v>2</v>
      </c>
      <c r="I169" s="56">
        <v>14.87</v>
      </c>
      <c r="J169" s="7">
        <f t="shared" si="9"/>
        <v>14.87</v>
      </c>
      <c r="K169" s="7">
        <f t="shared" si="10"/>
        <v>0</v>
      </c>
    </row>
    <row r="170" spans="1:11" ht="45" customHeight="1" x14ac:dyDescent="0.25">
      <c r="A170" s="51">
        <v>144</v>
      </c>
      <c r="B170" s="57" t="s">
        <v>35</v>
      </c>
      <c r="C170" s="58" t="s">
        <v>25</v>
      </c>
      <c r="D170" s="54">
        <v>1812</v>
      </c>
      <c r="E170" s="55" t="s">
        <v>6</v>
      </c>
      <c r="F170" s="55">
        <f t="shared" si="8"/>
        <v>10.86</v>
      </c>
      <c r="G170" s="58" t="s">
        <v>64</v>
      </c>
      <c r="H170" s="59">
        <v>2</v>
      </c>
      <c r="I170" s="56">
        <v>16.29</v>
      </c>
      <c r="J170" s="7">
        <f t="shared" si="9"/>
        <v>16.29</v>
      </c>
      <c r="K170" s="7">
        <f t="shared" si="10"/>
        <v>0</v>
      </c>
    </row>
    <row r="171" spans="1:11" ht="45" customHeight="1" x14ac:dyDescent="0.25">
      <c r="A171" s="51">
        <v>145</v>
      </c>
      <c r="B171" s="57" t="s">
        <v>35</v>
      </c>
      <c r="C171" s="58" t="s">
        <v>28</v>
      </c>
      <c r="D171" s="54">
        <v>1634</v>
      </c>
      <c r="E171" s="55" t="s">
        <v>6</v>
      </c>
      <c r="F171" s="55">
        <f t="shared" si="8"/>
        <v>9.7899999999999991</v>
      </c>
      <c r="G171" s="58" t="s">
        <v>64</v>
      </c>
      <c r="H171" s="59">
        <v>2</v>
      </c>
      <c r="I171" s="56">
        <v>14.69</v>
      </c>
      <c r="J171" s="7">
        <f t="shared" si="9"/>
        <v>14.69</v>
      </c>
      <c r="K171" s="7">
        <f t="shared" si="10"/>
        <v>0</v>
      </c>
    </row>
    <row r="172" spans="1:11" ht="60" customHeight="1" x14ac:dyDescent="0.25">
      <c r="A172" s="51">
        <v>146</v>
      </c>
      <c r="B172" s="57" t="s">
        <v>35</v>
      </c>
      <c r="C172" s="58" t="s">
        <v>25</v>
      </c>
      <c r="D172" s="54">
        <v>1772</v>
      </c>
      <c r="E172" s="55" t="s">
        <v>6</v>
      </c>
      <c r="F172" s="55">
        <f t="shared" si="8"/>
        <v>10.62</v>
      </c>
      <c r="G172" s="58" t="s">
        <v>68</v>
      </c>
      <c r="H172" s="59">
        <v>15</v>
      </c>
      <c r="I172" s="56">
        <v>119.48</v>
      </c>
      <c r="J172" s="7">
        <f t="shared" si="9"/>
        <v>119.48</v>
      </c>
      <c r="K172" s="7">
        <f t="shared" si="10"/>
        <v>0</v>
      </c>
    </row>
    <row r="173" spans="1:11" ht="45" customHeight="1" x14ac:dyDescent="0.25">
      <c r="A173" s="51">
        <v>147</v>
      </c>
      <c r="B173" s="57" t="s">
        <v>35</v>
      </c>
      <c r="C173" s="58" t="s">
        <v>28</v>
      </c>
      <c r="D173" s="54">
        <v>1614</v>
      </c>
      <c r="E173" s="55" t="s">
        <v>6</v>
      </c>
      <c r="F173" s="55">
        <f t="shared" si="8"/>
        <v>9.67</v>
      </c>
      <c r="G173" s="58" t="s">
        <v>64</v>
      </c>
      <c r="H173" s="59">
        <v>2</v>
      </c>
      <c r="I173" s="56">
        <v>14.51</v>
      </c>
      <c r="J173" s="7">
        <f t="shared" si="9"/>
        <v>14.51</v>
      </c>
      <c r="K173" s="7">
        <f t="shared" si="10"/>
        <v>0</v>
      </c>
    </row>
    <row r="174" spans="1:11" ht="45" customHeight="1" x14ac:dyDescent="0.25">
      <c r="A174" s="51">
        <v>148</v>
      </c>
      <c r="B174" s="57" t="s">
        <v>35</v>
      </c>
      <c r="C174" s="58" t="s">
        <v>28</v>
      </c>
      <c r="D174" s="54">
        <v>1594</v>
      </c>
      <c r="E174" s="55" t="s">
        <v>6</v>
      </c>
      <c r="F174" s="55">
        <f t="shared" si="8"/>
        <v>9.5500000000000007</v>
      </c>
      <c r="G174" s="58" t="s">
        <v>64</v>
      </c>
      <c r="H174" s="59">
        <v>2</v>
      </c>
      <c r="I174" s="56">
        <v>14.33</v>
      </c>
      <c r="J174" s="7">
        <f t="shared" si="9"/>
        <v>14.33</v>
      </c>
      <c r="K174" s="7">
        <f t="shared" si="10"/>
        <v>0</v>
      </c>
    </row>
    <row r="175" spans="1:11" ht="75" customHeight="1" x14ac:dyDescent="0.25">
      <c r="A175" s="51">
        <v>149</v>
      </c>
      <c r="B175" s="57" t="s">
        <v>35</v>
      </c>
      <c r="C175" s="58" t="s">
        <v>28</v>
      </c>
      <c r="D175" s="54">
        <v>1634</v>
      </c>
      <c r="E175" s="55" t="s">
        <v>6</v>
      </c>
      <c r="F175" s="55">
        <f t="shared" si="8"/>
        <v>9.7899999999999991</v>
      </c>
      <c r="G175" s="58" t="s">
        <v>69</v>
      </c>
      <c r="H175" s="59">
        <v>14</v>
      </c>
      <c r="I175" s="56">
        <v>102.8</v>
      </c>
      <c r="J175" s="7">
        <f t="shared" si="9"/>
        <v>102.8</v>
      </c>
      <c r="K175" s="7">
        <f t="shared" si="10"/>
        <v>0</v>
      </c>
    </row>
    <row r="176" spans="1:11" ht="15" customHeight="1" x14ac:dyDescent="0.25">
      <c r="A176" s="51">
        <v>150</v>
      </c>
      <c r="B176" s="57" t="s">
        <v>35</v>
      </c>
      <c r="C176" s="58" t="s">
        <v>25</v>
      </c>
      <c r="D176" s="54">
        <v>1772</v>
      </c>
      <c r="E176" s="55" t="s">
        <v>6</v>
      </c>
      <c r="F176" s="55">
        <f t="shared" si="8"/>
        <v>10.62</v>
      </c>
      <c r="G176" s="58" t="s">
        <v>70</v>
      </c>
      <c r="H176" s="59">
        <v>6</v>
      </c>
      <c r="I176" s="56">
        <v>47.79</v>
      </c>
      <c r="J176" s="7">
        <f t="shared" si="9"/>
        <v>47.79</v>
      </c>
      <c r="K176" s="7">
        <f t="shared" si="10"/>
        <v>0</v>
      </c>
    </row>
    <row r="177" spans="1:11" ht="45" customHeight="1" x14ac:dyDescent="0.25">
      <c r="A177" s="51">
        <v>151</v>
      </c>
      <c r="B177" s="57" t="s">
        <v>29</v>
      </c>
      <c r="C177" s="58" t="s">
        <v>25</v>
      </c>
      <c r="D177" s="54">
        <v>1812</v>
      </c>
      <c r="E177" s="55" t="s">
        <v>6</v>
      </c>
      <c r="F177" s="55">
        <f t="shared" si="8"/>
        <v>10.86</v>
      </c>
      <c r="G177" s="58" t="s">
        <v>71</v>
      </c>
      <c r="H177" s="59">
        <v>2</v>
      </c>
      <c r="I177" s="56">
        <v>16.29</v>
      </c>
      <c r="J177" s="7">
        <f t="shared" si="9"/>
        <v>16.29</v>
      </c>
      <c r="K177" s="7">
        <f t="shared" si="10"/>
        <v>0</v>
      </c>
    </row>
    <row r="178" spans="1:11" ht="45" customHeight="1" x14ac:dyDescent="0.25">
      <c r="A178" s="51">
        <v>152</v>
      </c>
      <c r="B178" s="57" t="s">
        <v>29</v>
      </c>
      <c r="C178" s="58" t="s">
        <v>25</v>
      </c>
      <c r="D178" s="54">
        <v>1781</v>
      </c>
      <c r="E178" s="55" t="s">
        <v>6</v>
      </c>
      <c r="F178" s="55">
        <f t="shared" si="8"/>
        <v>10.68</v>
      </c>
      <c r="G178" s="58" t="s">
        <v>71</v>
      </c>
      <c r="H178" s="59">
        <v>7</v>
      </c>
      <c r="I178" s="56">
        <v>56.07</v>
      </c>
      <c r="J178" s="7">
        <f t="shared" si="9"/>
        <v>56.07</v>
      </c>
      <c r="K178" s="7">
        <f t="shared" si="10"/>
        <v>0</v>
      </c>
    </row>
    <row r="179" spans="1:11" ht="45" customHeight="1" x14ac:dyDescent="0.25">
      <c r="A179" s="51">
        <v>153</v>
      </c>
      <c r="B179" s="57" t="s">
        <v>29</v>
      </c>
      <c r="C179" s="58" t="s">
        <v>25</v>
      </c>
      <c r="D179" s="54">
        <v>1761</v>
      </c>
      <c r="E179" s="55" t="s">
        <v>6</v>
      </c>
      <c r="F179" s="55">
        <f t="shared" si="8"/>
        <v>10.56</v>
      </c>
      <c r="G179" s="58" t="s">
        <v>71</v>
      </c>
      <c r="H179" s="59">
        <v>7</v>
      </c>
      <c r="I179" s="56">
        <v>55.44</v>
      </c>
      <c r="J179" s="7">
        <f t="shared" si="9"/>
        <v>55.44</v>
      </c>
      <c r="K179" s="7">
        <f t="shared" si="10"/>
        <v>0</v>
      </c>
    </row>
    <row r="180" spans="1:11" ht="45" customHeight="1" x14ac:dyDescent="0.25">
      <c r="A180" s="51">
        <v>154</v>
      </c>
      <c r="B180" s="57" t="s">
        <v>29</v>
      </c>
      <c r="C180" s="58" t="s">
        <v>25</v>
      </c>
      <c r="D180" s="54">
        <v>1791</v>
      </c>
      <c r="E180" s="55" t="s">
        <v>6</v>
      </c>
      <c r="F180" s="55">
        <f t="shared" si="8"/>
        <v>10.74</v>
      </c>
      <c r="G180" s="58" t="s">
        <v>71</v>
      </c>
      <c r="H180" s="59">
        <v>2</v>
      </c>
      <c r="I180" s="56">
        <v>15.84</v>
      </c>
      <c r="J180" s="7">
        <f t="shared" si="9"/>
        <v>16.11</v>
      </c>
      <c r="K180" s="7">
        <f t="shared" si="10"/>
        <v>-0.26999999999999957</v>
      </c>
    </row>
    <row r="181" spans="1:11" ht="45" customHeight="1" x14ac:dyDescent="0.25">
      <c r="A181" s="51">
        <v>155</v>
      </c>
      <c r="B181" s="57" t="s">
        <v>29</v>
      </c>
      <c r="C181" s="58" t="s">
        <v>25</v>
      </c>
      <c r="D181" s="54">
        <v>1741</v>
      </c>
      <c r="E181" s="55" t="s">
        <v>6</v>
      </c>
      <c r="F181" s="55">
        <f t="shared" si="8"/>
        <v>10.44</v>
      </c>
      <c r="G181" s="58" t="s">
        <v>71</v>
      </c>
      <c r="H181" s="59">
        <v>2</v>
      </c>
      <c r="I181" s="56">
        <v>15.66</v>
      </c>
      <c r="J181" s="7">
        <f t="shared" si="9"/>
        <v>15.66</v>
      </c>
      <c r="K181" s="7">
        <f t="shared" si="10"/>
        <v>0</v>
      </c>
    </row>
    <row r="182" spans="1:11" ht="45" customHeight="1" x14ac:dyDescent="0.25">
      <c r="A182" s="51">
        <v>156</v>
      </c>
      <c r="B182" s="57" t="s">
        <v>29</v>
      </c>
      <c r="C182" s="58" t="s">
        <v>25</v>
      </c>
      <c r="D182" s="54">
        <v>1812</v>
      </c>
      <c r="E182" s="55" t="s">
        <v>6</v>
      </c>
      <c r="F182" s="55">
        <f t="shared" si="8"/>
        <v>10.86</v>
      </c>
      <c r="G182" s="58" t="s">
        <v>71</v>
      </c>
      <c r="H182" s="59">
        <v>7</v>
      </c>
      <c r="I182" s="56">
        <v>57.02</v>
      </c>
      <c r="J182" s="7">
        <f t="shared" si="9"/>
        <v>57.02</v>
      </c>
      <c r="K182" s="7">
        <f t="shared" si="10"/>
        <v>0</v>
      </c>
    </row>
    <row r="183" spans="1:11" ht="45" customHeight="1" x14ac:dyDescent="0.25">
      <c r="A183" s="51">
        <v>157</v>
      </c>
      <c r="B183" s="57" t="s">
        <v>29</v>
      </c>
      <c r="C183" s="58" t="s">
        <v>25</v>
      </c>
      <c r="D183" s="54">
        <v>1812</v>
      </c>
      <c r="E183" s="55" t="s">
        <v>6</v>
      </c>
      <c r="F183" s="55">
        <f t="shared" si="8"/>
        <v>10.86</v>
      </c>
      <c r="G183" s="58" t="s">
        <v>71</v>
      </c>
      <c r="H183" s="59">
        <v>2</v>
      </c>
      <c r="I183" s="56">
        <v>16.29</v>
      </c>
      <c r="J183" s="7">
        <f t="shared" si="9"/>
        <v>16.29</v>
      </c>
      <c r="K183" s="7">
        <f t="shared" si="10"/>
        <v>0</v>
      </c>
    </row>
    <row r="184" spans="1:11" ht="45" customHeight="1" x14ac:dyDescent="0.25">
      <c r="A184" s="51">
        <v>158</v>
      </c>
      <c r="B184" s="57" t="s">
        <v>29</v>
      </c>
      <c r="C184" s="58" t="s">
        <v>28</v>
      </c>
      <c r="D184" s="54">
        <v>1566</v>
      </c>
      <c r="E184" s="55" t="s">
        <v>6</v>
      </c>
      <c r="F184" s="55">
        <f t="shared" si="8"/>
        <v>9.39</v>
      </c>
      <c r="G184" s="58" t="s">
        <v>71</v>
      </c>
      <c r="H184" s="59">
        <v>2</v>
      </c>
      <c r="I184" s="56">
        <v>14.09</v>
      </c>
      <c r="J184" s="7">
        <f t="shared" si="9"/>
        <v>14.09</v>
      </c>
      <c r="K184" s="7">
        <f t="shared" si="10"/>
        <v>0</v>
      </c>
    </row>
    <row r="185" spans="1:11" ht="45" customHeight="1" x14ac:dyDescent="0.25">
      <c r="A185" s="51">
        <v>159</v>
      </c>
      <c r="B185" s="57" t="s">
        <v>29</v>
      </c>
      <c r="C185" s="58" t="s">
        <v>28</v>
      </c>
      <c r="D185" s="54">
        <v>1594</v>
      </c>
      <c r="E185" s="55" t="s">
        <v>6</v>
      </c>
      <c r="F185" s="55">
        <f t="shared" si="8"/>
        <v>9.5500000000000007</v>
      </c>
      <c r="G185" s="58" t="s">
        <v>71</v>
      </c>
      <c r="H185" s="59">
        <v>7</v>
      </c>
      <c r="I185" s="56">
        <v>50.14</v>
      </c>
      <c r="J185" s="7">
        <f t="shared" si="9"/>
        <v>50.14</v>
      </c>
      <c r="K185" s="7">
        <f t="shared" si="10"/>
        <v>0</v>
      </c>
    </row>
    <row r="186" spans="1:11" ht="45" customHeight="1" x14ac:dyDescent="0.25">
      <c r="A186" s="51">
        <v>160</v>
      </c>
      <c r="B186" s="57" t="s">
        <v>29</v>
      </c>
      <c r="C186" s="58" t="s">
        <v>28</v>
      </c>
      <c r="D186" s="54">
        <v>1606</v>
      </c>
      <c r="E186" s="55" t="s">
        <v>6</v>
      </c>
      <c r="F186" s="55">
        <f t="shared" si="8"/>
        <v>9.6300000000000008</v>
      </c>
      <c r="G186" s="58" t="s">
        <v>71</v>
      </c>
      <c r="H186" s="59">
        <v>2</v>
      </c>
      <c r="I186" s="56">
        <v>14.45</v>
      </c>
      <c r="J186" s="7">
        <f t="shared" si="9"/>
        <v>14.45</v>
      </c>
      <c r="K186" s="7">
        <f t="shared" si="10"/>
        <v>0</v>
      </c>
    </row>
    <row r="187" spans="1:11" ht="45" customHeight="1" x14ac:dyDescent="0.25">
      <c r="A187" s="51">
        <v>161</v>
      </c>
      <c r="B187" s="57" t="s">
        <v>29</v>
      </c>
      <c r="C187" s="58" t="s">
        <v>28</v>
      </c>
      <c r="D187" s="54">
        <v>1566</v>
      </c>
      <c r="E187" s="55" t="s">
        <v>6</v>
      </c>
      <c r="F187" s="55">
        <f t="shared" si="8"/>
        <v>9.39</v>
      </c>
      <c r="G187" s="58" t="s">
        <v>71</v>
      </c>
      <c r="H187" s="59">
        <v>7</v>
      </c>
      <c r="I187" s="56">
        <v>49.3</v>
      </c>
      <c r="J187" s="7">
        <f t="shared" si="9"/>
        <v>49.3</v>
      </c>
      <c r="K187" s="7">
        <f t="shared" si="10"/>
        <v>0</v>
      </c>
    </row>
    <row r="188" spans="1:11" ht="45" customHeight="1" x14ac:dyDescent="0.25">
      <c r="A188" s="51">
        <v>162</v>
      </c>
      <c r="B188" s="57" t="s">
        <v>29</v>
      </c>
      <c r="C188" s="58" t="s">
        <v>28</v>
      </c>
      <c r="D188" s="54">
        <v>1626</v>
      </c>
      <c r="E188" s="55" t="s">
        <v>6</v>
      </c>
      <c r="F188" s="55">
        <f t="shared" si="8"/>
        <v>9.75</v>
      </c>
      <c r="G188" s="58" t="s">
        <v>71</v>
      </c>
      <c r="H188" s="59">
        <v>2</v>
      </c>
      <c r="I188" s="56">
        <v>14.63</v>
      </c>
      <c r="J188" s="7">
        <f t="shared" si="9"/>
        <v>14.63</v>
      </c>
      <c r="K188" s="7">
        <f t="shared" si="10"/>
        <v>0</v>
      </c>
    </row>
    <row r="189" spans="1:11" ht="45" customHeight="1" x14ac:dyDescent="0.25">
      <c r="A189" s="51">
        <v>163</v>
      </c>
      <c r="B189" s="57" t="s">
        <v>29</v>
      </c>
      <c r="C189" s="58" t="s">
        <v>28</v>
      </c>
      <c r="D189" s="54">
        <v>1626</v>
      </c>
      <c r="E189" s="55" t="s">
        <v>6</v>
      </c>
      <c r="F189" s="55">
        <f t="shared" si="8"/>
        <v>9.75</v>
      </c>
      <c r="G189" s="58" t="s">
        <v>71</v>
      </c>
      <c r="H189" s="59">
        <v>2</v>
      </c>
      <c r="I189" s="56">
        <v>14.63</v>
      </c>
      <c r="J189" s="7">
        <f t="shared" si="9"/>
        <v>14.63</v>
      </c>
      <c r="K189" s="7">
        <f t="shared" si="10"/>
        <v>0</v>
      </c>
    </row>
    <row r="190" spans="1:11" ht="45" customHeight="1" x14ac:dyDescent="0.25">
      <c r="A190" s="51">
        <v>164</v>
      </c>
      <c r="B190" s="57" t="s">
        <v>29</v>
      </c>
      <c r="C190" s="58" t="s">
        <v>28</v>
      </c>
      <c r="D190" s="54">
        <v>1606</v>
      </c>
      <c r="E190" s="55" t="s">
        <v>6</v>
      </c>
      <c r="F190" s="55">
        <f t="shared" si="8"/>
        <v>9.6300000000000008</v>
      </c>
      <c r="G190" s="58" t="s">
        <v>71</v>
      </c>
      <c r="H190" s="59">
        <v>2</v>
      </c>
      <c r="I190" s="56">
        <v>14.45</v>
      </c>
      <c r="J190" s="7">
        <f t="shared" si="9"/>
        <v>14.45</v>
      </c>
      <c r="K190" s="7">
        <f t="shared" si="10"/>
        <v>0</v>
      </c>
    </row>
    <row r="191" spans="1:11" ht="45" customHeight="1" x14ac:dyDescent="0.25">
      <c r="A191" s="51">
        <v>165</v>
      </c>
      <c r="B191" s="57" t="s">
        <v>29</v>
      </c>
      <c r="C191" s="58" t="s">
        <v>56</v>
      </c>
      <c r="D191" s="54">
        <v>1006</v>
      </c>
      <c r="E191" s="55" t="s">
        <v>6</v>
      </c>
      <c r="F191" s="55">
        <f t="shared" si="8"/>
        <v>6.03</v>
      </c>
      <c r="G191" s="58" t="s">
        <v>71</v>
      </c>
      <c r="H191" s="59">
        <v>9</v>
      </c>
      <c r="I191" s="56">
        <v>40.700000000000003</v>
      </c>
      <c r="J191" s="7">
        <f t="shared" si="9"/>
        <v>40.700000000000003</v>
      </c>
      <c r="K191" s="7">
        <f t="shared" si="10"/>
        <v>0</v>
      </c>
    </row>
    <row r="192" spans="1:11" ht="30" customHeight="1" x14ac:dyDescent="0.25">
      <c r="A192" s="51">
        <v>166</v>
      </c>
      <c r="B192" s="57" t="s">
        <v>29</v>
      </c>
      <c r="C192" s="58" t="s">
        <v>28</v>
      </c>
      <c r="D192" s="54">
        <v>1594</v>
      </c>
      <c r="E192" s="55" t="s">
        <v>6</v>
      </c>
      <c r="F192" s="55">
        <f t="shared" si="8"/>
        <v>9.5500000000000007</v>
      </c>
      <c r="G192" s="58" t="s">
        <v>72</v>
      </c>
      <c r="H192" s="59">
        <v>1</v>
      </c>
      <c r="I192" s="56">
        <v>7.16</v>
      </c>
      <c r="J192" s="7">
        <f t="shared" si="9"/>
        <v>7.16</v>
      </c>
      <c r="K192" s="7">
        <f t="shared" si="10"/>
        <v>0</v>
      </c>
    </row>
    <row r="193" spans="1:11" ht="30" customHeight="1" x14ac:dyDescent="0.25">
      <c r="A193" s="51">
        <v>167</v>
      </c>
      <c r="B193" s="57" t="s">
        <v>29</v>
      </c>
      <c r="C193" s="58" t="s">
        <v>28</v>
      </c>
      <c r="D193" s="54">
        <v>1614</v>
      </c>
      <c r="E193" s="55" t="s">
        <v>6</v>
      </c>
      <c r="F193" s="55">
        <f t="shared" si="8"/>
        <v>9.67</v>
      </c>
      <c r="G193" s="58" t="s">
        <v>72</v>
      </c>
      <c r="H193" s="59">
        <v>7</v>
      </c>
      <c r="I193" s="56">
        <v>50.77</v>
      </c>
      <c r="J193" s="7">
        <f t="shared" si="9"/>
        <v>50.77</v>
      </c>
      <c r="K193" s="7">
        <f t="shared" si="10"/>
        <v>0</v>
      </c>
    </row>
    <row r="194" spans="1:11" ht="30" customHeight="1" x14ac:dyDescent="0.25">
      <c r="A194" s="51">
        <v>168</v>
      </c>
      <c r="B194" s="57" t="s">
        <v>29</v>
      </c>
      <c r="C194" s="58" t="s">
        <v>28</v>
      </c>
      <c r="D194" s="54">
        <v>1654</v>
      </c>
      <c r="E194" s="55" t="s">
        <v>6</v>
      </c>
      <c r="F194" s="55">
        <f t="shared" si="8"/>
        <v>9.91</v>
      </c>
      <c r="G194" s="58" t="s">
        <v>72</v>
      </c>
      <c r="H194" s="59">
        <v>2</v>
      </c>
      <c r="I194" s="56">
        <v>14.87</v>
      </c>
      <c r="J194" s="7">
        <f t="shared" si="9"/>
        <v>14.87</v>
      </c>
      <c r="K194" s="7">
        <f t="shared" si="10"/>
        <v>0</v>
      </c>
    </row>
    <row r="195" spans="1:11" ht="30" customHeight="1" x14ac:dyDescent="0.25">
      <c r="A195" s="51">
        <v>169</v>
      </c>
      <c r="B195" s="57" t="s">
        <v>29</v>
      </c>
      <c r="C195" s="58" t="s">
        <v>28</v>
      </c>
      <c r="D195" s="54">
        <v>1566</v>
      </c>
      <c r="E195" s="55" t="s">
        <v>6</v>
      </c>
      <c r="F195" s="55">
        <f t="shared" si="8"/>
        <v>9.39</v>
      </c>
      <c r="G195" s="58" t="s">
        <v>72</v>
      </c>
      <c r="H195" s="59">
        <v>5</v>
      </c>
      <c r="I195" s="56">
        <v>35.21</v>
      </c>
      <c r="J195" s="7">
        <f t="shared" si="9"/>
        <v>35.21</v>
      </c>
      <c r="K195" s="7">
        <f t="shared" si="10"/>
        <v>0</v>
      </c>
    </row>
    <row r="196" spans="1:11" ht="15" customHeight="1" x14ac:dyDescent="0.25">
      <c r="A196" s="51">
        <v>170</v>
      </c>
      <c r="B196" s="57" t="s">
        <v>32</v>
      </c>
      <c r="C196" s="58" t="s">
        <v>28</v>
      </c>
      <c r="D196" s="54">
        <v>1654</v>
      </c>
      <c r="E196" s="55" t="s">
        <v>6</v>
      </c>
      <c r="F196" s="55">
        <f t="shared" si="8"/>
        <v>9.91</v>
      </c>
      <c r="G196" s="58" t="s">
        <v>73</v>
      </c>
      <c r="H196" s="59">
        <v>2.5</v>
      </c>
      <c r="I196" s="56">
        <v>18.579999999999998</v>
      </c>
      <c r="J196" s="7">
        <f t="shared" si="9"/>
        <v>18.579999999999998</v>
      </c>
      <c r="K196" s="7">
        <f t="shared" si="10"/>
        <v>0</v>
      </c>
    </row>
    <row r="197" spans="1:11" ht="15" customHeight="1" x14ac:dyDescent="0.25">
      <c r="A197" s="51">
        <v>171</v>
      </c>
      <c r="B197" s="57" t="s">
        <v>32</v>
      </c>
      <c r="C197" s="58" t="s">
        <v>25</v>
      </c>
      <c r="D197" s="54">
        <v>1761</v>
      </c>
      <c r="E197" s="55" t="s">
        <v>6</v>
      </c>
      <c r="F197" s="55">
        <f t="shared" si="8"/>
        <v>10.56</v>
      </c>
      <c r="G197" s="58" t="s">
        <v>73</v>
      </c>
      <c r="H197" s="59">
        <v>7.5</v>
      </c>
      <c r="I197" s="56">
        <v>59.4</v>
      </c>
      <c r="J197" s="7">
        <f t="shared" si="9"/>
        <v>59.4</v>
      </c>
      <c r="K197" s="7">
        <f t="shared" si="10"/>
        <v>0</v>
      </c>
    </row>
    <row r="198" spans="1:11" ht="30" customHeight="1" x14ac:dyDescent="0.25">
      <c r="A198" s="51">
        <v>172</v>
      </c>
      <c r="B198" s="57" t="s">
        <v>32</v>
      </c>
      <c r="C198" s="58" t="s">
        <v>25</v>
      </c>
      <c r="D198" s="54">
        <v>1812</v>
      </c>
      <c r="E198" s="55" t="s">
        <v>6</v>
      </c>
      <c r="F198" s="55">
        <f t="shared" si="8"/>
        <v>10.86</v>
      </c>
      <c r="G198" s="58" t="s">
        <v>74</v>
      </c>
      <c r="H198" s="59">
        <v>2</v>
      </c>
      <c r="I198" s="56">
        <v>16.29</v>
      </c>
      <c r="J198" s="7">
        <f t="shared" si="9"/>
        <v>16.29</v>
      </c>
      <c r="K198" s="7">
        <f t="shared" si="10"/>
        <v>0</v>
      </c>
    </row>
    <row r="199" spans="1:11" ht="30" customHeight="1" x14ac:dyDescent="0.25">
      <c r="A199" s="51">
        <v>173</v>
      </c>
      <c r="B199" s="57" t="s">
        <v>32</v>
      </c>
      <c r="C199" s="58" t="s">
        <v>28</v>
      </c>
      <c r="D199" s="54">
        <v>1654</v>
      </c>
      <c r="E199" s="55" t="s">
        <v>6</v>
      </c>
      <c r="F199" s="55">
        <f t="shared" si="8"/>
        <v>9.91</v>
      </c>
      <c r="G199" s="58" t="s">
        <v>74</v>
      </c>
      <c r="H199" s="59">
        <v>2</v>
      </c>
      <c r="I199" s="56">
        <v>14.87</v>
      </c>
      <c r="J199" s="7">
        <f t="shared" si="9"/>
        <v>14.87</v>
      </c>
      <c r="K199" s="7">
        <f t="shared" si="10"/>
        <v>0</v>
      </c>
    </row>
    <row r="200" spans="1:11" ht="45" customHeight="1" x14ac:dyDescent="0.25">
      <c r="A200" s="51">
        <v>174</v>
      </c>
      <c r="B200" s="57" t="s">
        <v>32</v>
      </c>
      <c r="C200" s="58" t="s">
        <v>28</v>
      </c>
      <c r="D200" s="54">
        <v>1654</v>
      </c>
      <c r="E200" s="55" t="s">
        <v>6</v>
      </c>
      <c r="F200" s="55">
        <f t="shared" si="8"/>
        <v>9.91</v>
      </c>
      <c r="G200" s="58" t="s">
        <v>75</v>
      </c>
      <c r="H200" s="59">
        <v>3.5</v>
      </c>
      <c r="I200" s="56">
        <v>26.01</v>
      </c>
      <c r="J200" s="7">
        <f t="shared" si="9"/>
        <v>26.01</v>
      </c>
      <c r="K200" s="7">
        <f t="shared" si="10"/>
        <v>0</v>
      </c>
    </row>
    <row r="201" spans="1:11" ht="30" customHeight="1" x14ac:dyDescent="0.25">
      <c r="A201" s="51">
        <v>175</v>
      </c>
      <c r="B201" s="57" t="s">
        <v>32</v>
      </c>
      <c r="C201" s="58" t="s">
        <v>28</v>
      </c>
      <c r="D201" s="54">
        <v>1606</v>
      </c>
      <c r="E201" s="55" t="s">
        <v>6</v>
      </c>
      <c r="F201" s="55">
        <f t="shared" si="8"/>
        <v>9.6300000000000008</v>
      </c>
      <c r="G201" s="58" t="s">
        <v>74</v>
      </c>
      <c r="H201" s="59">
        <v>2</v>
      </c>
      <c r="I201" s="56">
        <v>14.45</v>
      </c>
      <c r="J201" s="7">
        <f t="shared" si="9"/>
        <v>14.45</v>
      </c>
      <c r="K201" s="7">
        <f t="shared" si="10"/>
        <v>0</v>
      </c>
    </row>
    <row r="202" spans="1:11" ht="30" customHeight="1" x14ac:dyDescent="0.25">
      <c r="A202" s="51">
        <v>176</v>
      </c>
      <c r="B202" s="57" t="s">
        <v>32</v>
      </c>
      <c r="C202" s="58" t="s">
        <v>28</v>
      </c>
      <c r="D202" s="54">
        <v>1634</v>
      </c>
      <c r="E202" s="55" t="s">
        <v>6</v>
      </c>
      <c r="F202" s="55">
        <f t="shared" si="8"/>
        <v>9.7899999999999991</v>
      </c>
      <c r="G202" s="58" t="s">
        <v>74</v>
      </c>
      <c r="H202" s="59">
        <v>2</v>
      </c>
      <c r="I202" s="56">
        <v>14.69</v>
      </c>
      <c r="J202" s="7">
        <f t="shared" si="9"/>
        <v>14.69</v>
      </c>
      <c r="K202" s="7">
        <f t="shared" si="10"/>
        <v>0</v>
      </c>
    </row>
    <row r="203" spans="1:11" ht="30" customHeight="1" x14ac:dyDescent="0.25">
      <c r="A203" s="51">
        <v>177</v>
      </c>
      <c r="B203" s="57" t="s">
        <v>32</v>
      </c>
      <c r="C203" s="58" t="s">
        <v>28</v>
      </c>
      <c r="D203" s="54">
        <v>1626</v>
      </c>
      <c r="E203" s="55" t="s">
        <v>6</v>
      </c>
      <c r="F203" s="55">
        <f t="shared" ref="F203:F210" si="11">IF(D203=0,0,IF(E203=0,0,IF(IF(E203="s",$F$12,IF(E203="n",$F$11,0))&gt;0,ROUND(D203/IF(E203="s",$F$12,IF(E203="n",$F$11,0)),2),0)))</f>
        <v>9.75</v>
      </c>
      <c r="G203" s="58" t="s">
        <v>74</v>
      </c>
      <c r="H203" s="59">
        <v>2</v>
      </c>
      <c r="I203" s="56">
        <v>14.63</v>
      </c>
      <c r="J203" s="7">
        <f t="shared" si="9"/>
        <v>14.63</v>
      </c>
      <c r="K203" s="7">
        <f t="shared" si="10"/>
        <v>0</v>
      </c>
    </row>
    <row r="204" spans="1:11" ht="30" customHeight="1" x14ac:dyDescent="0.25">
      <c r="A204" s="51">
        <v>178</v>
      </c>
      <c r="B204" s="57" t="s">
        <v>32</v>
      </c>
      <c r="C204" s="58" t="s">
        <v>28</v>
      </c>
      <c r="D204" s="54">
        <v>1654</v>
      </c>
      <c r="E204" s="55" t="s">
        <v>6</v>
      </c>
      <c r="F204" s="55">
        <f t="shared" si="11"/>
        <v>9.91</v>
      </c>
      <c r="G204" s="58" t="s">
        <v>74</v>
      </c>
      <c r="H204" s="59">
        <v>2</v>
      </c>
      <c r="I204" s="56">
        <v>14.87</v>
      </c>
      <c r="J204" s="7">
        <f t="shared" si="9"/>
        <v>14.87</v>
      </c>
      <c r="K204" s="7">
        <f t="shared" si="10"/>
        <v>0</v>
      </c>
    </row>
    <row r="205" spans="1:11" ht="15" customHeight="1" x14ac:dyDescent="0.25">
      <c r="A205" s="51">
        <v>179</v>
      </c>
      <c r="B205" s="57" t="s">
        <v>32</v>
      </c>
      <c r="C205" s="58" t="s">
        <v>25</v>
      </c>
      <c r="D205" s="54">
        <v>1781</v>
      </c>
      <c r="E205" s="55" t="s">
        <v>6</v>
      </c>
      <c r="F205" s="55">
        <f t="shared" si="11"/>
        <v>10.68</v>
      </c>
      <c r="G205" s="58" t="s">
        <v>76</v>
      </c>
      <c r="H205" s="59">
        <v>2.5</v>
      </c>
      <c r="I205" s="56">
        <v>20.03</v>
      </c>
      <c r="J205" s="7">
        <f t="shared" si="9"/>
        <v>20.03</v>
      </c>
      <c r="K205" s="7">
        <f t="shared" si="10"/>
        <v>0</v>
      </c>
    </row>
    <row r="206" spans="1:11" ht="30" customHeight="1" x14ac:dyDescent="0.25">
      <c r="A206" s="51">
        <v>180</v>
      </c>
      <c r="B206" s="57" t="s">
        <v>32</v>
      </c>
      <c r="C206" s="58" t="s">
        <v>25</v>
      </c>
      <c r="D206" s="54">
        <v>1781</v>
      </c>
      <c r="E206" s="55" t="s">
        <v>6</v>
      </c>
      <c r="F206" s="55">
        <f t="shared" si="11"/>
        <v>10.68</v>
      </c>
      <c r="G206" s="58" t="s">
        <v>77</v>
      </c>
      <c r="H206" s="59">
        <v>7</v>
      </c>
      <c r="I206" s="56">
        <v>56.07</v>
      </c>
      <c r="J206" s="7">
        <f t="shared" si="9"/>
        <v>56.07</v>
      </c>
      <c r="K206" s="7">
        <f t="shared" si="10"/>
        <v>0</v>
      </c>
    </row>
    <row r="207" spans="1:11" ht="30" customHeight="1" x14ac:dyDescent="0.25">
      <c r="A207" s="51">
        <v>181</v>
      </c>
      <c r="B207" s="57" t="s">
        <v>32</v>
      </c>
      <c r="C207" s="58" t="s">
        <v>28</v>
      </c>
      <c r="D207" s="54">
        <v>1606</v>
      </c>
      <c r="E207" s="55" t="s">
        <v>6</v>
      </c>
      <c r="F207" s="55">
        <f t="shared" si="11"/>
        <v>9.6300000000000008</v>
      </c>
      <c r="G207" s="58" t="s">
        <v>78</v>
      </c>
      <c r="H207" s="59">
        <v>3</v>
      </c>
      <c r="I207" s="56">
        <v>21.67</v>
      </c>
      <c r="J207" s="7">
        <f t="shared" si="9"/>
        <v>21.67</v>
      </c>
      <c r="K207" s="7">
        <f t="shared" si="10"/>
        <v>0</v>
      </c>
    </row>
    <row r="208" spans="1:11" ht="45" customHeight="1" x14ac:dyDescent="0.25">
      <c r="A208" s="51">
        <v>182</v>
      </c>
      <c r="B208" s="57" t="s">
        <v>32</v>
      </c>
      <c r="C208" s="58" t="s">
        <v>25</v>
      </c>
      <c r="D208" s="54">
        <v>1761</v>
      </c>
      <c r="E208" s="55" t="s">
        <v>6</v>
      </c>
      <c r="F208" s="55">
        <f t="shared" si="11"/>
        <v>10.56</v>
      </c>
      <c r="G208" s="58" t="s">
        <v>75</v>
      </c>
      <c r="H208" s="59">
        <v>8</v>
      </c>
      <c r="I208" s="56">
        <v>63.36</v>
      </c>
      <c r="J208" s="7">
        <f t="shared" si="9"/>
        <v>63.36</v>
      </c>
      <c r="K208" s="7">
        <f t="shared" si="10"/>
        <v>0</v>
      </c>
    </row>
    <row r="209" spans="1:11" ht="30" customHeight="1" x14ac:dyDescent="0.25">
      <c r="A209" s="51">
        <v>183</v>
      </c>
      <c r="B209" s="57" t="s">
        <v>32</v>
      </c>
      <c r="C209" s="58" t="s">
        <v>28</v>
      </c>
      <c r="D209" s="54">
        <v>1654</v>
      </c>
      <c r="E209" s="55" t="s">
        <v>6</v>
      </c>
      <c r="F209" s="55">
        <f t="shared" si="11"/>
        <v>9.91</v>
      </c>
      <c r="G209" s="58" t="s">
        <v>74</v>
      </c>
      <c r="H209" s="59">
        <v>2</v>
      </c>
      <c r="I209" s="56">
        <v>14.87</v>
      </c>
      <c r="J209" s="7">
        <f t="shared" si="9"/>
        <v>14.87</v>
      </c>
      <c r="K209" s="7">
        <f t="shared" si="10"/>
        <v>0</v>
      </c>
    </row>
    <row r="210" spans="1:11" ht="30" customHeight="1" x14ac:dyDescent="0.25">
      <c r="A210" s="51">
        <v>184</v>
      </c>
      <c r="B210" s="57" t="s">
        <v>32</v>
      </c>
      <c r="C210" s="58" t="s">
        <v>28</v>
      </c>
      <c r="D210" s="54">
        <v>1586</v>
      </c>
      <c r="E210" s="55" t="s">
        <v>6</v>
      </c>
      <c r="F210" s="55">
        <f t="shared" si="11"/>
        <v>9.51</v>
      </c>
      <c r="G210" s="58" t="s">
        <v>74</v>
      </c>
      <c r="H210" s="59">
        <v>2</v>
      </c>
      <c r="I210" s="56">
        <v>14.27</v>
      </c>
      <c r="J210" s="7">
        <f t="shared" si="9"/>
        <v>14.27</v>
      </c>
      <c r="K210" s="7">
        <f t="shared" si="10"/>
        <v>0</v>
      </c>
    </row>
    <row r="211" spans="1:11" x14ac:dyDescent="0.25">
      <c r="A211" s="44" t="s">
        <v>79</v>
      </c>
      <c r="B211" s="45"/>
      <c r="C211" s="45"/>
      <c r="D211" s="45"/>
      <c r="E211" s="45"/>
      <c r="F211" s="45"/>
      <c r="G211" s="45"/>
      <c r="H211" s="45"/>
      <c r="I211" s="46"/>
      <c r="J211" s="7">
        <f t="shared" si="9"/>
        <v>0</v>
      </c>
      <c r="K211" s="7">
        <f t="shared" si="10"/>
        <v>0</v>
      </c>
    </row>
    <row r="212" spans="1:11" ht="15" customHeight="1" x14ac:dyDescent="0.25">
      <c r="A212" s="48" t="s">
        <v>80</v>
      </c>
      <c r="B212" s="49"/>
      <c r="C212" s="49"/>
      <c r="D212" s="49"/>
      <c r="E212" s="49"/>
      <c r="F212" s="49"/>
      <c r="G212" s="49"/>
      <c r="H212" s="49"/>
      <c r="I212" s="50"/>
      <c r="J212" s="7">
        <f t="shared" si="9"/>
        <v>0</v>
      </c>
      <c r="K212" s="7">
        <f t="shared" si="10"/>
        <v>0</v>
      </c>
    </row>
    <row r="213" spans="1:11" ht="60" customHeight="1" x14ac:dyDescent="0.25">
      <c r="A213" s="51">
        <v>185</v>
      </c>
      <c r="B213" s="52" t="s">
        <v>81</v>
      </c>
      <c r="C213" s="53" t="s">
        <v>82</v>
      </c>
      <c r="D213" s="54">
        <v>2229</v>
      </c>
      <c r="E213" s="55" t="s">
        <v>6</v>
      </c>
      <c r="F213" s="55">
        <f t="shared" ref="F213:F233" si="12">IF(D213=0,0,IF(E213=0,0,IF(IF(E213="s",$F$12,IF(E213="n",$F$11,0))&gt;0,ROUND(D213/IF(E213="s",$F$12,IF(E213="n",$F$11,0)),2),0)))</f>
        <v>13.36</v>
      </c>
      <c r="G213" s="53" t="s">
        <v>83</v>
      </c>
      <c r="H213" s="51">
        <v>8</v>
      </c>
      <c r="I213" s="56">
        <v>80.16</v>
      </c>
      <c r="J213" s="7">
        <f t="shared" si="9"/>
        <v>80.16</v>
      </c>
      <c r="K213" s="7">
        <f t="shared" si="10"/>
        <v>0</v>
      </c>
    </row>
    <row r="214" spans="1:11" ht="105" customHeight="1" x14ac:dyDescent="0.25">
      <c r="A214" s="51">
        <v>186</v>
      </c>
      <c r="B214" s="52" t="s">
        <v>84</v>
      </c>
      <c r="C214" s="53" t="s">
        <v>50</v>
      </c>
      <c r="D214" s="54">
        <v>1780</v>
      </c>
      <c r="E214" s="55" t="s">
        <v>6</v>
      </c>
      <c r="F214" s="55">
        <f t="shared" si="12"/>
        <v>10.67</v>
      </c>
      <c r="G214" s="53" t="s">
        <v>85</v>
      </c>
      <c r="H214" s="51">
        <v>8</v>
      </c>
      <c r="I214" s="56">
        <v>64.02</v>
      </c>
      <c r="J214" s="7">
        <f t="shared" ref="J214:J277" si="13">ROUND(F214*H214*$I$12,2)</f>
        <v>64.02</v>
      </c>
      <c r="K214" s="7">
        <f t="shared" si="10"/>
        <v>0</v>
      </c>
    </row>
    <row r="215" spans="1:11" ht="90" customHeight="1" x14ac:dyDescent="0.25">
      <c r="A215" s="51">
        <v>187</v>
      </c>
      <c r="B215" s="52" t="s">
        <v>84</v>
      </c>
      <c r="C215" s="53" t="s">
        <v>28</v>
      </c>
      <c r="D215" s="54">
        <v>1259</v>
      </c>
      <c r="E215" s="55" t="s">
        <v>6</v>
      </c>
      <c r="F215" s="55">
        <f t="shared" si="12"/>
        <v>7.55</v>
      </c>
      <c r="G215" s="53" t="s">
        <v>86</v>
      </c>
      <c r="H215" s="51">
        <v>13</v>
      </c>
      <c r="I215" s="56">
        <v>73.61</v>
      </c>
      <c r="J215" s="7">
        <f t="shared" si="13"/>
        <v>73.61</v>
      </c>
      <c r="K215" s="7">
        <f t="shared" ref="K215:K278" si="14">I215-J215</f>
        <v>0</v>
      </c>
    </row>
    <row r="216" spans="1:11" ht="210" customHeight="1" x14ac:dyDescent="0.25">
      <c r="A216" s="51">
        <v>188</v>
      </c>
      <c r="B216" s="52" t="s">
        <v>84</v>
      </c>
      <c r="C216" s="53" t="s">
        <v>34</v>
      </c>
      <c r="D216" s="54">
        <v>1290</v>
      </c>
      <c r="E216" s="55" t="s">
        <v>6</v>
      </c>
      <c r="F216" s="55">
        <f t="shared" si="12"/>
        <v>7.73</v>
      </c>
      <c r="G216" s="53" t="s">
        <v>87</v>
      </c>
      <c r="H216" s="51">
        <v>19</v>
      </c>
      <c r="I216" s="56">
        <v>110.15</v>
      </c>
      <c r="J216" s="7">
        <f t="shared" si="13"/>
        <v>110.15</v>
      </c>
      <c r="K216" s="7">
        <f t="shared" si="14"/>
        <v>0</v>
      </c>
    </row>
    <row r="217" spans="1:11" ht="300" customHeight="1" x14ac:dyDescent="0.25">
      <c r="A217" s="51">
        <v>189</v>
      </c>
      <c r="B217" s="52" t="s">
        <v>84</v>
      </c>
      <c r="C217" s="53" t="s">
        <v>34</v>
      </c>
      <c r="D217" s="54">
        <v>1312</v>
      </c>
      <c r="E217" s="55" t="s">
        <v>6</v>
      </c>
      <c r="F217" s="55">
        <f t="shared" si="12"/>
        <v>7.86</v>
      </c>
      <c r="G217" s="53" t="s">
        <v>88</v>
      </c>
      <c r="H217" s="51">
        <v>40</v>
      </c>
      <c r="I217" s="56">
        <v>235.8</v>
      </c>
      <c r="J217" s="7">
        <f t="shared" si="13"/>
        <v>235.8</v>
      </c>
      <c r="K217" s="7">
        <f t="shared" si="14"/>
        <v>0</v>
      </c>
    </row>
    <row r="218" spans="1:11" ht="30" customHeight="1" x14ac:dyDescent="0.25">
      <c r="A218" s="51">
        <v>190</v>
      </c>
      <c r="B218" s="52" t="s">
        <v>89</v>
      </c>
      <c r="C218" s="53" t="s">
        <v>65</v>
      </c>
      <c r="D218" s="54">
        <v>1618</v>
      </c>
      <c r="E218" s="55" t="s">
        <v>6</v>
      </c>
      <c r="F218" s="55">
        <f t="shared" si="12"/>
        <v>9.6999999999999993</v>
      </c>
      <c r="G218" s="53" t="s">
        <v>86</v>
      </c>
      <c r="H218" s="51">
        <v>18</v>
      </c>
      <c r="I218" s="56">
        <v>130.94999999999999</v>
      </c>
      <c r="J218" s="7">
        <f t="shared" si="13"/>
        <v>130.94999999999999</v>
      </c>
      <c r="K218" s="7">
        <f t="shared" si="14"/>
        <v>0</v>
      </c>
    </row>
    <row r="219" spans="1:11" ht="30" customHeight="1" x14ac:dyDescent="0.25">
      <c r="A219" s="51">
        <v>191</v>
      </c>
      <c r="B219" s="52" t="s">
        <v>89</v>
      </c>
      <c r="C219" s="53" t="s">
        <v>25</v>
      </c>
      <c r="D219" s="54">
        <v>1393</v>
      </c>
      <c r="E219" s="55" t="s">
        <v>6</v>
      </c>
      <c r="F219" s="55">
        <f t="shared" si="12"/>
        <v>8.35</v>
      </c>
      <c r="G219" s="53" t="s">
        <v>86</v>
      </c>
      <c r="H219" s="51">
        <v>18</v>
      </c>
      <c r="I219" s="56">
        <v>112.73</v>
      </c>
      <c r="J219" s="7">
        <f t="shared" si="13"/>
        <v>112.73</v>
      </c>
      <c r="K219" s="7">
        <f t="shared" si="14"/>
        <v>0</v>
      </c>
    </row>
    <row r="220" spans="1:11" ht="30" customHeight="1" x14ac:dyDescent="0.25">
      <c r="A220" s="51">
        <v>192</v>
      </c>
      <c r="B220" s="52" t="s">
        <v>89</v>
      </c>
      <c r="C220" s="53" t="s">
        <v>25</v>
      </c>
      <c r="D220" s="54">
        <v>1262</v>
      </c>
      <c r="E220" s="55" t="s">
        <v>6</v>
      </c>
      <c r="F220" s="55">
        <f t="shared" si="12"/>
        <v>7.56</v>
      </c>
      <c r="G220" s="53" t="s">
        <v>86</v>
      </c>
      <c r="H220" s="51">
        <v>18</v>
      </c>
      <c r="I220" s="56">
        <v>102.06</v>
      </c>
      <c r="J220" s="7">
        <f t="shared" si="13"/>
        <v>102.06</v>
      </c>
      <c r="K220" s="7">
        <f t="shared" si="14"/>
        <v>0</v>
      </c>
    </row>
    <row r="221" spans="1:11" ht="30" customHeight="1" x14ac:dyDescent="0.25">
      <c r="A221" s="51">
        <v>193</v>
      </c>
      <c r="B221" s="52" t="s">
        <v>89</v>
      </c>
      <c r="C221" s="53" t="s">
        <v>25</v>
      </c>
      <c r="D221" s="54">
        <v>1282</v>
      </c>
      <c r="E221" s="55" t="s">
        <v>6</v>
      </c>
      <c r="F221" s="55">
        <f t="shared" si="12"/>
        <v>7.68</v>
      </c>
      <c r="G221" s="53" t="s">
        <v>86</v>
      </c>
      <c r="H221" s="51">
        <v>9</v>
      </c>
      <c r="I221" s="56">
        <v>51.84</v>
      </c>
      <c r="J221" s="7">
        <f t="shared" si="13"/>
        <v>51.84</v>
      </c>
      <c r="K221" s="7">
        <f t="shared" si="14"/>
        <v>0</v>
      </c>
    </row>
    <row r="222" spans="1:11" ht="30" customHeight="1" x14ac:dyDescent="0.25">
      <c r="A222" s="51">
        <v>194</v>
      </c>
      <c r="B222" s="52" t="s">
        <v>89</v>
      </c>
      <c r="C222" s="53" t="s">
        <v>28</v>
      </c>
      <c r="D222" s="54">
        <v>1219</v>
      </c>
      <c r="E222" s="55" t="s">
        <v>6</v>
      </c>
      <c r="F222" s="55">
        <f t="shared" si="12"/>
        <v>7.31</v>
      </c>
      <c r="G222" s="53" t="s">
        <v>86</v>
      </c>
      <c r="H222" s="51">
        <v>18</v>
      </c>
      <c r="I222" s="56">
        <v>98.69</v>
      </c>
      <c r="J222" s="7">
        <f t="shared" si="13"/>
        <v>98.69</v>
      </c>
      <c r="K222" s="7">
        <f t="shared" si="14"/>
        <v>0</v>
      </c>
    </row>
    <row r="223" spans="1:11" ht="30" customHeight="1" x14ac:dyDescent="0.25">
      <c r="A223" s="51">
        <v>195</v>
      </c>
      <c r="B223" s="52" t="s">
        <v>89</v>
      </c>
      <c r="C223" s="53" t="s">
        <v>28</v>
      </c>
      <c r="D223" s="54">
        <v>1196</v>
      </c>
      <c r="E223" s="55" t="s">
        <v>6</v>
      </c>
      <c r="F223" s="55">
        <f t="shared" si="12"/>
        <v>7.17</v>
      </c>
      <c r="G223" s="53" t="s">
        <v>86</v>
      </c>
      <c r="H223" s="51">
        <v>18</v>
      </c>
      <c r="I223" s="56">
        <v>96.8</v>
      </c>
      <c r="J223" s="7">
        <f t="shared" si="13"/>
        <v>96.8</v>
      </c>
      <c r="K223" s="7">
        <f t="shared" si="14"/>
        <v>0</v>
      </c>
    </row>
    <row r="224" spans="1:11" ht="30" customHeight="1" x14ac:dyDescent="0.25">
      <c r="A224" s="51">
        <v>196</v>
      </c>
      <c r="B224" s="52" t="s">
        <v>89</v>
      </c>
      <c r="C224" s="53" t="s">
        <v>28</v>
      </c>
      <c r="D224" s="54">
        <v>1156</v>
      </c>
      <c r="E224" s="55" t="s">
        <v>6</v>
      </c>
      <c r="F224" s="55">
        <f t="shared" si="12"/>
        <v>6.93</v>
      </c>
      <c r="G224" s="53" t="s">
        <v>86</v>
      </c>
      <c r="H224" s="51">
        <v>18</v>
      </c>
      <c r="I224" s="56">
        <v>93.56</v>
      </c>
      <c r="J224" s="7">
        <f t="shared" si="13"/>
        <v>93.56</v>
      </c>
      <c r="K224" s="7">
        <f t="shared" si="14"/>
        <v>0</v>
      </c>
    </row>
    <row r="225" spans="1:11" ht="30" customHeight="1" x14ac:dyDescent="0.25">
      <c r="A225" s="51">
        <v>197</v>
      </c>
      <c r="B225" s="52" t="s">
        <v>89</v>
      </c>
      <c r="C225" s="53" t="s">
        <v>28</v>
      </c>
      <c r="D225" s="54">
        <v>1176</v>
      </c>
      <c r="E225" s="55" t="s">
        <v>6</v>
      </c>
      <c r="F225" s="55">
        <f t="shared" si="12"/>
        <v>7.05</v>
      </c>
      <c r="G225" s="53" t="s">
        <v>86</v>
      </c>
      <c r="H225" s="51">
        <v>18</v>
      </c>
      <c r="I225" s="56">
        <v>95.18</v>
      </c>
      <c r="J225" s="7">
        <f t="shared" si="13"/>
        <v>95.18</v>
      </c>
      <c r="K225" s="7">
        <f t="shared" si="14"/>
        <v>0</v>
      </c>
    </row>
    <row r="226" spans="1:11" ht="30" customHeight="1" x14ac:dyDescent="0.25">
      <c r="A226" s="51">
        <v>198</v>
      </c>
      <c r="B226" s="52" t="s">
        <v>89</v>
      </c>
      <c r="C226" s="53" t="s">
        <v>28</v>
      </c>
      <c r="D226" s="54">
        <v>1216</v>
      </c>
      <c r="E226" s="55" t="s">
        <v>6</v>
      </c>
      <c r="F226" s="55">
        <f t="shared" si="12"/>
        <v>7.29</v>
      </c>
      <c r="G226" s="53" t="s">
        <v>86</v>
      </c>
      <c r="H226" s="51">
        <v>18</v>
      </c>
      <c r="I226" s="56">
        <v>98.42</v>
      </c>
      <c r="J226" s="7">
        <f t="shared" si="13"/>
        <v>98.42</v>
      </c>
      <c r="K226" s="7">
        <f t="shared" si="14"/>
        <v>0</v>
      </c>
    </row>
    <row r="227" spans="1:11" ht="285" customHeight="1" x14ac:dyDescent="0.25">
      <c r="A227" s="51">
        <v>199</v>
      </c>
      <c r="B227" s="52" t="s">
        <v>90</v>
      </c>
      <c r="C227" s="53" t="s">
        <v>65</v>
      </c>
      <c r="D227" s="54">
        <v>1437</v>
      </c>
      <c r="E227" s="55" t="s">
        <v>6</v>
      </c>
      <c r="F227" s="55">
        <f t="shared" si="12"/>
        <v>8.61</v>
      </c>
      <c r="G227" s="53" t="s">
        <v>91</v>
      </c>
      <c r="H227" s="51">
        <v>23</v>
      </c>
      <c r="I227" s="56">
        <v>148.52000000000001</v>
      </c>
      <c r="J227" s="7">
        <f t="shared" si="13"/>
        <v>148.52000000000001</v>
      </c>
      <c r="K227" s="7">
        <f t="shared" si="14"/>
        <v>0</v>
      </c>
    </row>
    <row r="228" spans="1:11" ht="135" customHeight="1" x14ac:dyDescent="0.25">
      <c r="A228" s="51">
        <v>200</v>
      </c>
      <c r="B228" s="52" t="s">
        <v>90</v>
      </c>
      <c r="C228" s="53" t="s">
        <v>25</v>
      </c>
      <c r="D228" s="54">
        <v>1262</v>
      </c>
      <c r="E228" s="55" t="s">
        <v>6</v>
      </c>
      <c r="F228" s="55">
        <f t="shared" si="12"/>
        <v>7.56</v>
      </c>
      <c r="G228" s="53" t="s">
        <v>92</v>
      </c>
      <c r="H228" s="51">
        <v>13</v>
      </c>
      <c r="I228" s="56">
        <v>73.709999999999994</v>
      </c>
      <c r="J228" s="7">
        <f t="shared" si="13"/>
        <v>73.709999999999994</v>
      </c>
      <c r="K228" s="7">
        <f t="shared" si="14"/>
        <v>0</v>
      </c>
    </row>
    <row r="229" spans="1:11" ht="135" customHeight="1" x14ac:dyDescent="0.25">
      <c r="A229" s="51">
        <v>201</v>
      </c>
      <c r="B229" s="52" t="s">
        <v>90</v>
      </c>
      <c r="C229" s="53" t="s">
        <v>28</v>
      </c>
      <c r="D229" s="54">
        <v>1216</v>
      </c>
      <c r="E229" s="55" t="s">
        <v>6</v>
      </c>
      <c r="F229" s="55">
        <f t="shared" si="12"/>
        <v>7.29</v>
      </c>
      <c r="G229" s="53" t="s">
        <v>93</v>
      </c>
      <c r="H229" s="51">
        <v>6.5</v>
      </c>
      <c r="I229" s="56">
        <v>35.54</v>
      </c>
      <c r="J229" s="7">
        <f t="shared" si="13"/>
        <v>35.54</v>
      </c>
      <c r="K229" s="7">
        <f t="shared" si="14"/>
        <v>0</v>
      </c>
    </row>
    <row r="230" spans="1:11" ht="135" customHeight="1" x14ac:dyDescent="0.25">
      <c r="A230" s="51">
        <v>202</v>
      </c>
      <c r="B230" s="52" t="s">
        <v>90</v>
      </c>
      <c r="C230" s="53" t="s">
        <v>34</v>
      </c>
      <c r="D230" s="54">
        <v>1051</v>
      </c>
      <c r="E230" s="55" t="s">
        <v>6</v>
      </c>
      <c r="F230" s="55">
        <f t="shared" si="12"/>
        <v>6.3</v>
      </c>
      <c r="G230" s="53" t="s">
        <v>92</v>
      </c>
      <c r="H230" s="51">
        <v>13</v>
      </c>
      <c r="I230" s="56">
        <v>61.43</v>
      </c>
      <c r="J230" s="7">
        <f t="shared" si="13"/>
        <v>61.43</v>
      </c>
      <c r="K230" s="7">
        <f t="shared" si="14"/>
        <v>0</v>
      </c>
    </row>
    <row r="231" spans="1:11" ht="135" customHeight="1" x14ac:dyDescent="0.25">
      <c r="A231" s="51">
        <v>203</v>
      </c>
      <c r="B231" s="52" t="s">
        <v>90</v>
      </c>
      <c r="C231" s="53" t="s">
        <v>43</v>
      </c>
      <c r="D231" s="54">
        <v>1091</v>
      </c>
      <c r="E231" s="55" t="s">
        <v>6</v>
      </c>
      <c r="F231" s="55">
        <f t="shared" si="12"/>
        <v>6.54</v>
      </c>
      <c r="G231" s="53" t="s">
        <v>92</v>
      </c>
      <c r="H231" s="51">
        <v>13</v>
      </c>
      <c r="I231" s="56">
        <v>63.77</v>
      </c>
      <c r="J231" s="7">
        <f t="shared" si="13"/>
        <v>63.77</v>
      </c>
      <c r="K231" s="7">
        <f t="shared" si="14"/>
        <v>0</v>
      </c>
    </row>
    <row r="232" spans="1:11" ht="135" customHeight="1" x14ac:dyDescent="0.25">
      <c r="A232" s="51">
        <v>204</v>
      </c>
      <c r="B232" s="52" t="s">
        <v>90</v>
      </c>
      <c r="C232" s="53" t="s">
        <v>43</v>
      </c>
      <c r="D232" s="54">
        <v>1031</v>
      </c>
      <c r="E232" s="55" t="s">
        <v>6</v>
      </c>
      <c r="F232" s="55">
        <f t="shared" si="12"/>
        <v>6.18</v>
      </c>
      <c r="G232" s="53" t="s">
        <v>92</v>
      </c>
      <c r="H232" s="51">
        <v>4</v>
      </c>
      <c r="I232" s="56">
        <v>18.54</v>
      </c>
      <c r="J232" s="7">
        <f t="shared" si="13"/>
        <v>18.54</v>
      </c>
      <c r="K232" s="7">
        <f t="shared" si="14"/>
        <v>0</v>
      </c>
    </row>
    <row r="233" spans="1:11" ht="135" customHeight="1" x14ac:dyDescent="0.25">
      <c r="A233" s="51">
        <v>205</v>
      </c>
      <c r="B233" s="52" t="s">
        <v>90</v>
      </c>
      <c r="C233" s="53" t="s">
        <v>25</v>
      </c>
      <c r="D233" s="54">
        <v>1284</v>
      </c>
      <c r="E233" s="55" t="s">
        <v>6</v>
      </c>
      <c r="F233" s="55">
        <f t="shared" si="12"/>
        <v>7.7</v>
      </c>
      <c r="G233" s="53" t="s">
        <v>92</v>
      </c>
      <c r="H233" s="51">
        <v>13</v>
      </c>
      <c r="I233" s="56">
        <v>75.08</v>
      </c>
      <c r="J233" s="7">
        <f t="shared" si="13"/>
        <v>75.08</v>
      </c>
      <c r="K233" s="7">
        <f t="shared" si="14"/>
        <v>0</v>
      </c>
    </row>
    <row r="234" spans="1:11" ht="15" customHeight="1" x14ac:dyDescent="0.25">
      <c r="A234" s="48" t="s">
        <v>94</v>
      </c>
      <c r="B234" s="49"/>
      <c r="C234" s="49"/>
      <c r="D234" s="49"/>
      <c r="E234" s="49"/>
      <c r="F234" s="49"/>
      <c r="G234" s="49"/>
      <c r="H234" s="49"/>
      <c r="I234" s="50"/>
      <c r="J234" s="7">
        <f t="shared" si="13"/>
        <v>0</v>
      </c>
      <c r="K234" s="7">
        <f t="shared" si="14"/>
        <v>0</v>
      </c>
    </row>
    <row r="235" spans="1:11" ht="45" customHeight="1" x14ac:dyDescent="0.25">
      <c r="A235" s="51">
        <v>206</v>
      </c>
      <c r="B235" s="52" t="s">
        <v>94</v>
      </c>
      <c r="C235" s="53" t="s">
        <v>50</v>
      </c>
      <c r="D235" s="54">
        <v>1525</v>
      </c>
      <c r="E235" s="55" t="s">
        <v>6</v>
      </c>
      <c r="F235" s="55">
        <f>IF(D235=0,0,IF(E235=0,0,IF(IF(E235="s",$F$12,IF(E235="n",$F$11,0))&gt;0,ROUND(D235/IF(E235="s",$F$12,IF(E235="n",$F$11,0)),2),0)))</f>
        <v>9.14</v>
      </c>
      <c r="G235" s="53" t="s">
        <v>95</v>
      </c>
      <c r="H235" s="51">
        <v>18</v>
      </c>
      <c r="I235" s="56">
        <v>123.39</v>
      </c>
      <c r="J235" s="7">
        <f t="shared" si="13"/>
        <v>123.39</v>
      </c>
      <c r="K235" s="7">
        <f t="shared" si="14"/>
        <v>0</v>
      </c>
    </row>
    <row r="236" spans="1:11" ht="45" customHeight="1" x14ac:dyDescent="0.25">
      <c r="A236" s="51">
        <v>207</v>
      </c>
      <c r="B236" s="52" t="s">
        <v>94</v>
      </c>
      <c r="C236" s="53" t="s">
        <v>28</v>
      </c>
      <c r="D236" s="54">
        <v>1135</v>
      </c>
      <c r="E236" s="55" t="s">
        <v>6</v>
      </c>
      <c r="F236" s="55">
        <f>IF(D236=0,0,IF(E236=0,0,IF(IF(E236="s",$F$12,IF(E236="n",$F$11,0))&gt;0,ROUND(D236/IF(E236="s",$F$12,IF(E236="n",$F$11,0)),2),0)))</f>
        <v>6.8</v>
      </c>
      <c r="G236" s="53" t="s">
        <v>95</v>
      </c>
      <c r="H236" s="51">
        <v>18</v>
      </c>
      <c r="I236" s="56">
        <v>91.8</v>
      </c>
      <c r="J236" s="7">
        <f t="shared" si="13"/>
        <v>91.8</v>
      </c>
      <c r="K236" s="7">
        <f t="shared" si="14"/>
        <v>0</v>
      </c>
    </row>
    <row r="237" spans="1:11" ht="45" customHeight="1" x14ac:dyDescent="0.25">
      <c r="A237" s="51">
        <v>208</v>
      </c>
      <c r="B237" s="52" t="s">
        <v>94</v>
      </c>
      <c r="C237" s="53" t="s">
        <v>28</v>
      </c>
      <c r="D237" s="54">
        <v>1115</v>
      </c>
      <c r="E237" s="55" t="s">
        <v>6</v>
      </c>
      <c r="F237" s="55">
        <f>IF(D237=0,0,IF(E237=0,0,IF(IF(E237="s",$F$12,IF(E237="n",$F$11,0))&gt;0,ROUND(D237/IF(E237="s",$F$12,IF(E237="n",$F$11,0)),2),0)))</f>
        <v>6.68</v>
      </c>
      <c r="G237" s="53" t="s">
        <v>95</v>
      </c>
      <c r="H237" s="51">
        <v>18</v>
      </c>
      <c r="I237" s="56">
        <v>90.18</v>
      </c>
      <c r="J237" s="7">
        <f t="shared" si="13"/>
        <v>90.18</v>
      </c>
      <c r="K237" s="7">
        <f t="shared" si="14"/>
        <v>0</v>
      </c>
    </row>
    <row r="238" spans="1:11" ht="45" customHeight="1" x14ac:dyDescent="0.25">
      <c r="A238" s="51">
        <v>209</v>
      </c>
      <c r="B238" s="52" t="s">
        <v>94</v>
      </c>
      <c r="C238" s="53" t="s">
        <v>34</v>
      </c>
      <c r="D238" s="54">
        <v>1112</v>
      </c>
      <c r="E238" s="55" t="s">
        <v>6</v>
      </c>
      <c r="F238" s="55">
        <f>IF(D238=0,0,IF(E238=0,0,IF(IF(E238="s",$F$12,IF(E238="n",$F$11,0))&gt;0,ROUND(D238/IF(E238="s",$F$12,IF(E238="n",$F$11,0)),2),0)))</f>
        <v>6.67</v>
      </c>
      <c r="G238" s="53" t="s">
        <v>95</v>
      </c>
      <c r="H238" s="51">
        <v>18</v>
      </c>
      <c r="I238" s="56">
        <v>90.05</v>
      </c>
      <c r="J238" s="7">
        <f t="shared" si="13"/>
        <v>90.05</v>
      </c>
      <c r="K238" s="7">
        <f t="shared" si="14"/>
        <v>0</v>
      </c>
    </row>
    <row r="239" spans="1:11" ht="15" customHeight="1" x14ac:dyDescent="0.25">
      <c r="A239" s="48" t="s">
        <v>96</v>
      </c>
      <c r="B239" s="49"/>
      <c r="C239" s="49"/>
      <c r="D239" s="49"/>
      <c r="E239" s="49"/>
      <c r="F239" s="49"/>
      <c r="G239" s="49"/>
      <c r="H239" s="49"/>
      <c r="I239" s="50"/>
      <c r="J239" s="7">
        <f t="shared" si="13"/>
        <v>0</v>
      </c>
      <c r="K239" s="7">
        <f t="shared" si="14"/>
        <v>0</v>
      </c>
    </row>
    <row r="240" spans="1:11" s="61" customFormat="1" ht="60" customHeight="1" x14ac:dyDescent="0.25">
      <c r="A240" s="51">
        <v>210</v>
      </c>
      <c r="B240" s="52" t="s">
        <v>96</v>
      </c>
      <c r="C240" s="53" t="s">
        <v>65</v>
      </c>
      <c r="D240" s="54">
        <v>1805</v>
      </c>
      <c r="E240" s="55" t="s">
        <v>6</v>
      </c>
      <c r="F240" s="55">
        <f t="shared" ref="F240:F390" si="15">IF(D240=0,0,IF(E240=0,0,IF(IF(E240="s",$F$12,IF(E240="n",$F$11,0))&gt;0,ROUND(D240/IF(E240="s",$F$12,IF(E240="n",$F$11,0)),2),0)))</f>
        <v>10.82</v>
      </c>
      <c r="G240" s="53" t="s">
        <v>97</v>
      </c>
      <c r="H240" s="51">
        <v>8</v>
      </c>
      <c r="I240" s="56">
        <v>64.92</v>
      </c>
      <c r="J240" s="7">
        <f t="shared" si="13"/>
        <v>64.92</v>
      </c>
      <c r="K240" s="7">
        <f t="shared" si="14"/>
        <v>0</v>
      </c>
    </row>
    <row r="241" spans="1:11" s="61" customFormat="1" ht="90" customHeight="1" x14ac:dyDescent="0.25">
      <c r="A241" s="51">
        <v>211</v>
      </c>
      <c r="B241" s="52" t="s">
        <v>98</v>
      </c>
      <c r="C241" s="53" t="s">
        <v>62</v>
      </c>
      <c r="D241" s="54">
        <v>1415</v>
      </c>
      <c r="E241" s="55" t="s">
        <v>6</v>
      </c>
      <c r="F241" s="55">
        <f t="shared" si="15"/>
        <v>8.48</v>
      </c>
      <c r="G241" s="53" t="s">
        <v>99</v>
      </c>
      <c r="H241" s="51">
        <v>14</v>
      </c>
      <c r="I241" s="56">
        <v>89.04</v>
      </c>
      <c r="J241" s="7">
        <f t="shared" si="13"/>
        <v>89.04</v>
      </c>
      <c r="K241" s="7">
        <f t="shared" si="14"/>
        <v>0</v>
      </c>
    </row>
    <row r="242" spans="1:11" s="61" customFormat="1" ht="90" customHeight="1" x14ac:dyDescent="0.25">
      <c r="A242" s="51">
        <v>212</v>
      </c>
      <c r="B242" s="52" t="s">
        <v>98</v>
      </c>
      <c r="C242" s="53" t="s">
        <v>28</v>
      </c>
      <c r="D242" s="54">
        <v>1145</v>
      </c>
      <c r="E242" s="55" t="s">
        <v>6</v>
      </c>
      <c r="F242" s="55">
        <f t="shared" si="15"/>
        <v>6.86</v>
      </c>
      <c r="G242" s="53" t="s">
        <v>100</v>
      </c>
      <c r="H242" s="51">
        <v>14</v>
      </c>
      <c r="I242" s="56">
        <v>72.03</v>
      </c>
      <c r="J242" s="7">
        <f t="shared" si="13"/>
        <v>72.03</v>
      </c>
      <c r="K242" s="7">
        <f t="shared" si="14"/>
        <v>0</v>
      </c>
    </row>
    <row r="243" spans="1:11" s="61" customFormat="1" ht="90" customHeight="1" x14ac:dyDescent="0.25">
      <c r="A243" s="51">
        <v>213</v>
      </c>
      <c r="B243" s="52" t="s">
        <v>98</v>
      </c>
      <c r="C243" s="53" t="s">
        <v>34</v>
      </c>
      <c r="D243" s="54">
        <v>1060</v>
      </c>
      <c r="E243" s="55" t="s">
        <v>6</v>
      </c>
      <c r="F243" s="55">
        <f t="shared" si="15"/>
        <v>6.35</v>
      </c>
      <c r="G243" s="53" t="s">
        <v>101</v>
      </c>
      <c r="H243" s="51">
        <v>9</v>
      </c>
      <c r="I243" s="56">
        <v>42.86</v>
      </c>
      <c r="J243" s="7">
        <f t="shared" si="13"/>
        <v>42.86</v>
      </c>
      <c r="K243" s="7">
        <f t="shared" si="14"/>
        <v>0</v>
      </c>
    </row>
    <row r="244" spans="1:11" s="61" customFormat="1" ht="60" customHeight="1" x14ac:dyDescent="0.25">
      <c r="A244" s="51">
        <v>214</v>
      </c>
      <c r="B244" s="52" t="s">
        <v>98</v>
      </c>
      <c r="C244" s="53" t="s">
        <v>102</v>
      </c>
      <c r="D244" s="54">
        <v>959</v>
      </c>
      <c r="E244" s="55" t="s">
        <v>6</v>
      </c>
      <c r="F244" s="55">
        <f t="shared" si="15"/>
        <v>5.75</v>
      </c>
      <c r="G244" s="53" t="s">
        <v>103</v>
      </c>
      <c r="H244" s="51">
        <v>7</v>
      </c>
      <c r="I244" s="56">
        <v>30.19</v>
      </c>
      <c r="J244" s="7">
        <f t="shared" si="13"/>
        <v>30.19</v>
      </c>
      <c r="K244" s="7">
        <f t="shared" si="14"/>
        <v>0</v>
      </c>
    </row>
    <row r="245" spans="1:11" s="61" customFormat="1" ht="60" customHeight="1" x14ac:dyDescent="0.25">
      <c r="A245" s="51">
        <v>215</v>
      </c>
      <c r="B245" s="52" t="s">
        <v>98</v>
      </c>
      <c r="C245" s="53" t="s">
        <v>102</v>
      </c>
      <c r="D245" s="54">
        <v>959</v>
      </c>
      <c r="E245" s="55" t="s">
        <v>6</v>
      </c>
      <c r="F245" s="55">
        <f t="shared" si="15"/>
        <v>5.75</v>
      </c>
      <c r="G245" s="53" t="s">
        <v>103</v>
      </c>
      <c r="H245" s="51">
        <v>7</v>
      </c>
      <c r="I245" s="56">
        <v>30.19</v>
      </c>
      <c r="J245" s="7">
        <f t="shared" si="13"/>
        <v>30.19</v>
      </c>
      <c r="K245" s="7">
        <f t="shared" si="14"/>
        <v>0</v>
      </c>
    </row>
    <row r="246" spans="1:11" s="61" customFormat="1" ht="60" customHeight="1" x14ac:dyDescent="0.25">
      <c r="A246" s="51">
        <v>216</v>
      </c>
      <c r="B246" s="52" t="s">
        <v>98</v>
      </c>
      <c r="C246" s="53" t="s">
        <v>102</v>
      </c>
      <c r="D246" s="54">
        <v>959</v>
      </c>
      <c r="E246" s="55" t="s">
        <v>6</v>
      </c>
      <c r="F246" s="55">
        <f t="shared" si="15"/>
        <v>5.75</v>
      </c>
      <c r="G246" s="53" t="s">
        <v>103</v>
      </c>
      <c r="H246" s="51">
        <v>7</v>
      </c>
      <c r="I246" s="56">
        <v>30.19</v>
      </c>
      <c r="J246" s="7">
        <f t="shared" si="13"/>
        <v>30.19</v>
      </c>
      <c r="K246" s="7">
        <f t="shared" si="14"/>
        <v>0</v>
      </c>
    </row>
    <row r="247" spans="1:11" s="61" customFormat="1" ht="60" customHeight="1" x14ac:dyDescent="0.25">
      <c r="A247" s="51">
        <v>217</v>
      </c>
      <c r="B247" s="52" t="s">
        <v>98</v>
      </c>
      <c r="C247" s="53" t="s">
        <v>102</v>
      </c>
      <c r="D247" s="54">
        <v>959</v>
      </c>
      <c r="E247" s="55" t="s">
        <v>6</v>
      </c>
      <c r="F247" s="55">
        <f t="shared" si="15"/>
        <v>5.75</v>
      </c>
      <c r="G247" s="53" t="s">
        <v>103</v>
      </c>
      <c r="H247" s="51">
        <v>7</v>
      </c>
      <c r="I247" s="56">
        <v>30.19</v>
      </c>
      <c r="J247" s="7">
        <f t="shared" si="13"/>
        <v>30.19</v>
      </c>
      <c r="K247" s="7">
        <f t="shared" si="14"/>
        <v>0</v>
      </c>
    </row>
    <row r="248" spans="1:11" s="61" customFormat="1" ht="90" customHeight="1" x14ac:dyDescent="0.25">
      <c r="A248" s="51">
        <v>218</v>
      </c>
      <c r="B248" s="52" t="s">
        <v>98</v>
      </c>
      <c r="C248" s="53" t="s">
        <v>102</v>
      </c>
      <c r="D248" s="54">
        <v>959</v>
      </c>
      <c r="E248" s="55" t="s">
        <v>6</v>
      </c>
      <c r="F248" s="55">
        <f t="shared" si="15"/>
        <v>5.75</v>
      </c>
      <c r="G248" s="53" t="s">
        <v>101</v>
      </c>
      <c r="H248" s="51">
        <v>9</v>
      </c>
      <c r="I248" s="56">
        <v>38.81</v>
      </c>
      <c r="J248" s="7">
        <f t="shared" si="13"/>
        <v>38.81</v>
      </c>
      <c r="K248" s="7">
        <f t="shared" si="14"/>
        <v>0</v>
      </c>
    </row>
    <row r="249" spans="1:11" s="61" customFormat="1" ht="105" customHeight="1" x14ac:dyDescent="0.25">
      <c r="A249" s="51">
        <v>219</v>
      </c>
      <c r="B249" s="52" t="s">
        <v>98</v>
      </c>
      <c r="C249" s="53" t="s">
        <v>102</v>
      </c>
      <c r="D249" s="54">
        <v>879</v>
      </c>
      <c r="E249" s="55" t="s">
        <v>6</v>
      </c>
      <c r="F249" s="55">
        <f t="shared" si="15"/>
        <v>5.27</v>
      </c>
      <c r="G249" s="53" t="s">
        <v>104</v>
      </c>
      <c r="H249" s="51">
        <v>16</v>
      </c>
      <c r="I249" s="56">
        <v>63.24</v>
      </c>
      <c r="J249" s="7">
        <f t="shared" si="13"/>
        <v>63.24</v>
      </c>
      <c r="K249" s="7">
        <f t="shared" si="14"/>
        <v>0</v>
      </c>
    </row>
    <row r="250" spans="1:11" s="61" customFormat="1" ht="60" customHeight="1" x14ac:dyDescent="0.25">
      <c r="A250" s="51">
        <v>220</v>
      </c>
      <c r="B250" s="52" t="s">
        <v>98</v>
      </c>
      <c r="C250" s="53" t="s">
        <v>102</v>
      </c>
      <c r="D250" s="54">
        <v>939</v>
      </c>
      <c r="E250" s="55" t="s">
        <v>6</v>
      </c>
      <c r="F250" s="55">
        <f t="shared" si="15"/>
        <v>5.63</v>
      </c>
      <c r="G250" s="53" t="s">
        <v>103</v>
      </c>
      <c r="H250" s="51">
        <v>7</v>
      </c>
      <c r="I250" s="56">
        <v>29.56</v>
      </c>
      <c r="J250" s="7">
        <f t="shared" si="13"/>
        <v>29.56</v>
      </c>
      <c r="K250" s="7">
        <f t="shared" si="14"/>
        <v>0</v>
      </c>
    </row>
    <row r="251" spans="1:11" s="61" customFormat="1" ht="90" customHeight="1" x14ac:dyDescent="0.25">
      <c r="A251" s="51">
        <v>221</v>
      </c>
      <c r="B251" s="52" t="s">
        <v>98</v>
      </c>
      <c r="C251" s="53" t="s">
        <v>102</v>
      </c>
      <c r="D251" s="54">
        <v>879</v>
      </c>
      <c r="E251" s="55" t="s">
        <v>6</v>
      </c>
      <c r="F251" s="55">
        <f t="shared" si="15"/>
        <v>5.27</v>
      </c>
      <c r="G251" s="53" t="s">
        <v>101</v>
      </c>
      <c r="H251" s="51">
        <v>9</v>
      </c>
      <c r="I251" s="56">
        <v>35.57</v>
      </c>
      <c r="J251" s="7">
        <f t="shared" si="13"/>
        <v>35.57</v>
      </c>
      <c r="K251" s="7">
        <f t="shared" si="14"/>
        <v>0</v>
      </c>
    </row>
    <row r="252" spans="1:11" s="61" customFormat="1" ht="45" customHeight="1" x14ac:dyDescent="0.25">
      <c r="A252" s="51">
        <v>222</v>
      </c>
      <c r="B252" s="52" t="s">
        <v>98</v>
      </c>
      <c r="C252" s="53" t="s">
        <v>102</v>
      </c>
      <c r="D252" s="54">
        <v>879</v>
      </c>
      <c r="E252" s="55" t="s">
        <v>6</v>
      </c>
      <c r="F252" s="55">
        <f t="shared" si="15"/>
        <v>5.27</v>
      </c>
      <c r="G252" s="53" t="s">
        <v>105</v>
      </c>
      <c r="H252" s="51">
        <v>2</v>
      </c>
      <c r="I252" s="56">
        <v>7.91</v>
      </c>
      <c r="J252" s="7">
        <f t="shared" si="13"/>
        <v>7.91</v>
      </c>
      <c r="K252" s="7">
        <f t="shared" si="14"/>
        <v>0</v>
      </c>
    </row>
    <row r="253" spans="1:11" s="61" customFormat="1" ht="45" customHeight="1" x14ac:dyDescent="0.25">
      <c r="A253" s="51">
        <v>223</v>
      </c>
      <c r="B253" s="52" t="s">
        <v>98</v>
      </c>
      <c r="C253" s="53" t="s">
        <v>102</v>
      </c>
      <c r="D253" s="54">
        <v>939</v>
      </c>
      <c r="E253" s="55" t="s">
        <v>6</v>
      </c>
      <c r="F253" s="55">
        <f t="shared" si="15"/>
        <v>5.63</v>
      </c>
      <c r="G253" s="53" t="s">
        <v>105</v>
      </c>
      <c r="H253" s="51">
        <v>2</v>
      </c>
      <c r="I253" s="56">
        <v>8.4499999999999993</v>
      </c>
      <c r="J253" s="7">
        <f t="shared" si="13"/>
        <v>8.4499999999999993</v>
      </c>
      <c r="K253" s="7">
        <f t="shared" si="14"/>
        <v>0</v>
      </c>
    </row>
    <row r="254" spans="1:11" s="61" customFormat="1" ht="45" customHeight="1" x14ac:dyDescent="0.25">
      <c r="A254" s="51">
        <v>224</v>
      </c>
      <c r="B254" s="52" t="s">
        <v>98</v>
      </c>
      <c r="C254" s="53" t="s">
        <v>102</v>
      </c>
      <c r="D254" s="54">
        <v>959</v>
      </c>
      <c r="E254" s="55" t="s">
        <v>6</v>
      </c>
      <c r="F254" s="55">
        <f t="shared" si="15"/>
        <v>5.75</v>
      </c>
      <c r="G254" s="53" t="s">
        <v>105</v>
      </c>
      <c r="H254" s="51">
        <v>2</v>
      </c>
      <c r="I254" s="56">
        <v>8.6300000000000008</v>
      </c>
      <c r="J254" s="7">
        <f t="shared" si="13"/>
        <v>8.6300000000000008</v>
      </c>
      <c r="K254" s="7">
        <f t="shared" si="14"/>
        <v>0</v>
      </c>
    </row>
    <row r="255" spans="1:11" s="61" customFormat="1" ht="45" customHeight="1" x14ac:dyDescent="0.25">
      <c r="A255" s="51">
        <v>225</v>
      </c>
      <c r="B255" s="52" t="s">
        <v>98</v>
      </c>
      <c r="C255" s="53" t="s">
        <v>56</v>
      </c>
      <c r="D255" s="54">
        <v>953</v>
      </c>
      <c r="E255" s="55" t="s">
        <v>6</v>
      </c>
      <c r="F255" s="55">
        <f t="shared" si="15"/>
        <v>5.71</v>
      </c>
      <c r="G255" s="53" t="s">
        <v>105</v>
      </c>
      <c r="H255" s="51">
        <v>2</v>
      </c>
      <c r="I255" s="56">
        <v>8.57</v>
      </c>
      <c r="J255" s="7">
        <f t="shared" si="13"/>
        <v>8.57</v>
      </c>
      <c r="K255" s="7">
        <f t="shared" si="14"/>
        <v>0</v>
      </c>
    </row>
    <row r="256" spans="1:11" s="61" customFormat="1" ht="45" customHeight="1" x14ac:dyDescent="0.25">
      <c r="A256" s="51">
        <v>226</v>
      </c>
      <c r="B256" s="52" t="s">
        <v>98</v>
      </c>
      <c r="C256" s="53" t="s">
        <v>102</v>
      </c>
      <c r="D256" s="54">
        <v>879</v>
      </c>
      <c r="E256" s="55" t="s">
        <v>6</v>
      </c>
      <c r="F256" s="55">
        <f t="shared" si="15"/>
        <v>5.27</v>
      </c>
      <c r="G256" s="53" t="s">
        <v>105</v>
      </c>
      <c r="H256" s="51">
        <v>2</v>
      </c>
      <c r="I256" s="56">
        <v>7.91</v>
      </c>
      <c r="J256" s="7">
        <f t="shared" si="13"/>
        <v>7.91</v>
      </c>
      <c r="K256" s="7">
        <f t="shared" si="14"/>
        <v>0</v>
      </c>
    </row>
    <row r="257" spans="1:11" s="61" customFormat="1" ht="45" customHeight="1" x14ac:dyDescent="0.25">
      <c r="A257" s="51">
        <v>227</v>
      </c>
      <c r="B257" s="52" t="s">
        <v>98</v>
      </c>
      <c r="C257" s="53" t="s">
        <v>102</v>
      </c>
      <c r="D257" s="54">
        <v>959</v>
      </c>
      <c r="E257" s="55" t="s">
        <v>6</v>
      </c>
      <c r="F257" s="55">
        <f t="shared" si="15"/>
        <v>5.75</v>
      </c>
      <c r="G257" s="53" t="s">
        <v>105</v>
      </c>
      <c r="H257" s="51">
        <v>2</v>
      </c>
      <c r="I257" s="56">
        <v>8.6300000000000008</v>
      </c>
      <c r="J257" s="7">
        <f t="shared" si="13"/>
        <v>8.6300000000000008</v>
      </c>
      <c r="K257" s="7">
        <f t="shared" si="14"/>
        <v>0</v>
      </c>
    </row>
    <row r="258" spans="1:11" s="61" customFormat="1" ht="45" customHeight="1" x14ac:dyDescent="0.25">
      <c r="A258" s="51">
        <v>228</v>
      </c>
      <c r="B258" s="52" t="s">
        <v>98</v>
      </c>
      <c r="C258" s="53" t="s">
        <v>102</v>
      </c>
      <c r="D258" s="54">
        <v>959</v>
      </c>
      <c r="E258" s="55" t="s">
        <v>6</v>
      </c>
      <c r="F258" s="55">
        <f t="shared" si="15"/>
        <v>5.75</v>
      </c>
      <c r="G258" s="53" t="s">
        <v>105</v>
      </c>
      <c r="H258" s="51">
        <v>2</v>
      </c>
      <c r="I258" s="56">
        <v>8.6300000000000008</v>
      </c>
      <c r="J258" s="7">
        <f t="shared" si="13"/>
        <v>8.6300000000000008</v>
      </c>
      <c r="K258" s="7">
        <f t="shared" si="14"/>
        <v>0</v>
      </c>
    </row>
    <row r="259" spans="1:11" s="61" customFormat="1" ht="45" customHeight="1" x14ac:dyDescent="0.25">
      <c r="A259" s="51">
        <v>229</v>
      </c>
      <c r="B259" s="52" t="s">
        <v>98</v>
      </c>
      <c r="C259" s="53" t="s">
        <v>56</v>
      </c>
      <c r="D259" s="54">
        <v>973</v>
      </c>
      <c r="E259" s="55" t="s">
        <v>6</v>
      </c>
      <c r="F259" s="55">
        <f t="shared" si="15"/>
        <v>5.83</v>
      </c>
      <c r="G259" s="53" t="s">
        <v>105</v>
      </c>
      <c r="H259" s="51">
        <v>2</v>
      </c>
      <c r="I259" s="56">
        <v>8.75</v>
      </c>
      <c r="J259" s="7">
        <f t="shared" si="13"/>
        <v>8.75</v>
      </c>
      <c r="K259" s="7">
        <f t="shared" si="14"/>
        <v>0</v>
      </c>
    </row>
    <row r="260" spans="1:11" s="61" customFormat="1" ht="45" customHeight="1" x14ac:dyDescent="0.25">
      <c r="A260" s="51">
        <v>230</v>
      </c>
      <c r="B260" s="52" t="s">
        <v>98</v>
      </c>
      <c r="C260" s="53" t="s">
        <v>56</v>
      </c>
      <c r="D260" s="54">
        <v>973</v>
      </c>
      <c r="E260" s="55" t="s">
        <v>6</v>
      </c>
      <c r="F260" s="55">
        <f t="shared" si="15"/>
        <v>5.83</v>
      </c>
      <c r="G260" s="53" t="s">
        <v>105</v>
      </c>
      <c r="H260" s="51">
        <v>2</v>
      </c>
      <c r="I260" s="56">
        <v>8.75</v>
      </c>
      <c r="J260" s="7">
        <f t="shared" si="13"/>
        <v>8.75</v>
      </c>
      <c r="K260" s="7">
        <f t="shared" si="14"/>
        <v>0</v>
      </c>
    </row>
    <row r="261" spans="1:11" s="61" customFormat="1" ht="45" customHeight="1" x14ac:dyDescent="0.25">
      <c r="A261" s="51">
        <v>231</v>
      </c>
      <c r="B261" s="52" t="s">
        <v>98</v>
      </c>
      <c r="C261" s="53" t="s">
        <v>102</v>
      </c>
      <c r="D261" s="54">
        <v>959</v>
      </c>
      <c r="E261" s="55" t="s">
        <v>6</v>
      </c>
      <c r="F261" s="55">
        <f t="shared" si="15"/>
        <v>5.75</v>
      </c>
      <c r="G261" s="53" t="s">
        <v>105</v>
      </c>
      <c r="H261" s="51">
        <v>2</v>
      </c>
      <c r="I261" s="56">
        <v>8.6300000000000008</v>
      </c>
      <c r="J261" s="7">
        <f t="shared" si="13"/>
        <v>8.6300000000000008</v>
      </c>
      <c r="K261" s="7">
        <f t="shared" si="14"/>
        <v>0</v>
      </c>
    </row>
    <row r="262" spans="1:11" s="61" customFormat="1" ht="45" customHeight="1" x14ac:dyDescent="0.25">
      <c r="A262" s="51">
        <v>232</v>
      </c>
      <c r="B262" s="52" t="s">
        <v>98</v>
      </c>
      <c r="C262" s="53" t="s">
        <v>102</v>
      </c>
      <c r="D262" s="54">
        <v>959</v>
      </c>
      <c r="E262" s="55" t="s">
        <v>6</v>
      </c>
      <c r="F262" s="55">
        <f t="shared" si="15"/>
        <v>5.75</v>
      </c>
      <c r="G262" s="53" t="s">
        <v>105</v>
      </c>
      <c r="H262" s="51">
        <v>2</v>
      </c>
      <c r="I262" s="56">
        <v>8.6300000000000008</v>
      </c>
      <c r="J262" s="7">
        <f t="shared" si="13"/>
        <v>8.6300000000000008</v>
      </c>
      <c r="K262" s="7">
        <f t="shared" si="14"/>
        <v>0</v>
      </c>
    </row>
    <row r="263" spans="1:11" s="61" customFormat="1" ht="45" customHeight="1" x14ac:dyDescent="0.25">
      <c r="A263" s="51">
        <v>233</v>
      </c>
      <c r="B263" s="52" t="s">
        <v>98</v>
      </c>
      <c r="C263" s="53" t="s">
        <v>102</v>
      </c>
      <c r="D263" s="54">
        <v>959</v>
      </c>
      <c r="E263" s="55" t="s">
        <v>6</v>
      </c>
      <c r="F263" s="55">
        <f t="shared" si="15"/>
        <v>5.75</v>
      </c>
      <c r="G263" s="53" t="s">
        <v>105</v>
      </c>
      <c r="H263" s="51">
        <v>2</v>
      </c>
      <c r="I263" s="56">
        <v>8.6300000000000008</v>
      </c>
      <c r="J263" s="7">
        <f t="shared" si="13"/>
        <v>8.6300000000000008</v>
      </c>
      <c r="K263" s="7">
        <f t="shared" si="14"/>
        <v>0</v>
      </c>
    </row>
    <row r="264" spans="1:11" s="61" customFormat="1" ht="45" customHeight="1" x14ac:dyDescent="0.25">
      <c r="A264" s="51">
        <v>234</v>
      </c>
      <c r="B264" s="52" t="s">
        <v>98</v>
      </c>
      <c r="C264" s="53" t="s">
        <v>56</v>
      </c>
      <c r="D264" s="54">
        <v>973</v>
      </c>
      <c r="E264" s="55" t="s">
        <v>6</v>
      </c>
      <c r="F264" s="55">
        <f t="shared" si="15"/>
        <v>5.83</v>
      </c>
      <c r="G264" s="53" t="s">
        <v>105</v>
      </c>
      <c r="H264" s="51">
        <v>2</v>
      </c>
      <c r="I264" s="56">
        <v>8.75</v>
      </c>
      <c r="J264" s="7">
        <f t="shared" si="13"/>
        <v>8.75</v>
      </c>
      <c r="K264" s="7">
        <f t="shared" si="14"/>
        <v>0</v>
      </c>
    </row>
    <row r="265" spans="1:11" s="61" customFormat="1" ht="45" customHeight="1" x14ac:dyDescent="0.25">
      <c r="A265" s="51">
        <v>235</v>
      </c>
      <c r="B265" s="52" t="s">
        <v>98</v>
      </c>
      <c r="C265" s="53" t="s">
        <v>102</v>
      </c>
      <c r="D265" s="54">
        <v>879</v>
      </c>
      <c r="E265" s="55" t="s">
        <v>6</v>
      </c>
      <c r="F265" s="55">
        <f t="shared" si="15"/>
        <v>5.27</v>
      </c>
      <c r="G265" s="53" t="s">
        <v>105</v>
      </c>
      <c r="H265" s="51">
        <v>2</v>
      </c>
      <c r="I265" s="56">
        <v>7.91</v>
      </c>
      <c r="J265" s="7">
        <f t="shared" si="13"/>
        <v>7.91</v>
      </c>
      <c r="K265" s="7">
        <f t="shared" si="14"/>
        <v>0</v>
      </c>
    </row>
    <row r="266" spans="1:11" s="61" customFormat="1" ht="45" customHeight="1" x14ac:dyDescent="0.25">
      <c r="A266" s="51">
        <v>236</v>
      </c>
      <c r="B266" s="52" t="s">
        <v>98</v>
      </c>
      <c r="C266" s="53" t="s">
        <v>102</v>
      </c>
      <c r="D266" s="54">
        <v>879</v>
      </c>
      <c r="E266" s="55" t="s">
        <v>6</v>
      </c>
      <c r="F266" s="55">
        <f t="shared" si="15"/>
        <v>5.27</v>
      </c>
      <c r="G266" s="53" t="s">
        <v>105</v>
      </c>
      <c r="H266" s="51">
        <v>2</v>
      </c>
      <c r="I266" s="56">
        <v>7.91</v>
      </c>
      <c r="J266" s="7">
        <f t="shared" si="13"/>
        <v>7.91</v>
      </c>
      <c r="K266" s="7">
        <f t="shared" si="14"/>
        <v>0</v>
      </c>
    </row>
    <row r="267" spans="1:11" s="61" customFormat="1" ht="45" customHeight="1" x14ac:dyDescent="0.25">
      <c r="A267" s="51">
        <v>237</v>
      </c>
      <c r="B267" s="52" t="s">
        <v>98</v>
      </c>
      <c r="C267" s="53" t="s">
        <v>102</v>
      </c>
      <c r="D267" s="54">
        <v>959</v>
      </c>
      <c r="E267" s="55" t="s">
        <v>6</v>
      </c>
      <c r="F267" s="55">
        <f t="shared" si="15"/>
        <v>5.75</v>
      </c>
      <c r="G267" s="53" t="s">
        <v>105</v>
      </c>
      <c r="H267" s="51">
        <v>2</v>
      </c>
      <c r="I267" s="56">
        <v>8.6300000000000008</v>
      </c>
      <c r="J267" s="7">
        <f t="shared" si="13"/>
        <v>8.6300000000000008</v>
      </c>
      <c r="K267" s="7">
        <f t="shared" si="14"/>
        <v>0</v>
      </c>
    </row>
    <row r="268" spans="1:11" s="61" customFormat="1" ht="45" customHeight="1" x14ac:dyDescent="0.25">
      <c r="A268" s="51">
        <v>238</v>
      </c>
      <c r="B268" s="52" t="s">
        <v>98</v>
      </c>
      <c r="C268" s="53" t="s">
        <v>102</v>
      </c>
      <c r="D268" s="54">
        <v>919</v>
      </c>
      <c r="E268" s="55" t="s">
        <v>6</v>
      </c>
      <c r="F268" s="55">
        <f t="shared" si="15"/>
        <v>5.51</v>
      </c>
      <c r="G268" s="53" t="s">
        <v>105</v>
      </c>
      <c r="H268" s="51">
        <v>2</v>
      </c>
      <c r="I268" s="56">
        <v>8.27</v>
      </c>
      <c r="J268" s="7">
        <f t="shared" si="13"/>
        <v>8.27</v>
      </c>
      <c r="K268" s="7">
        <f t="shared" si="14"/>
        <v>0</v>
      </c>
    </row>
    <row r="269" spans="1:11" s="61" customFormat="1" ht="45" customHeight="1" x14ac:dyDescent="0.25">
      <c r="A269" s="51">
        <v>239</v>
      </c>
      <c r="B269" s="52" t="s">
        <v>98</v>
      </c>
      <c r="C269" s="53" t="s">
        <v>102</v>
      </c>
      <c r="D269" s="54">
        <v>959</v>
      </c>
      <c r="E269" s="55" t="s">
        <v>6</v>
      </c>
      <c r="F269" s="55">
        <f t="shared" si="15"/>
        <v>5.75</v>
      </c>
      <c r="G269" s="53" t="s">
        <v>105</v>
      </c>
      <c r="H269" s="51">
        <v>2</v>
      </c>
      <c r="I269" s="56">
        <v>8.6300000000000008</v>
      </c>
      <c r="J269" s="7">
        <f t="shared" si="13"/>
        <v>8.6300000000000008</v>
      </c>
      <c r="K269" s="7">
        <f t="shared" si="14"/>
        <v>0</v>
      </c>
    </row>
    <row r="270" spans="1:11" s="61" customFormat="1" ht="45" customHeight="1" x14ac:dyDescent="0.25">
      <c r="A270" s="51">
        <v>240</v>
      </c>
      <c r="B270" s="52" t="s">
        <v>98</v>
      </c>
      <c r="C270" s="53" t="s">
        <v>102</v>
      </c>
      <c r="D270" s="54">
        <v>879</v>
      </c>
      <c r="E270" s="55" t="s">
        <v>6</v>
      </c>
      <c r="F270" s="55">
        <f t="shared" si="15"/>
        <v>5.27</v>
      </c>
      <c r="G270" s="53" t="s">
        <v>105</v>
      </c>
      <c r="H270" s="51">
        <v>2</v>
      </c>
      <c r="I270" s="56">
        <v>7.91</v>
      </c>
      <c r="J270" s="7">
        <f t="shared" si="13"/>
        <v>7.91</v>
      </c>
      <c r="K270" s="7">
        <f t="shared" si="14"/>
        <v>0</v>
      </c>
    </row>
    <row r="271" spans="1:11" s="61" customFormat="1" ht="45" customHeight="1" x14ac:dyDescent="0.25">
      <c r="A271" s="51">
        <v>241</v>
      </c>
      <c r="B271" s="52" t="s">
        <v>98</v>
      </c>
      <c r="C271" s="53" t="s">
        <v>102</v>
      </c>
      <c r="D271" s="54">
        <v>959</v>
      </c>
      <c r="E271" s="55" t="s">
        <v>6</v>
      </c>
      <c r="F271" s="55">
        <f t="shared" si="15"/>
        <v>5.75</v>
      </c>
      <c r="G271" s="53" t="s">
        <v>105</v>
      </c>
      <c r="H271" s="51">
        <v>2</v>
      </c>
      <c r="I271" s="56">
        <v>8.6300000000000008</v>
      </c>
      <c r="J271" s="7">
        <f t="shared" si="13"/>
        <v>8.6300000000000008</v>
      </c>
      <c r="K271" s="7">
        <f t="shared" si="14"/>
        <v>0</v>
      </c>
    </row>
    <row r="272" spans="1:11" s="61" customFormat="1" ht="45" customHeight="1" x14ac:dyDescent="0.25">
      <c r="A272" s="51">
        <v>242</v>
      </c>
      <c r="B272" s="52" t="s">
        <v>98</v>
      </c>
      <c r="C272" s="53" t="s">
        <v>102</v>
      </c>
      <c r="D272" s="54">
        <v>959</v>
      </c>
      <c r="E272" s="55" t="s">
        <v>6</v>
      </c>
      <c r="F272" s="55">
        <f t="shared" si="15"/>
        <v>5.75</v>
      </c>
      <c r="G272" s="53" t="s">
        <v>105</v>
      </c>
      <c r="H272" s="51">
        <v>2</v>
      </c>
      <c r="I272" s="56">
        <v>8.6300000000000008</v>
      </c>
      <c r="J272" s="7">
        <f t="shared" si="13"/>
        <v>8.6300000000000008</v>
      </c>
      <c r="K272" s="7">
        <f t="shared" si="14"/>
        <v>0</v>
      </c>
    </row>
    <row r="273" spans="1:11" s="61" customFormat="1" ht="45" customHeight="1" x14ac:dyDescent="0.25">
      <c r="A273" s="51">
        <v>243</v>
      </c>
      <c r="B273" s="52" t="s">
        <v>98</v>
      </c>
      <c r="C273" s="53" t="s">
        <v>102</v>
      </c>
      <c r="D273" s="54">
        <v>959</v>
      </c>
      <c r="E273" s="55" t="s">
        <v>6</v>
      </c>
      <c r="F273" s="55">
        <f t="shared" si="15"/>
        <v>5.75</v>
      </c>
      <c r="G273" s="53" t="s">
        <v>105</v>
      </c>
      <c r="H273" s="51">
        <v>2</v>
      </c>
      <c r="I273" s="56">
        <v>8.6300000000000008</v>
      </c>
      <c r="J273" s="7">
        <f t="shared" si="13"/>
        <v>8.6300000000000008</v>
      </c>
      <c r="K273" s="7">
        <f t="shared" si="14"/>
        <v>0</v>
      </c>
    </row>
    <row r="274" spans="1:11" s="61" customFormat="1" ht="45" customHeight="1" x14ac:dyDescent="0.25">
      <c r="A274" s="51">
        <v>244</v>
      </c>
      <c r="B274" s="52" t="s">
        <v>98</v>
      </c>
      <c r="C274" s="53" t="s">
        <v>102</v>
      </c>
      <c r="D274" s="54">
        <v>899</v>
      </c>
      <c r="E274" s="55" t="s">
        <v>6</v>
      </c>
      <c r="F274" s="55">
        <f t="shared" si="15"/>
        <v>5.39</v>
      </c>
      <c r="G274" s="53" t="s">
        <v>105</v>
      </c>
      <c r="H274" s="51">
        <v>2</v>
      </c>
      <c r="I274" s="56">
        <v>8.09</v>
      </c>
      <c r="J274" s="7">
        <f t="shared" si="13"/>
        <v>8.09</v>
      </c>
      <c r="K274" s="7">
        <f t="shared" si="14"/>
        <v>0</v>
      </c>
    </row>
    <row r="275" spans="1:11" s="61" customFormat="1" ht="45" customHeight="1" x14ac:dyDescent="0.25">
      <c r="A275" s="51">
        <v>245</v>
      </c>
      <c r="B275" s="52" t="s">
        <v>98</v>
      </c>
      <c r="C275" s="53" t="s">
        <v>102</v>
      </c>
      <c r="D275" s="54">
        <v>959</v>
      </c>
      <c r="E275" s="55" t="s">
        <v>6</v>
      </c>
      <c r="F275" s="55">
        <f t="shared" si="15"/>
        <v>5.75</v>
      </c>
      <c r="G275" s="53" t="s">
        <v>106</v>
      </c>
      <c r="H275" s="51">
        <v>7</v>
      </c>
      <c r="I275" s="56">
        <v>30.19</v>
      </c>
      <c r="J275" s="7">
        <f t="shared" si="13"/>
        <v>30.19</v>
      </c>
      <c r="K275" s="7">
        <f t="shared" si="14"/>
        <v>0</v>
      </c>
    </row>
    <row r="276" spans="1:11" s="61" customFormat="1" ht="45" customHeight="1" x14ac:dyDescent="0.25">
      <c r="A276" s="51">
        <v>246</v>
      </c>
      <c r="B276" s="52" t="s">
        <v>98</v>
      </c>
      <c r="C276" s="53" t="s">
        <v>102</v>
      </c>
      <c r="D276" s="54">
        <v>919</v>
      </c>
      <c r="E276" s="55" t="s">
        <v>6</v>
      </c>
      <c r="F276" s="55">
        <f t="shared" si="15"/>
        <v>5.51</v>
      </c>
      <c r="G276" s="53" t="s">
        <v>107</v>
      </c>
      <c r="H276" s="51">
        <v>9</v>
      </c>
      <c r="I276" s="56">
        <v>37.19</v>
      </c>
      <c r="J276" s="7">
        <f t="shared" si="13"/>
        <v>37.19</v>
      </c>
      <c r="K276" s="7">
        <f t="shared" si="14"/>
        <v>0</v>
      </c>
    </row>
    <row r="277" spans="1:11" s="61" customFormat="1" ht="45" customHeight="1" x14ac:dyDescent="0.25">
      <c r="A277" s="51">
        <v>247</v>
      </c>
      <c r="B277" s="52" t="s">
        <v>98</v>
      </c>
      <c r="C277" s="53" t="s">
        <v>102</v>
      </c>
      <c r="D277" s="54">
        <v>919</v>
      </c>
      <c r="E277" s="55" t="s">
        <v>6</v>
      </c>
      <c r="F277" s="55">
        <f t="shared" si="15"/>
        <v>5.51</v>
      </c>
      <c r="G277" s="53" t="s">
        <v>106</v>
      </c>
      <c r="H277" s="51">
        <v>7</v>
      </c>
      <c r="I277" s="56">
        <v>28.93</v>
      </c>
      <c r="J277" s="7">
        <f t="shared" si="13"/>
        <v>28.93</v>
      </c>
      <c r="K277" s="7">
        <f t="shared" si="14"/>
        <v>0</v>
      </c>
    </row>
    <row r="278" spans="1:11" s="61" customFormat="1" ht="45" customHeight="1" x14ac:dyDescent="0.25">
      <c r="A278" s="51">
        <v>248</v>
      </c>
      <c r="B278" s="52" t="s">
        <v>98</v>
      </c>
      <c r="C278" s="53" t="s">
        <v>102</v>
      </c>
      <c r="D278" s="54">
        <v>959</v>
      </c>
      <c r="E278" s="55" t="s">
        <v>6</v>
      </c>
      <c r="F278" s="55">
        <f t="shared" si="15"/>
        <v>5.75</v>
      </c>
      <c r="G278" s="53" t="s">
        <v>108</v>
      </c>
      <c r="H278" s="51">
        <v>9</v>
      </c>
      <c r="I278" s="56">
        <v>38.81</v>
      </c>
      <c r="J278" s="7">
        <f t="shared" ref="J278:J341" si="16">ROUND(F278*H278*$I$12,2)</f>
        <v>38.81</v>
      </c>
      <c r="K278" s="7">
        <f t="shared" si="14"/>
        <v>0</v>
      </c>
    </row>
    <row r="279" spans="1:11" s="61" customFormat="1" ht="45" customHeight="1" x14ac:dyDescent="0.25">
      <c r="A279" s="51">
        <v>249</v>
      </c>
      <c r="B279" s="52" t="s">
        <v>98</v>
      </c>
      <c r="C279" s="53" t="s">
        <v>102</v>
      </c>
      <c r="D279" s="54">
        <v>959</v>
      </c>
      <c r="E279" s="55" t="s">
        <v>6</v>
      </c>
      <c r="F279" s="55">
        <f t="shared" si="15"/>
        <v>5.75</v>
      </c>
      <c r="G279" s="53" t="s">
        <v>108</v>
      </c>
      <c r="H279" s="51">
        <v>9</v>
      </c>
      <c r="I279" s="56">
        <v>38.81</v>
      </c>
      <c r="J279" s="7">
        <f t="shared" si="16"/>
        <v>38.81</v>
      </c>
      <c r="K279" s="7">
        <f t="shared" ref="K279:K342" si="17">I279-J279</f>
        <v>0</v>
      </c>
    </row>
    <row r="280" spans="1:11" s="61" customFormat="1" ht="45" customHeight="1" x14ac:dyDescent="0.25">
      <c r="A280" s="51">
        <v>250</v>
      </c>
      <c r="B280" s="52" t="s">
        <v>98</v>
      </c>
      <c r="C280" s="53" t="s">
        <v>34</v>
      </c>
      <c r="D280" s="54">
        <v>1119</v>
      </c>
      <c r="E280" s="55" t="s">
        <v>6</v>
      </c>
      <c r="F280" s="55">
        <f t="shared" si="15"/>
        <v>6.71</v>
      </c>
      <c r="G280" s="53" t="s">
        <v>106</v>
      </c>
      <c r="H280" s="51">
        <v>7</v>
      </c>
      <c r="I280" s="56">
        <v>35.229999999999997</v>
      </c>
      <c r="J280" s="7">
        <f t="shared" si="16"/>
        <v>35.229999999999997</v>
      </c>
      <c r="K280" s="7">
        <f t="shared" si="17"/>
        <v>0</v>
      </c>
    </row>
    <row r="281" spans="1:11" s="61" customFormat="1" ht="45" customHeight="1" x14ac:dyDescent="0.25">
      <c r="A281" s="51">
        <v>251</v>
      </c>
      <c r="B281" s="52" t="s">
        <v>98</v>
      </c>
      <c r="C281" s="53" t="s">
        <v>102</v>
      </c>
      <c r="D281" s="54">
        <v>919</v>
      </c>
      <c r="E281" s="55" t="s">
        <v>6</v>
      </c>
      <c r="F281" s="55">
        <f t="shared" si="15"/>
        <v>5.51</v>
      </c>
      <c r="G281" s="53" t="s">
        <v>108</v>
      </c>
      <c r="H281" s="51">
        <v>9</v>
      </c>
      <c r="I281" s="56">
        <v>37.19</v>
      </c>
      <c r="J281" s="7">
        <f t="shared" si="16"/>
        <v>37.19</v>
      </c>
      <c r="K281" s="7">
        <f t="shared" si="17"/>
        <v>0</v>
      </c>
    </row>
    <row r="282" spans="1:11" s="61" customFormat="1" ht="45" customHeight="1" x14ac:dyDescent="0.25">
      <c r="A282" s="51">
        <v>252</v>
      </c>
      <c r="B282" s="52" t="s">
        <v>98</v>
      </c>
      <c r="C282" s="53" t="s">
        <v>102</v>
      </c>
      <c r="D282" s="54">
        <v>919</v>
      </c>
      <c r="E282" s="55" t="s">
        <v>6</v>
      </c>
      <c r="F282" s="55">
        <f t="shared" si="15"/>
        <v>5.51</v>
      </c>
      <c r="G282" s="53" t="s">
        <v>106</v>
      </c>
      <c r="H282" s="51">
        <v>7</v>
      </c>
      <c r="I282" s="56">
        <v>28.93</v>
      </c>
      <c r="J282" s="7">
        <f t="shared" si="16"/>
        <v>28.93</v>
      </c>
      <c r="K282" s="7">
        <f t="shared" si="17"/>
        <v>0</v>
      </c>
    </row>
    <row r="283" spans="1:11" s="61" customFormat="1" ht="45" customHeight="1" x14ac:dyDescent="0.25">
      <c r="A283" s="51">
        <v>253</v>
      </c>
      <c r="B283" s="52" t="s">
        <v>98</v>
      </c>
      <c r="C283" s="53" t="s">
        <v>102</v>
      </c>
      <c r="D283" s="54">
        <v>919</v>
      </c>
      <c r="E283" s="55" t="s">
        <v>6</v>
      </c>
      <c r="F283" s="55">
        <f t="shared" si="15"/>
        <v>5.51</v>
      </c>
      <c r="G283" s="53" t="s">
        <v>108</v>
      </c>
      <c r="H283" s="51">
        <v>9</v>
      </c>
      <c r="I283" s="56">
        <v>37.19</v>
      </c>
      <c r="J283" s="7">
        <f t="shared" si="16"/>
        <v>37.19</v>
      </c>
      <c r="K283" s="7">
        <f t="shared" si="17"/>
        <v>0</v>
      </c>
    </row>
    <row r="284" spans="1:11" s="61" customFormat="1" ht="45" customHeight="1" x14ac:dyDescent="0.25">
      <c r="A284" s="51">
        <v>254</v>
      </c>
      <c r="B284" s="52" t="s">
        <v>98</v>
      </c>
      <c r="C284" s="53" t="s">
        <v>102</v>
      </c>
      <c r="D284" s="54">
        <v>899</v>
      </c>
      <c r="E284" s="55" t="s">
        <v>6</v>
      </c>
      <c r="F284" s="55">
        <f t="shared" si="15"/>
        <v>5.39</v>
      </c>
      <c r="G284" s="53" t="s">
        <v>106</v>
      </c>
      <c r="H284" s="51">
        <v>7</v>
      </c>
      <c r="I284" s="56">
        <v>28.3</v>
      </c>
      <c r="J284" s="7">
        <f t="shared" si="16"/>
        <v>28.3</v>
      </c>
      <c r="K284" s="7">
        <f t="shared" si="17"/>
        <v>0</v>
      </c>
    </row>
    <row r="285" spans="1:11" s="61" customFormat="1" ht="45" customHeight="1" x14ac:dyDescent="0.25">
      <c r="A285" s="51">
        <v>255</v>
      </c>
      <c r="B285" s="52" t="s">
        <v>98</v>
      </c>
      <c r="C285" s="53" t="s">
        <v>102</v>
      </c>
      <c r="D285" s="54">
        <v>959</v>
      </c>
      <c r="E285" s="55" t="s">
        <v>6</v>
      </c>
      <c r="F285" s="55">
        <f t="shared" si="15"/>
        <v>5.75</v>
      </c>
      <c r="G285" s="53" t="s">
        <v>106</v>
      </c>
      <c r="H285" s="51">
        <v>7</v>
      </c>
      <c r="I285" s="56">
        <v>30.19</v>
      </c>
      <c r="J285" s="7">
        <f t="shared" si="16"/>
        <v>30.19</v>
      </c>
      <c r="K285" s="7">
        <f t="shared" si="17"/>
        <v>0</v>
      </c>
    </row>
    <row r="286" spans="1:11" s="61" customFormat="1" ht="45" customHeight="1" x14ac:dyDescent="0.25">
      <c r="A286" s="51">
        <v>256</v>
      </c>
      <c r="B286" s="52" t="s">
        <v>98</v>
      </c>
      <c r="C286" s="53" t="s">
        <v>102</v>
      </c>
      <c r="D286" s="54">
        <v>959</v>
      </c>
      <c r="E286" s="55" t="s">
        <v>6</v>
      </c>
      <c r="F286" s="55">
        <f t="shared" si="15"/>
        <v>5.75</v>
      </c>
      <c r="G286" s="53" t="s">
        <v>106</v>
      </c>
      <c r="H286" s="51">
        <v>7</v>
      </c>
      <c r="I286" s="56">
        <v>30.19</v>
      </c>
      <c r="J286" s="7">
        <f t="shared" si="16"/>
        <v>30.19</v>
      </c>
      <c r="K286" s="7">
        <f t="shared" si="17"/>
        <v>0</v>
      </c>
    </row>
    <row r="287" spans="1:11" s="61" customFormat="1" ht="45" customHeight="1" x14ac:dyDescent="0.25">
      <c r="A287" s="51">
        <v>257</v>
      </c>
      <c r="B287" s="52" t="s">
        <v>98</v>
      </c>
      <c r="C287" s="53" t="s">
        <v>56</v>
      </c>
      <c r="D287" s="54">
        <v>973</v>
      </c>
      <c r="E287" s="55" t="s">
        <v>6</v>
      </c>
      <c r="F287" s="55">
        <f t="shared" si="15"/>
        <v>5.83</v>
      </c>
      <c r="G287" s="53" t="s">
        <v>108</v>
      </c>
      <c r="H287" s="51">
        <v>9</v>
      </c>
      <c r="I287" s="56">
        <v>39.35</v>
      </c>
      <c r="J287" s="7">
        <f t="shared" si="16"/>
        <v>39.35</v>
      </c>
      <c r="K287" s="7">
        <f t="shared" si="17"/>
        <v>0</v>
      </c>
    </row>
    <row r="288" spans="1:11" s="61" customFormat="1" ht="45" customHeight="1" x14ac:dyDescent="0.25">
      <c r="A288" s="51">
        <v>258</v>
      </c>
      <c r="B288" s="52" t="s">
        <v>98</v>
      </c>
      <c r="C288" s="53" t="s">
        <v>102</v>
      </c>
      <c r="D288" s="54">
        <v>959</v>
      </c>
      <c r="E288" s="55" t="s">
        <v>6</v>
      </c>
      <c r="F288" s="55">
        <f t="shared" si="15"/>
        <v>5.75</v>
      </c>
      <c r="G288" s="53" t="s">
        <v>106</v>
      </c>
      <c r="H288" s="51">
        <v>7</v>
      </c>
      <c r="I288" s="56">
        <v>30.19</v>
      </c>
      <c r="J288" s="7">
        <f t="shared" si="16"/>
        <v>30.19</v>
      </c>
      <c r="K288" s="7">
        <f t="shared" si="17"/>
        <v>0</v>
      </c>
    </row>
    <row r="289" spans="1:11" s="61" customFormat="1" ht="45" customHeight="1" x14ac:dyDescent="0.25">
      <c r="A289" s="51">
        <v>259</v>
      </c>
      <c r="B289" s="52" t="s">
        <v>98</v>
      </c>
      <c r="C289" s="53" t="s">
        <v>102</v>
      </c>
      <c r="D289" s="54">
        <v>879</v>
      </c>
      <c r="E289" s="55" t="s">
        <v>6</v>
      </c>
      <c r="F289" s="55">
        <f t="shared" si="15"/>
        <v>5.27</v>
      </c>
      <c r="G289" s="53" t="s">
        <v>108</v>
      </c>
      <c r="H289" s="51">
        <v>9</v>
      </c>
      <c r="I289" s="56">
        <v>35.57</v>
      </c>
      <c r="J289" s="7">
        <f t="shared" si="16"/>
        <v>35.57</v>
      </c>
      <c r="K289" s="7">
        <f t="shared" si="17"/>
        <v>0</v>
      </c>
    </row>
    <row r="290" spans="1:11" s="61" customFormat="1" ht="30" customHeight="1" x14ac:dyDescent="0.25">
      <c r="A290" s="51">
        <v>260</v>
      </c>
      <c r="B290" s="52" t="s">
        <v>109</v>
      </c>
      <c r="C290" s="53" t="s">
        <v>34</v>
      </c>
      <c r="D290" s="54">
        <v>1060</v>
      </c>
      <c r="E290" s="55" t="s">
        <v>6</v>
      </c>
      <c r="F290" s="55">
        <f t="shared" si="15"/>
        <v>6.35</v>
      </c>
      <c r="G290" s="53" t="s">
        <v>110</v>
      </c>
      <c r="H290" s="51">
        <v>7</v>
      </c>
      <c r="I290" s="56">
        <v>33.340000000000003</v>
      </c>
      <c r="J290" s="7">
        <f t="shared" si="16"/>
        <v>33.340000000000003</v>
      </c>
      <c r="K290" s="7">
        <f t="shared" si="17"/>
        <v>0</v>
      </c>
    </row>
    <row r="291" spans="1:11" s="61" customFormat="1" ht="30" customHeight="1" x14ac:dyDescent="0.25">
      <c r="A291" s="51">
        <v>261</v>
      </c>
      <c r="B291" s="52" t="s">
        <v>109</v>
      </c>
      <c r="C291" s="53" t="s">
        <v>34</v>
      </c>
      <c r="D291" s="54">
        <v>1100</v>
      </c>
      <c r="E291" s="55" t="s">
        <v>6</v>
      </c>
      <c r="F291" s="55">
        <f t="shared" si="15"/>
        <v>6.59</v>
      </c>
      <c r="G291" s="53" t="s">
        <v>111</v>
      </c>
      <c r="H291" s="51">
        <v>2</v>
      </c>
      <c r="I291" s="56">
        <v>9.89</v>
      </c>
      <c r="J291" s="7">
        <f t="shared" si="16"/>
        <v>9.89</v>
      </c>
      <c r="K291" s="7">
        <f t="shared" si="17"/>
        <v>0</v>
      </c>
    </row>
    <row r="292" spans="1:11" s="61" customFormat="1" ht="30" customHeight="1" x14ac:dyDescent="0.25">
      <c r="A292" s="51">
        <v>262</v>
      </c>
      <c r="B292" s="52" t="s">
        <v>109</v>
      </c>
      <c r="C292" s="53" t="s">
        <v>56</v>
      </c>
      <c r="D292" s="54">
        <v>933</v>
      </c>
      <c r="E292" s="55" t="s">
        <v>6</v>
      </c>
      <c r="F292" s="55">
        <f t="shared" si="15"/>
        <v>5.59</v>
      </c>
      <c r="G292" s="53" t="s">
        <v>110</v>
      </c>
      <c r="H292" s="51">
        <v>7</v>
      </c>
      <c r="I292" s="56">
        <v>29.35</v>
      </c>
      <c r="J292" s="7">
        <f t="shared" si="16"/>
        <v>29.35</v>
      </c>
      <c r="K292" s="7">
        <f t="shared" si="17"/>
        <v>0</v>
      </c>
    </row>
    <row r="293" spans="1:11" s="61" customFormat="1" ht="45" customHeight="1" x14ac:dyDescent="0.25">
      <c r="A293" s="51">
        <v>263</v>
      </c>
      <c r="B293" s="52" t="s">
        <v>109</v>
      </c>
      <c r="C293" s="53" t="s">
        <v>56</v>
      </c>
      <c r="D293" s="54">
        <v>913</v>
      </c>
      <c r="E293" s="55" t="s">
        <v>6</v>
      </c>
      <c r="F293" s="55">
        <f t="shared" si="15"/>
        <v>5.47</v>
      </c>
      <c r="G293" s="53" t="s">
        <v>112</v>
      </c>
      <c r="H293" s="51">
        <v>9</v>
      </c>
      <c r="I293" s="56">
        <v>36.92</v>
      </c>
      <c r="J293" s="7">
        <f t="shared" si="16"/>
        <v>36.92</v>
      </c>
      <c r="K293" s="7">
        <f t="shared" si="17"/>
        <v>0</v>
      </c>
    </row>
    <row r="294" spans="1:11" s="61" customFormat="1" ht="30" customHeight="1" x14ac:dyDescent="0.25">
      <c r="A294" s="51">
        <v>264</v>
      </c>
      <c r="B294" s="52" t="s">
        <v>109</v>
      </c>
      <c r="C294" s="53" t="s">
        <v>56</v>
      </c>
      <c r="D294" s="54">
        <v>953</v>
      </c>
      <c r="E294" s="55" t="s">
        <v>6</v>
      </c>
      <c r="F294" s="55">
        <f t="shared" si="15"/>
        <v>5.71</v>
      </c>
      <c r="G294" s="53" t="s">
        <v>111</v>
      </c>
      <c r="H294" s="51">
        <v>2</v>
      </c>
      <c r="I294" s="56">
        <v>8.57</v>
      </c>
      <c r="J294" s="7">
        <f t="shared" si="16"/>
        <v>8.57</v>
      </c>
      <c r="K294" s="7">
        <f t="shared" si="17"/>
        <v>0</v>
      </c>
    </row>
    <row r="295" spans="1:11" s="61" customFormat="1" ht="30" customHeight="1" x14ac:dyDescent="0.25">
      <c r="A295" s="51">
        <v>265</v>
      </c>
      <c r="B295" s="52" t="s">
        <v>109</v>
      </c>
      <c r="C295" s="53" t="s">
        <v>102</v>
      </c>
      <c r="D295" s="54">
        <v>899</v>
      </c>
      <c r="E295" s="55" t="s">
        <v>6</v>
      </c>
      <c r="F295" s="55">
        <f t="shared" si="15"/>
        <v>5.39</v>
      </c>
      <c r="G295" s="53" t="s">
        <v>110</v>
      </c>
      <c r="H295" s="51">
        <v>7</v>
      </c>
      <c r="I295" s="56">
        <v>28.3</v>
      </c>
      <c r="J295" s="7">
        <f t="shared" si="16"/>
        <v>28.3</v>
      </c>
      <c r="K295" s="7">
        <f t="shared" si="17"/>
        <v>0</v>
      </c>
    </row>
    <row r="296" spans="1:11" s="61" customFormat="1" ht="30" customHeight="1" x14ac:dyDescent="0.25">
      <c r="A296" s="51">
        <v>266</v>
      </c>
      <c r="B296" s="52" t="s">
        <v>109</v>
      </c>
      <c r="C296" s="53" t="s">
        <v>102</v>
      </c>
      <c r="D296" s="54">
        <v>899</v>
      </c>
      <c r="E296" s="55" t="s">
        <v>6</v>
      </c>
      <c r="F296" s="55">
        <f t="shared" si="15"/>
        <v>5.39</v>
      </c>
      <c r="G296" s="53" t="s">
        <v>110</v>
      </c>
      <c r="H296" s="51">
        <v>7</v>
      </c>
      <c r="I296" s="56">
        <v>28.3</v>
      </c>
      <c r="J296" s="7">
        <f t="shared" si="16"/>
        <v>28.3</v>
      </c>
      <c r="K296" s="7">
        <f t="shared" si="17"/>
        <v>0</v>
      </c>
    </row>
    <row r="297" spans="1:11" s="61" customFormat="1" ht="30" customHeight="1" x14ac:dyDescent="0.25">
      <c r="A297" s="51">
        <v>267</v>
      </c>
      <c r="B297" s="52" t="s">
        <v>109</v>
      </c>
      <c r="C297" s="53" t="s">
        <v>102</v>
      </c>
      <c r="D297" s="54">
        <v>959</v>
      </c>
      <c r="E297" s="55" t="s">
        <v>6</v>
      </c>
      <c r="F297" s="55">
        <f t="shared" si="15"/>
        <v>5.75</v>
      </c>
      <c r="G297" s="53" t="s">
        <v>110</v>
      </c>
      <c r="H297" s="51">
        <v>7</v>
      </c>
      <c r="I297" s="56">
        <v>30.19</v>
      </c>
      <c r="J297" s="7">
        <f t="shared" si="16"/>
        <v>30.19</v>
      </c>
      <c r="K297" s="7">
        <f t="shared" si="17"/>
        <v>0</v>
      </c>
    </row>
    <row r="298" spans="1:11" s="61" customFormat="1" ht="30" customHeight="1" x14ac:dyDescent="0.25">
      <c r="A298" s="51">
        <v>268</v>
      </c>
      <c r="B298" s="52" t="s">
        <v>109</v>
      </c>
      <c r="C298" s="53" t="s">
        <v>102</v>
      </c>
      <c r="D298" s="54">
        <v>919</v>
      </c>
      <c r="E298" s="55" t="s">
        <v>6</v>
      </c>
      <c r="F298" s="55">
        <f t="shared" si="15"/>
        <v>5.51</v>
      </c>
      <c r="G298" s="53" t="s">
        <v>110</v>
      </c>
      <c r="H298" s="51">
        <v>7</v>
      </c>
      <c r="I298" s="56">
        <v>28.93</v>
      </c>
      <c r="J298" s="7">
        <f t="shared" si="16"/>
        <v>28.93</v>
      </c>
      <c r="K298" s="7">
        <f t="shared" si="17"/>
        <v>0</v>
      </c>
    </row>
    <row r="299" spans="1:11" s="61" customFormat="1" ht="30" customHeight="1" x14ac:dyDescent="0.25">
      <c r="A299" s="51">
        <v>269</v>
      </c>
      <c r="B299" s="52" t="s">
        <v>109</v>
      </c>
      <c r="C299" s="53" t="s">
        <v>102</v>
      </c>
      <c r="D299" s="54">
        <v>879</v>
      </c>
      <c r="E299" s="55" t="s">
        <v>6</v>
      </c>
      <c r="F299" s="55">
        <f t="shared" si="15"/>
        <v>5.27</v>
      </c>
      <c r="G299" s="53" t="s">
        <v>110</v>
      </c>
      <c r="H299" s="51">
        <v>7</v>
      </c>
      <c r="I299" s="56">
        <v>27.67</v>
      </c>
      <c r="J299" s="7">
        <f t="shared" si="16"/>
        <v>27.67</v>
      </c>
      <c r="K299" s="7">
        <f t="shared" si="17"/>
        <v>0</v>
      </c>
    </row>
    <row r="300" spans="1:11" s="61" customFormat="1" ht="30" customHeight="1" x14ac:dyDescent="0.25">
      <c r="A300" s="51">
        <v>270</v>
      </c>
      <c r="B300" s="52" t="s">
        <v>109</v>
      </c>
      <c r="C300" s="53" t="s">
        <v>102</v>
      </c>
      <c r="D300" s="54">
        <v>959</v>
      </c>
      <c r="E300" s="55" t="s">
        <v>6</v>
      </c>
      <c r="F300" s="55">
        <f t="shared" si="15"/>
        <v>5.75</v>
      </c>
      <c r="G300" s="53" t="s">
        <v>110</v>
      </c>
      <c r="H300" s="51">
        <v>7</v>
      </c>
      <c r="I300" s="56">
        <v>30.19</v>
      </c>
      <c r="J300" s="7">
        <f t="shared" si="16"/>
        <v>30.19</v>
      </c>
      <c r="K300" s="7">
        <f t="shared" si="17"/>
        <v>0</v>
      </c>
    </row>
    <row r="301" spans="1:11" s="61" customFormat="1" ht="30" customHeight="1" x14ac:dyDescent="0.25">
      <c r="A301" s="51">
        <v>271</v>
      </c>
      <c r="B301" s="52" t="s">
        <v>109</v>
      </c>
      <c r="C301" s="53" t="s">
        <v>102</v>
      </c>
      <c r="D301" s="54">
        <v>959</v>
      </c>
      <c r="E301" s="55" t="s">
        <v>6</v>
      </c>
      <c r="F301" s="55">
        <f t="shared" si="15"/>
        <v>5.75</v>
      </c>
      <c r="G301" s="53" t="s">
        <v>110</v>
      </c>
      <c r="H301" s="51">
        <v>7</v>
      </c>
      <c r="I301" s="56">
        <v>30.19</v>
      </c>
      <c r="J301" s="7">
        <f t="shared" si="16"/>
        <v>30.19</v>
      </c>
      <c r="K301" s="7">
        <f t="shared" si="17"/>
        <v>0</v>
      </c>
    </row>
    <row r="302" spans="1:11" s="61" customFormat="1" ht="30" customHeight="1" x14ac:dyDescent="0.25">
      <c r="A302" s="51">
        <v>272</v>
      </c>
      <c r="B302" s="52" t="s">
        <v>109</v>
      </c>
      <c r="C302" s="53" t="s">
        <v>102</v>
      </c>
      <c r="D302" s="54">
        <v>879</v>
      </c>
      <c r="E302" s="55" t="s">
        <v>6</v>
      </c>
      <c r="F302" s="55">
        <f t="shared" si="15"/>
        <v>5.27</v>
      </c>
      <c r="G302" s="53" t="s">
        <v>110</v>
      </c>
      <c r="H302" s="51">
        <v>7</v>
      </c>
      <c r="I302" s="56">
        <v>27.67</v>
      </c>
      <c r="J302" s="7">
        <f t="shared" si="16"/>
        <v>27.67</v>
      </c>
      <c r="K302" s="7">
        <f t="shared" si="17"/>
        <v>0</v>
      </c>
    </row>
    <row r="303" spans="1:11" s="61" customFormat="1" ht="30" customHeight="1" x14ac:dyDescent="0.25">
      <c r="A303" s="51">
        <v>273</v>
      </c>
      <c r="B303" s="52" t="s">
        <v>109</v>
      </c>
      <c r="C303" s="53" t="s">
        <v>102</v>
      </c>
      <c r="D303" s="54">
        <v>919</v>
      </c>
      <c r="E303" s="55" t="s">
        <v>6</v>
      </c>
      <c r="F303" s="55">
        <f t="shared" si="15"/>
        <v>5.51</v>
      </c>
      <c r="G303" s="53" t="s">
        <v>110</v>
      </c>
      <c r="H303" s="51">
        <v>7</v>
      </c>
      <c r="I303" s="56">
        <v>28.93</v>
      </c>
      <c r="J303" s="7">
        <f t="shared" si="16"/>
        <v>28.93</v>
      </c>
      <c r="K303" s="7">
        <f t="shared" si="17"/>
        <v>0</v>
      </c>
    </row>
    <row r="304" spans="1:11" s="61" customFormat="1" ht="30" customHeight="1" x14ac:dyDescent="0.25">
      <c r="A304" s="51">
        <v>274</v>
      </c>
      <c r="B304" s="52" t="s">
        <v>109</v>
      </c>
      <c r="C304" s="53" t="s">
        <v>102</v>
      </c>
      <c r="D304" s="54">
        <v>959</v>
      </c>
      <c r="E304" s="55" t="s">
        <v>6</v>
      </c>
      <c r="F304" s="55">
        <f t="shared" si="15"/>
        <v>5.75</v>
      </c>
      <c r="G304" s="53" t="s">
        <v>110</v>
      </c>
      <c r="H304" s="51">
        <v>7.5</v>
      </c>
      <c r="I304" s="56">
        <v>32.340000000000003</v>
      </c>
      <c r="J304" s="7">
        <f t="shared" si="16"/>
        <v>32.340000000000003</v>
      </c>
      <c r="K304" s="7">
        <f t="shared" si="17"/>
        <v>0</v>
      </c>
    </row>
    <row r="305" spans="1:11" s="61" customFormat="1" ht="30" customHeight="1" x14ac:dyDescent="0.25">
      <c r="A305" s="51">
        <v>275</v>
      </c>
      <c r="B305" s="52" t="s">
        <v>109</v>
      </c>
      <c r="C305" s="53" t="s">
        <v>102</v>
      </c>
      <c r="D305" s="54">
        <v>879</v>
      </c>
      <c r="E305" s="55" t="s">
        <v>6</v>
      </c>
      <c r="F305" s="55">
        <f t="shared" si="15"/>
        <v>5.27</v>
      </c>
      <c r="G305" s="53" t="s">
        <v>111</v>
      </c>
      <c r="H305" s="51">
        <v>2</v>
      </c>
      <c r="I305" s="56">
        <v>7.91</v>
      </c>
      <c r="J305" s="7">
        <f t="shared" si="16"/>
        <v>7.91</v>
      </c>
      <c r="K305" s="7">
        <f t="shared" si="17"/>
        <v>0</v>
      </c>
    </row>
    <row r="306" spans="1:11" s="61" customFormat="1" ht="30" customHeight="1" x14ac:dyDescent="0.25">
      <c r="A306" s="51">
        <v>276</v>
      </c>
      <c r="B306" s="52" t="s">
        <v>109</v>
      </c>
      <c r="C306" s="53" t="s">
        <v>102</v>
      </c>
      <c r="D306" s="54">
        <v>919</v>
      </c>
      <c r="E306" s="55" t="s">
        <v>6</v>
      </c>
      <c r="F306" s="55">
        <f t="shared" si="15"/>
        <v>5.51</v>
      </c>
      <c r="G306" s="53" t="s">
        <v>111</v>
      </c>
      <c r="H306" s="51">
        <v>2</v>
      </c>
      <c r="I306" s="56">
        <v>8.27</v>
      </c>
      <c r="J306" s="7">
        <f t="shared" si="16"/>
        <v>8.27</v>
      </c>
      <c r="K306" s="7">
        <f t="shared" si="17"/>
        <v>0</v>
      </c>
    </row>
    <row r="307" spans="1:11" s="61" customFormat="1" ht="30" customHeight="1" x14ac:dyDescent="0.25">
      <c r="A307" s="51">
        <v>277</v>
      </c>
      <c r="B307" s="52" t="s">
        <v>109</v>
      </c>
      <c r="C307" s="53" t="s">
        <v>102</v>
      </c>
      <c r="D307" s="54">
        <v>959</v>
      </c>
      <c r="E307" s="55" t="s">
        <v>6</v>
      </c>
      <c r="F307" s="55">
        <f t="shared" si="15"/>
        <v>5.75</v>
      </c>
      <c r="G307" s="53" t="s">
        <v>111</v>
      </c>
      <c r="H307" s="51">
        <v>2</v>
      </c>
      <c r="I307" s="56">
        <v>8.6300000000000008</v>
      </c>
      <c r="J307" s="7">
        <f t="shared" si="16"/>
        <v>8.6300000000000008</v>
      </c>
      <c r="K307" s="7">
        <f t="shared" si="17"/>
        <v>0</v>
      </c>
    </row>
    <row r="308" spans="1:11" s="61" customFormat="1" ht="30" customHeight="1" x14ac:dyDescent="0.25">
      <c r="A308" s="51">
        <v>278</v>
      </c>
      <c r="B308" s="52" t="s">
        <v>109</v>
      </c>
      <c r="C308" s="53" t="s">
        <v>102</v>
      </c>
      <c r="D308" s="54">
        <v>959</v>
      </c>
      <c r="E308" s="55" t="s">
        <v>6</v>
      </c>
      <c r="F308" s="55">
        <f t="shared" si="15"/>
        <v>5.75</v>
      </c>
      <c r="G308" s="53" t="s">
        <v>111</v>
      </c>
      <c r="H308" s="51">
        <v>2</v>
      </c>
      <c r="I308" s="56">
        <v>8.6300000000000008</v>
      </c>
      <c r="J308" s="7">
        <f t="shared" si="16"/>
        <v>8.6300000000000008</v>
      </c>
      <c r="K308" s="7">
        <f t="shared" si="17"/>
        <v>0</v>
      </c>
    </row>
    <row r="309" spans="1:11" s="61" customFormat="1" ht="30" customHeight="1" x14ac:dyDescent="0.25">
      <c r="A309" s="51">
        <v>279</v>
      </c>
      <c r="B309" s="52" t="s">
        <v>109</v>
      </c>
      <c r="C309" s="53" t="s">
        <v>102</v>
      </c>
      <c r="D309" s="54">
        <v>959</v>
      </c>
      <c r="E309" s="55" t="s">
        <v>6</v>
      </c>
      <c r="F309" s="55">
        <f t="shared" si="15"/>
        <v>5.75</v>
      </c>
      <c r="G309" s="53" t="s">
        <v>111</v>
      </c>
      <c r="H309" s="51">
        <v>2</v>
      </c>
      <c r="I309" s="56">
        <v>8.6300000000000008</v>
      </c>
      <c r="J309" s="7">
        <f t="shared" si="16"/>
        <v>8.6300000000000008</v>
      </c>
      <c r="K309" s="7">
        <f t="shared" si="17"/>
        <v>0</v>
      </c>
    </row>
    <row r="310" spans="1:11" s="61" customFormat="1" ht="30" customHeight="1" x14ac:dyDescent="0.25">
      <c r="A310" s="51">
        <v>280</v>
      </c>
      <c r="B310" s="52" t="s">
        <v>109</v>
      </c>
      <c r="C310" s="53" t="s">
        <v>102</v>
      </c>
      <c r="D310" s="54">
        <v>919</v>
      </c>
      <c r="E310" s="55" t="s">
        <v>6</v>
      </c>
      <c r="F310" s="55">
        <f t="shared" si="15"/>
        <v>5.51</v>
      </c>
      <c r="G310" s="53" t="s">
        <v>111</v>
      </c>
      <c r="H310" s="51">
        <v>2</v>
      </c>
      <c r="I310" s="56">
        <v>8.27</v>
      </c>
      <c r="J310" s="7">
        <f t="shared" si="16"/>
        <v>8.27</v>
      </c>
      <c r="K310" s="7">
        <f t="shared" si="17"/>
        <v>0</v>
      </c>
    </row>
    <row r="311" spans="1:11" s="61" customFormat="1" ht="30" customHeight="1" x14ac:dyDescent="0.25">
      <c r="A311" s="51">
        <v>281</v>
      </c>
      <c r="B311" s="52" t="s">
        <v>113</v>
      </c>
      <c r="C311" s="53" t="s">
        <v>28</v>
      </c>
      <c r="D311" s="54">
        <v>1185</v>
      </c>
      <c r="E311" s="55" t="s">
        <v>6</v>
      </c>
      <c r="F311" s="55">
        <f t="shared" si="15"/>
        <v>7.1</v>
      </c>
      <c r="G311" s="53" t="s">
        <v>106</v>
      </c>
      <c r="H311" s="51">
        <v>7</v>
      </c>
      <c r="I311" s="56">
        <v>37.28</v>
      </c>
      <c r="J311" s="7">
        <f t="shared" si="16"/>
        <v>37.28</v>
      </c>
      <c r="K311" s="7">
        <f t="shared" si="17"/>
        <v>0</v>
      </c>
    </row>
    <row r="312" spans="1:11" s="61" customFormat="1" ht="30" customHeight="1" x14ac:dyDescent="0.25">
      <c r="A312" s="51">
        <v>282</v>
      </c>
      <c r="B312" s="52" t="s">
        <v>113</v>
      </c>
      <c r="C312" s="53" t="s">
        <v>102</v>
      </c>
      <c r="D312" s="54">
        <v>959</v>
      </c>
      <c r="E312" s="55" t="s">
        <v>6</v>
      </c>
      <c r="F312" s="55">
        <f t="shared" si="15"/>
        <v>5.75</v>
      </c>
      <c r="G312" s="53" t="s">
        <v>106</v>
      </c>
      <c r="H312" s="51">
        <v>7</v>
      </c>
      <c r="I312" s="56">
        <v>30.19</v>
      </c>
      <c r="J312" s="7">
        <f t="shared" si="16"/>
        <v>30.19</v>
      </c>
      <c r="K312" s="7">
        <f t="shared" si="17"/>
        <v>0</v>
      </c>
    </row>
    <row r="313" spans="1:11" s="61" customFormat="1" ht="30" customHeight="1" x14ac:dyDescent="0.25">
      <c r="A313" s="51">
        <v>283</v>
      </c>
      <c r="B313" s="52" t="s">
        <v>113</v>
      </c>
      <c r="C313" s="53" t="s">
        <v>102</v>
      </c>
      <c r="D313" s="54">
        <v>939</v>
      </c>
      <c r="E313" s="55" t="s">
        <v>6</v>
      </c>
      <c r="F313" s="55">
        <f t="shared" si="15"/>
        <v>5.63</v>
      </c>
      <c r="G313" s="53" t="s">
        <v>106</v>
      </c>
      <c r="H313" s="51">
        <v>7</v>
      </c>
      <c r="I313" s="56">
        <v>29.56</v>
      </c>
      <c r="J313" s="7">
        <f t="shared" si="16"/>
        <v>29.56</v>
      </c>
      <c r="K313" s="7">
        <f t="shared" si="17"/>
        <v>0</v>
      </c>
    </row>
    <row r="314" spans="1:11" s="61" customFormat="1" ht="30" customHeight="1" x14ac:dyDescent="0.25">
      <c r="A314" s="51">
        <v>284</v>
      </c>
      <c r="B314" s="52" t="s">
        <v>113</v>
      </c>
      <c r="C314" s="53" t="s">
        <v>102</v>
      </c>
      <c r="D314" s="54">
        <v>879</v>
      </c>
      <c r="E314" s="55" t="s">
        <v>6</v>
      </c>
      <c r="F314" s="55">
        <f t="shared" si="15"/>
        <v>5.27</v>
      </c>
      <c r="G314" s="53" t="s">
        <v>106</v>
      </c>
      <c r="H314" s="51">
        <v>7</v>
      </c>
      <c r="I314" s="56">
        <v>27.67</v>
      </c>
      <c r="J314" s="7">
        <f t="shared" si="16"/>
        <v>27.67</v>
      </c>
      <c r="K314" s="7">
        <f t="shared" si="17"/>
        <v>0</v>
      </c>
    </row>
    <row r="315" spans="1:11" s="61" customFormat="1" ht="30" customHeight="1" x14ac:dyDescent="0.25">
      <c r="A315" s="51">
        <v>285</v>
      </c>
      <c r="B315" s="52" t="s">
        <v>113</v>
      </c>
      <c r="C315" s="53" t="s">
        <v>102</v>
      </c>
      <c r="D315" s="54">
        <v>919</v>
      </c>
      <c r="E315" s="55" t="s">
        <v>6</v>
      </c>
      <c r="F315" s="55">
        <f t="shared" si="15"/>
        <v>5.51</v>
      </c>
      <c r="G315" s="53" t="s">
        <v>106</v>
      </c>
      <c r="H315" s="51">
        <v>7</v>
      </c>
      <c r="I315" s="56">
        <v>28.93</v>
      </c>
      <c r="J315" s="7">
        <f t="shared" si="16"/>
        <v>28.93</v>
      </c>
      <c r="K315" s="7">
        <f t="shared" si="17"/>
        <v>0</v>
      </c>
    </row>
    <row r="316" spans="1:11" s="61" customFormat="1" ht="30" customHeight="1" x14ac:dyDescent="0.25">
      <c r="A316" s="51">
        <v>286</v>
      </c>
      <c r="B316" s="52" t="s">
        <v>113</v>
      </c>
      <c r="C316" s="53" t="s">
        <v>102</v>
      </c>
      <c r="D316" s="54">
        <v>959</v>
      </c>
      <c r="E316" s="55" t="s">
        <v>6</v>
      </c>
      <c r="F316" s="55">
        <f t="shared" si="15"/>
        <v>5.75</v>
      </c>
      <c r="G316" s="53" t="s">
        <v>106</v>
      </c>
      <c r="H316" s="51">
        <v>7</v>
      </c>
      <c r="I316" s="56">
        <v>30.19</v>
      </c>
      <c r="J316" s="7">
        <f t="shared" si="16"/>
        <v>30.19</v>
      </c>
      <c r="K316" s="7">
        <f t="shared" si="17"/>
        <v>0</v>
      </c>
    </row>
    <row r="317" spans="1:11" s="61" customFormat="1" ht="30" customHeight="1" x14ac:dyDescent="0.25">
      <c r="A317" s="51">
        <v>287</v>
      </c>
      <c r="B317" s="52" t="s">
        <v>113</v>
      </c>
      <c r="C317" s="53" t="s">
        <v>34</v>
      </c>
      <c r="D317" s="54">
        <v>1120</v>
      </c>
      <c r="E317" s="55" t="s">
        <v>6</v>
      </c>
      <c r="F317" s="55">
        <f t="shared" si="15"/>
        <v>6.71</v>
      </c>
      <c r="G317" s="53" t="s">
        <v>106</v>
      </c>
      <c r="H317" s="51">
        <v>7</v>
      </c>
      <c r="I317" s="56">
        <v>35.229999999999997</v>
      </c>
      <c r="J317" s="7">
        <f t="shared" si="16"/>
        <v>35.229999999999997</v>
      </c>
      <c r="K317" s="7">
        <f t="shared" si="17"/>
        <v>0</v>
      </c>
    </row>
    <row r="318" spans="1:11" s="61" customFormat="1" ht="30" customHeight="1" x14ac:dyDescent="0.25">
      <c r="A318" s="51">
        <v>288</v>
      </c>
      <c r="B318" s="52" t="s">
        <v>113</v>
      </c>
      <c r="C318" s="53" t="s">
        <v>102</v>
      </c>
      <c r="D318" s="54">
        <v>879</v>
      </c>
      <c r="E318" s="55" t="s">
        <v>6</v>
      </c>
      <c r="F318" s="55">
        <f t="shared" si="15"/>
        <v>5.27</v>
      </c>
      <c r="G318" s="53" t="s">
        <v>106</v>
      </c>
      <c r="H318" s="51">
        <v>7</v>
      </c>
      <c r="I318" s="56">
        <v>27.67</v>
      </c>
      <c r="J318" s="7">
        <f t="shared" si="16"/>
        <v>27.67</v>
      </c>
      <c r="K318" s="7">
        <f t="shared" si="17"/>
        <v>0</v>
      </c>
    </row>
    <row r="319" spans="1:11" s="61" customFormat="1" ht="45" customHeight="1" x14ac:dyDescent="0.25">
      <c r="A319" s="51">
        <v>289</v>
      </c>
      <c r="B319" s="52" t="s">
        <v>113</v>
      </c>
      <c r="C319" s="53" t="s">
        <v>56</v>
      </c>
      <c r="D319" s="54">
        <v>973</v>
      </c>
      <c r="E319" s="55" t="s">
        <v>6</v>
      </c>
      <c r="F319" s="55">
        <f t="shared" si="15"/>
        <v>5.83</v>
      </c>
      <c r="G319" s="53" t="s">
        <v>108</v>
      </c>
      <c r="H319" s="51">
        <v>9</v>
      </c>
      <c r="I319" s="56">
        <v>39.35</v>
      </c>
      <c r="J319" s="7">
        <f t="shared" si="16"/>
        <v>39.35</v>
      </c>
      <c r="K319" s="7">
        <f t="shared" si="17"/>
        <v>0</v>
      </c>
    </row>
    <row r="320" spans="1:11" s="61" customFormat="1" ht="45" customHeight="1" x14ac:dyDescent="0.25">
      <c r="A320" s="51">
        <v>290</v>
      </c>
      <c r="B320" s="52" t="s">
        <v>113</v>
      </c>
      <c r="C320" s="53" t="s">
        <v>102</v>
      </c>
      <c r="D320" s="54">
        <v>919</v>
      </c>
      <c r="E320" s="55" t="s">
        <v>6</v>
      </c>
      <c r="F320" s="55">
        <f t="shared" si="15"/>
        <v>5.51</v>
      </c>
      <c r="G320" s="53" t="s">
        <v>108</v>
      </c>
      <c r="H320" s="51">
        <v>9</v>
      </c>
      <c r="I320" s="56">
        <v>37.19</v>
      </c>
      <c r="J320" s="7">
        <f t="shared" si="16"/>
        <v>37.19</v>
      </c>
      <c r="K320" s="7">
        <f t="shared" si="17"/>
        <v>0</v>
      </c>
    </row>
    <row r="321" spans="1:11" s="61" customFormat="1" ht="30" customHeight="1" x14ac:dyDescent="0.25">
      <c r="A321" s="51">
        <v>291</v>
      </c>
      <c r="B321" s="52" t="s">
        <v>113</v>
      </c>
      <c r="C321" s="53" t="s">
        <v>56</v>
      </c>
      <c r="D321" s="54">
        <v>973</v>
      </c>
      <c r="E321" s="55" t="s">
        <v>6</v>
      </c>
      <c r="F321" s="55">
        <f t="shared" si="15"/>
        <v>5.83</v>
      </c>
      <c r="G321" s="53" t="s">
        <v>106</v>
      </c>
      <c r="H321" s="51">
        <v>7</v>
      </c>
      <c r="I321" s="56">
        <v>30.61</v>
      </c>
      <c r="J321" s="7">
        <f t="shared" si="16"/>
        <v>30.61</v>
      </c>
      <c r="K321" s="7">
        <f t="shared" si="17"/>
        <v>0</v>
      </c>
    </row>
    <row r="322" spans="1:11" s="61" customFormat="1" ht="30" customHeight="1" x14ac:dyDescent="0.25">
      <c r="A322" s="51">
        <v>292</v>
      </c>
      <c r="B322" s="52" t="s">
        <v>113</v>
      </c>
      <c r="C322" s="53" t="s">
        <v>28</v>
      </c>
      <c r="D322" s="54">
        <v>1185</v>
      </c>
      <c r="E322" s="55" t="s">
        <v>6</v>
      </c>
      <c r="F322" s="55">
        <f t="shared" si="15"/>
        <v>7.1</v>
      </c>
      <c r="G322" s="53" t="s">
        <v>105</v>
      </c>
      <c r="H322" s="51">
        <v>2</v>
      </c>
      <c r="I322" s="56">
        <v>10.65</v>
      </c>
      <c r="J322" s="7">
        <f t="shared" si="16"/>
        <v>10.65</v>
      </c>
      <c r="K322" s="7">
        <f t="shared" si="17"/>
        <v>0</v>
      </c>
    </row>
    <row r="323" spans="1:11" s="61" customFormat="1" ht="30" customHeight="1" x14ac:dyDescent="0.25">
      <c r="A323" s="51">
        <v>293</v>
      </c>
      <c r="B323" s="52" t="s">
        <v>113</v>
      </c>
      <c r="C323" s="53" t="s">
        <v>34</v>
      </c>
      <c r="D323" s="54">
        <v>1099</v>
      </c>
      <c r="E323" s="55" t="s">
        <v>6</v>
      </c>
      <c r="F323" s="55">
        <f t="shared" si="15"/>
        <v>6.59</v>
      </c>
      <c r="G323" s="53" t="s">
        <v>105</v>
      </c>
      <c r="H323" s="51">
        <v>2</v>
      </c>
      <c r="I323" s="56">
        <v>9.89</v>
      </c>
      <c r="J323" s="7">
        <f t="shared" si="16"/>
        <v>9.89</v>
      </c>
      <c r="K323" s="7">
        <f t="shared" si="17"/>
        <v>0</v>
      </c>
    </row>
    <row r="324" spans="1:11" s="61" customFormat="1" ht="30" customHeight="1" x14ac:dyDescent="0.25">
      <c r="A324" s="51">
        <v>294</v>
      </c>
      <c r="B324" s="52" t="s">
        <v>113</v>
      </c>
      <c r="C324" s="53" t="s">
        <v>102</v>
      </c>
      <c r="D324" s="54">
        <v>919</v>
      </c>
      <c r="E324" s="55" t="s">
        <v>6</v>
      </c>
      <c r="F324" s="55">
        <f t="shared" si="15"/>
        <v>5.51</v>
      </c>
      <c r="G324" s="53" t="s">
        <v>105</v>
      </c>
      <c r="H324" s="51">
        <v>2</v>
      </c>
      <c r="I324" s="56">
        <v>8.27</v>
      </c>
      <c r="J324" s="7">
        <f t="shared" si="16"/>
        <v>8.27</v>
      </c>
      <c r="K324" s="7">
        <f t="shared" si="17"/>
        <v>0</v>
      </c>
    </row>
    <row r="325" spans="1:11" s="61" customFormat="1" ht="30" customHeight="1" x14ac:dyDescent="0.25">
      <c r="A325" s="51">
        <v>295</v>
      </c>
      <c r="B325" s="52" t="s">
        <v>113</v>
      </c>
      <c r="C325" s="53" t="s">
        <v>102</v>
      </c>
      <c r="D325" s="54">
        <v>959</v>
      </c>
      <c r="E325" s="55" t="s">
        <v>6</v>
      </c>
      <c r="F325" s="55">
        <f t="shared" si="15"/>
        <v>5.75</v>
      </c>
      <c r="G325" s="53" t="s">
        <v>105</v>
      </c>
      <c r="H325" s="51">
        <v>2</v>
      </c>
      <c r="I325" s="56">
        <v>8.6300000000000008</v>
      </c>
      <c r="J325" s="7">
        <f t="shared" si="16"/>
        <v>8.6300000000000008</v>
      </c>
      <c r="K325" s="7">
        <f t="shared" si="17"/>
        <v>0</v>
      </c>
    </row>
    <row r="326" spans="1:11" s="61" customFormat="1" ht="30" customHeight="1" x14ac:dyDescent="0.25">
      <c r="A326" s="51">
        <v>296</v>
      </c>
      <c r="B326" s="52" t="s">
        <v>113</v>
      </c>
      <c r="C326" s="53" t="s">
        <v>102</v>
      </c>
      <c r="D326" s="54">
        <v>959</v>
      </c>
      <c r="E326" s="55" t="s">
        <v>6</v>
      </c>
      <c r="F326" s="55">
        <f t="shared" si="15"/>
        <v>5.75</v>
      </c>
      <c r="G326" s="53" t="s">
        <v>105</v>
      </c>
      <c r="H326" s="51">
        <v>2</v>
      </c>
      <c r="I326" s="56">
        <v>8.6300000000000008</v>
      </c>
      <c r="J326" s="7">
        <f t="shared" si="16"/>
        <v>8.6300000000000008</v>
      </c>
      <c r="K326" s="7">
        <f t="shared" si="17"/>
        <v>0</v>
      </c>
    </row>
    <row r="327" spans="1:11" s="61" customFormat="1" ht="30" customHeight="1" x14ac:dyDescent="0.25">
      <c r="A327" s="51">
        <v>297</v>
      </c>
      <c r="B327" s="52" t="s">
        <v>113</v>
      </c>
      <c r="C327" s="53" t="s">
        <v>102</v>
      </c>
      <c r="D327" s="54">
        <v>959</v>
      </c>
      <c r="E327" s="55" t="s">
        <v>6</v>
      </c>
      <c r="F327" s="55">
        <f t="shared" si="15"/>
        <v>5.75</v>
      </c>
      <c r="G327" s="53" t="s">
        <v>105</v>
      </c>
      <c r="H327" s="51">
        <v>2</v>
      </c>
      <c r="I327" s="56">
        <v>8.6300000000000008</v>
      </c>
      <c r="J327" s="7">
        <f t="shared" si="16"/>
        <v>8.6300000000000008</v>
      </c>
      <c r="K327" s="7">
        <f t="shared" si="17"/>
        <v>0</v>
      </c>
    </row>
    <row r="328" spans="1:11" s="61" customFormat="1" ht="30" customHeight="1" x14ac:dyDescent="0.25">
      <c r="A328" s="51">
        <v>298</v>
      </c>
      <c r="B328" s="52" t="s">
        <v>113</v>
      </c>
      <c r="C328" s="53" t="s">
        <v>56</v>
      </c>
      <c r="D328" s="54">
        <v>973</v>
      </c>
      <c r="E328" s="55" t="s">
        <v>6</v>
      </c>
      <c r="F328" s="55">
        <f t="shared" si="15"/>
        <v>5.83</v>
      </c>
      <c r="G328" s="53" t="s">
        <v>105</v>
      </c>
      <c r="H328" s="51">
        <v>2</v>
      </c>
      <c r="I328" s="56">
        <v>8.75</v>
      </c>
      <c r="J328" s="7">
        <f t="shared" si="16"/>
        <v>8.75</v>
      </c>
      <c r="K328" s="7">
        <f t="shared" si="17"/>
        <v>0</v>
      </c>
    </row>
    <row r="329" spans="1:11" s="61" customFormat="1" ht="30" customHeight="1" x14ac:dyDescent="0.25">
      <c r="A329" s="51">
        <v>299</v>
      </c>
      <c r="B329" s="52" t="s">
        <v>113</v>
      </c>
      <c r="C329" s="53" t="s">
        <v>102</v>
      </c>
      <c r="D329" s="54">
        <v>879</v>
      </c>
      <c r="E329" s="55" t="s">
        <v>6</v>
      </c>
      <c r="F329" s="55">
        <f t="shared" si="15"/>
        <v>5.27</v>
      </c>
      <c r="G329" s="53" t="s">
        <v>105</v>
      </c>
      <c r="H329" s="51">
        <v>2</v>
      </c>
      <c r="I329" s="56">
        <v>7.91</v>
      </c>
      <c r="J329" s="7">
        <f t="shared" si="16"/>
        <v>7.91</v>
      </c>
      <c r="K329" s="7">
        <f t="shared" si="17"/>
        <v>0</v>
      </c>
    </row>
    <row r="330" spans="1:11" s="61" customFormat="1" ht="30" customHeight="1" x14ac:dyDescent="0.25">
      <c r="A330" s="51">
        <v>300</v>
      </c>
      <c r="B330" s="52" t="s">
        <v>113</v>
      </c>
      <c r="C330" s="53" t="s">
        <v>102</v>
      </c>
      <c r="D330" s="54">
        <v>959</v>
      </c>
      <c r="E330" s="55" t="s">
        <v>6</v>
      </c>
      <c r="F330" s="55">
        <f t="shared" si="15"/>
        <v>5.75</v>
      </c>
      <c r="G330" s="53" t="s">
        <v>105</v>
      </c>
      <c r="H330" s="51">
        <v>2</v>
      </c>
      <c r="I330" s="56">
        <v>8.6300000000000008</v>
      </c>
      <c r="J330" s="7">
        <f t="shared" si="16"/>
        <v>8.6300000000000008</v>
      </c>
      <c r="K330" s="7">
        <f t="shared" si="17"/>
        <v>0</v>
      </c>
    </row>
    <row r="331" spans="1:11" s="61" customFormat="1" ht="30" customHeight="1" x14ac:dyDescent="0.25">
      <c r="A331" s="51">
        <v>301</v>
      </c>
      <c r="B331" s="52" t="s">
        <v>113</v>
      </c>
      <c r="C331" s="53" t="s">
        <v>102</v>
      </c>
      <c r="D331" s="54">
        <v>919</v>
      </c>
      <c r="E331" s="55" t="s">
        <v>6</v>
      </c>
      <c r="F331" s="55">
        <f t="shared" si="15"/>
        <v>5.51</v>
      </c>
      <c r="G331" s="53" t="s">
        <v>105</v>
      </c>
      <c r="H331" s="51">
        <v>2</v>
      </c>
      <c r="I331" s="56">
        <v>8.27</v>
      </c>
      <c r="J331" s="7">
        <f t="shared" si="16"/>
        <v>8.27</v>
      </c>
      <c r="K331" s="7">
        <f t="shared" si="17"/>
        <v>0</v>
      </c>
    </row>
    <row r="332" spans="1:11" s="61" customFormat="1" ht="30" customHeight="1" x14ac:dyDescent="0.25">
      <c r="A332" s="51">
        <v>302</v>
      </c>
      <c r="B332" s="52" t="s">
        <v>113</v>
      </c>
      <c r="C332" s="53" t="s">
        <v>102</v>
      </c>
      <c r="D332" s="54">
        <v>959</v>
      </c>
      <c r="E332" s="55" t="s">
        <v>6</v>
      </c>
      <c r="F332" s="55">
        <f t="shared" si="15"/>
        <v>5.75</v>
      </c>
      <c r="G332" s="53" t="s">
        <v>105</v>
      </c>
      <c r="H332" s="51">
        <v>2</v>
      </c>
      <c r="I332" s="56">
        <v>8.6300000000000008</v>
      </c>
      <c r="J332" s="7">
        <f t="shared" si="16"/>
        <v>8.6300000000000008</v>
      </c>
      <c r="K332" s="7">
        <f t="shared" si="17"/>
        <v>0</v>
      </c>
    </row>
    <row r="333" spans="1:11" s="61" customFormat="1" ht="30" customHeight="1" x14ac:dyDescent="0.25">
      <c r="A333" s="51">
        <v>303</v>
      </c>
      <c r="B333" s="52" t="s">
        <v>113</v>
      </c>
      <c r="C333" s="53" t="s">
        <v>102</v>
      </c>
      <c r="D333" s="54">
        <v>879</v>
      </c>
      <c r="E333" s="55" t="s">
        <v>6</v>
      </c>
      <c r="F333" s="55">
        <f t="shared" si="15"/>
        <v>5.27</v>
      </c>
      <c r="G333" s="53" t="s">
        <v>105</v>
      </c>
      <c r="H333" s="51">
        <v>2</v>
      </c>
      <c r="I333" s="56">
        <v>7.91</v>
      </c>
      <c r="J333" s="7">
        <f t="shared" si="16"/>
        <v>7.91</v>
      </c>
      <c r="K333" s="7">
        <f t="shared" si="17"/>
        <v>0</v>
      </c>
    </row>
    <row r="334" spans="1:11" s="61" customFormat="1" ht="45" customHeight="1" x14ac:dyDescent="0.25">
      <c r="A334" s="51">
        <v>304</v>
      </c>
      <c r="B334" s="52" t="s">
        <v>114</v>
      </c>
      <c r="C334" s="53" t="s">
        <v>102</v>
      </c>
      <c r="D334" s="54">
        <v>959</v>
      </c>
      <c r="E334" s="55" t="s">
        <v>6</v>
      </c>
      <c r="F334" s="55">
        <f t="shared" si="15"/>
        <v>5.75</v>
      </c>
      <c r="G334" s="53" t="s">
        <v>115</v>
      </c>
      <c r="H334" s="51">
        <v>9</v>
      </c>
      <c r="I334" s="56">
        <v>38.81</v>
      </c>
      <c r="J334" s="7">
        <f t="shared" si="16"/>
        <v>38.81</v>
      </c>
      <c r="K334" s="7">
        <f t="shared" si="17"/>
        <v>0</v>
      </c>
    </row>
    <row r="335" spans="1:11" s="61" customFormat="1" ht="45" customHeight="1" x14ac:dyDescent="0.25">
      <c r="A335" s="51">
        <v>305</v>
      </c>
      <c r="B335" s="52" t="s">
        <v>114</v>
      </c>
      <c r="C335" s="53" t="s">
        <v>34</v>
      </c>
      <c r="D335" s="54">
        <v>1139</v>
      </c>
      <c r="E335" s="55" t="s">
        <v>6</v>
      </c>
      <c r="F335" s="55">
        <f t="shared" si="15"/>
        <v>6.83</v>
      </c>
      <c r="G335" s="53" t="s">
        <v>115</v>
      </c>
      <c r="H335" s="51">
        <v>7</v>
      </c>
      <c r="I335" s="56">
        <v>35.86</v>
      </c>
      <c r="J335" s="7">
        <f t="shared" si="16"/>
        <v>35.86</v>
      </c>
      <c r="K335" s="7">
        <f t="shared" si="17"/>
        <v>0</v>
      </c>
    </row>
    <row r="336" spans="1:11" s="61" customFormat="1" ht="45" customHeight="1" x14ac:dyDescent="0.25">
      <c r="A336" s="51">
        <v>306</v>
      </c>
      <c r="B336" s="52" t="s">
        <v>114</v>
      </c>
      <c r="C336" s="53" t="s">
        <v>34</v>
      </c>
      <c r="D336" s="54">
        <v>1120</v>
      </c>
      <c r="E336" s="55" t="s">
        <v>6</v>
      </c>
      <c r="F336" s="55">
        <f t="shared" si="15"/>
        <v>6.71</v>
      </c>
      <c r="G336" s="53" t="s">
        <v>115</v>
      </c>
      <c r="H336" s="51">
        <v>7</v>
      </c>
      <c r="I336" s="56">
        <v>35.229999999999997</v>
      </c>
      <c r="J336" s="7">
        <f t="shared" si="16"/>
        <v>35.229999999999997</v>
      </c>
      <c r="K336" s="7">
        <f t="shared" si="17"/>
        <v>0</v>
      </c>
    </row>
    <row r="337" spans="1:11" s="61" customFormat="1" ht="45" customHeight="1" x14ac:dyDescent="0.25">
      <c r="A337" s="51">
        <v>307</v>
      </c>
      <c r="B337" s="52" t="s">
        <v>114</v>
      </c>
      <c r="C337" s="53" t="s">
        <v>56</v>
      </c>
      <c r="D337" s="54">
        <v>933</v>
      </c>
      <c r="E337" s="55" t="s">
        <v>6</v>
      </c>
      <c r="F337" s="55">
        <f t="shared" si="15"/>
        <v>5.59</v>
      </c>
      <c r="G337" s="53" t="s">
        <v>115</v>
      </c>
      <c r="H337" s="51">
        <v>7</v>
      </c>
      <c r="I337" s="56">
        <v>29.35</v>
      </c>
      <c r="J337" s="7">
        <f t="shared" si="16"/>
        <v>29.35</v>
      </c>
      <c r="K337" s="7">
        <f t="shared" si="17"/>
        <v>0</v>
      </c>
    </row>
    <row r="338" spans="1:11" s="61" customFormat="1" ht="45" customHeight="1" x14ac:dyDescent="0.25">
      <c r="A338" s="51">
        <v>308</v>
      </c>
      <c r="B338" s="52" t="s">
        <v>114</v>
      </c>
      <c r="C338" s="53" t="s">
        <v>102</v>
      </c>
      <c r="D338" s="54">
        <v>939</v>
      </c>
      <c r="E338" s="55" t="s">
        <v>6</v>
      </c>
      <c r="F338" s="55">
        <f t="shared" si="15"/>
        <v>5.63</v>
      </c>
      <c r="G338" s="53" t="s">
        <v>115</v>
      </c>
      <c r="H338" s="51">
        <v>7</v>
      </c>
      <c r="I338" s="56">
        <v>29.56</v>
      </c>
      <c r="J338" s="7">
        <f t="shared" si="16"/>
        <v>29.56</v>
      </c>
      <c r="K338" s="7">
        <f t="shared" si="17"/>
        <v>0</v>
      </c>
    </row>
    <row r="339" spans="1:11" s="61" customFormat="1" ht="45" customHeight="1" x14ac:dyDescent="0.25">
      <c r="A339" s="51">
        <v>309</v>
      </c>
      <c r="B339" s="52" t="s">
        <v>114</v>
      </c>
      <c r="C339" s="53" t="s">
        <v>102</v>
      </c>
      <c r="D339" s="54">
        <v>919</v>
      </c>
      <c r="E339" s="55" t="s">
        <v>6</v>
      </c>
      <c r="F339" s="55">
        <f t="shared" si="15"/>
        <v>5.51</v>
      </c>
      <c r="G339" s="53" t="s">
        <v>115</v>
      </c>
      <c r="H339" s="51">
        <v>7</v>
      </c>
      <c r="I339" s="56">
        <v>28.93</v>
      </c>
      <c r="J339" s="7">
        <f t="shared" si="16"/>
        <v>28.93</v>
      </c>
      <c r="K339" s="7">
        <f t="shared" si="17"/>
        <v>0</v>
      </c>
    </row>
    <row r="340" spans="1:11" s="61" customFormat="1" ht="45" customHeight="1" x14ac:dyDescent="0.25">
      <c r="A340" s="51">
        <v>310</v>
      </c>
      <c r="B340" s="52" t="s">
        <v>114</v>
      </c>
      <c r="C340" s="53" t="s">
        <v>102</v>
      </c>
      <c r="D340" s="54">
        <v>959</v>
      </c>
      <c r="E340" s="55" t="s">
        <v>6</v>
      </c>
      <c r="F340" s="55">
        <f t="shared" si="15"/>
        <v>5.75</v>
      </c>
      <c r="G340" s="53" t="s">
        <v>115</v>
      </c>
      <c r="H340" s="51">
        <v>7</v>
      </c>
      <c r="I340" s="56">
        <v>30.19</v>
      </c>
      <c r="J340" s="7">
        <f t="shared" si="16"/>
        <v>30.19</v>
      </c>
      <c r="K340" s="7">
        <f t="shared" si="17"/>
        <v>0</v>
      </c>
    </row>
    <row r="341" spans="1:11" s="61" customFormat="1" ht="45" customHeight="1" x14ac:dyDescent="0.25">
      <c r="A341" s="51">
        <v>311</v>
      </c>
      <c r="B341" s="52" t="s">
        <v>114</v>
      </c>
      <c r="C341" s="53" t="s">
        <v>102</v>
      </c>
      <c r="D341" s="54">
        <v>919</v>
      </c>
      <c r="E341" s="55" t="s">
        <v>6</v>
      </c>
      <c r="F341" s="55">
        <f t="shared" si="15"/>
        <v>5.51</v>
      </c>
      <c r="G341" s="53" t="s">
        <v>115</v>
      </c>
      <c r="H341" s="51">
        <v>7</v>
      </c>
      <c r="I341" s="56">
        <v>28.93</v>
      </c>
      <c r="J341" s="7">
        <f t="shared" si="16"/>
        <v>28.93</v>
      </c>
      <c r="K341" s="7">
        <f t="shared" si="17"/>
        <v>0</v>
      </c>
    </row>
    <row r="342" spans="1:11" s="61" customFormat="1" ht="45" customHeight="1" x14ac:dyDescent="0.25">
      <c r="A342" s="51">
        <v>312</v>
      </c>
      <c r="B342" s="52" t="s">
        <v>114</v>
      </c>
      <c r="C342" s="53" t="s">
        <v>102</v>
      </c>
      <c r="D342" s="54">
        <v>959</v>
      </c>
      <c r="E342" s="55" t="s">
        <v>6</v>
      </c>
      <c r="F342" s="55">
        <f t="shared" si="15"/>
        <v>5.75</v>
      </c>
      <c r="G342" s="53" t="s">
        <v>115</v>
      </c>
      <c r="H342" s="51">
        <v>7</v>
      </c>
      <c r="I342" s="56">
        <v>30.19</v>
      </c>
      <c r="J342" s="7">
        <f t="shared" ref="J342:J405" si="18">ROUND(F342*H342*$I$12,2)</f>
        <v>30.19</v>
      </c>
      <c r="K342" s="7">
        <f t="shared" si="17"/>
        <v>0</v>
      </c>
    </row>
    <row r="343" spans="1:11" s="61" customFormat="1" ht="45" customHeight="1" x14ac:dyDescent="0.25">
      <c r="A343" s="51">
        <v>313</v>
      </c>
      <c r="B343" s="52" t="s">
        <v>114</v>
      </c>
      <c r="C343" s="53" t="s">
        <v>102</v>
      </c>
      <c r="D343" s="54">
        <v>959</v>
      </c>
      <c r="E343" s="55" t="s">
        <v>6</v>
      </c>
      <c r="F343" s="55">
        <f t="shared" si="15"/>
        <v>5.75</v>
      </c>
      <c r="G343" s="53" t="s">
        <v>115</v>
      </c>
      <c r="H343" s="51">
        <v>7</v>
      </c>
      <c r="I343" s="56">
        <v>30.19</v>
      </c>
      <c r="J343" s="7">
        <f t="shared" si="18"/>
        <v>30.19</v>
      </c>
      <c r="K343" s="7">
        <f t="shared" ref="K343:K406" si="19">I343-J343</f>
        <v>0</v>
      </c>
    </row>
    <row r="344" spans="1:11" s="61" customFormat="1" ht="45" customHeight="1" x14ac:dyDescent="0.25">
      <c r="A344" s="51">
        <v>314</v>
      </c>
      <c r="B344" s="52" t="s">
        <v>114</v>
      </c>
      <c r="C344" s="53" t="s">
        <v>102</v>
      </c>
      <c r="D344" s="54">
        <v>899</v>
      </c>
      <c r="E344" s="55" t="s">
        <v>6</v>
      </c>
      <c r="F344" s="55">
        <f t="shared" si="15"/>
        <v>5.39</v>
      </c>
      <c r="G344" s="53" t="s">
        <v>115</v>
      </c>
      <c r="H344" s="51">
        <v>7</v>
      </c>
      <c r="I344" s="56">
        <v>28.3</v>
      </c>
      <c r="J344" s="7">
        <f t="shared" si="18"/>
        <v>28.3</v>
      </c>
      <c r="K344" s="7">
        <f t="shared" si="19"/>
        <v>0</v>
      </c>
    </row>
    <row r="345" spans="1:11" s="61" customFormat="1" ht="45" customHeight="1" x14ac:dyDescent="0.25">
      <c r="A345" s="51">
        <v>315</v>
      </c>
      <c r="B345" s="52" t="s">
        <v>114</v>
      </c>
      <c r="C345" s="53" t="s">
        <v>102</v>
      </c>
      <c r="D345" s="54">
        <v>919</v>
      </c>
      <c r="E345" s="55" t="s">
        <v>6</v>
      </c>
      <c r="F345" s="55">
        <f t="shared" si="15"/>
        <v>5.51</v>
      </c>
      <c r="G345" s="53" t="s">
        <v>115</v>
      </c>
      <c r="H345" s="51">
        <v>7</v>
      </c>
      <c r="I345" s="56">
        <v>28.93</v>
      </c>
      <c r="J345" s="7">
        <f t="shared" si="18"/>
        <v>28.93</v>
      </c>
      <c r="K345" s="7">
        <f t="shared" si="19"/>
        <v>0</v>
      </c>
    </row>
    <row r="346" spans="1:11" s="61" customFormat="1" ht="45" customHeight="1" x14ac:dyDescent="0.25">
      <c r="A346" s="51">
        <v>316</v>
      </c>
      <c r="B346" s="52" t="s">
        <v>114</v>
      </c>
      <c r="C346" s="53" t="s">
        <v>102</v>
      </c>
      <c r="D346" s="54">
        <v>879</v>
      </c>
      <c r="E346" s="55" t="s">
        <v>6</v>
      </c>
      <c r="F346" s="55">
        <f t="shared" si="15"/>
        <v>5.27</v>
      </c>
      <c r="G346" s="53" t="s">
        <v>115</v>
      </c>
      <c r="H346" s="51">
        <v>7</v>
      </c>
      <c r="I346" s="56">
        <v>27.67</v>
      </c>
      <c r="J346" s="7">
        <f t="shared" si="18"/>
        <v>27.67</v>
      </c>
      <c r="K346" s="7">
        <f t="shared" si="19"/>
        <v>0</v>
      </c>
    </row>
    <row r="347" spans="1:11" s="61" customFormat="1" ht="45" customHeight="1" x14ac:dyDescent="0.25">
      <c r="A347" s="51">
        <v>317</v>
      </c>
      <c r="B347" s="52" t="s">
        <v>114</v>
      </c>
      <c r="C347" s="53" t="s">
        <v>102</v>
      </c>
      <c r="D347" s="54">
        <v>899</v>
      </c>
      <c r="E347" s="55" t="s">
        <v>6</v>
      </c>
      <c r="F347" s="55">
        <f t="shared" si="15"/>
        <v>5.39</v>
      </c>
      <c r="G347" s="53" t="s">
        <v>115</v>
      </c>
      <c r="H347" s="51">
        <v>7</v>
      </c>
      <c r="I347" s="56">
        <v>28.3</v>
      </c>
      <c r="J347" s="7">
        <f t="shared" si="18"/>
        <v>28.3</v>
      </c>
      <c r="K347" s="7">
        <f t="shared" si="19"/>
        <v>0</v>
      </c>
    </row>
    <row r="348" spans="1:11" s="61" customFormat="1" ht="45" customHeight="1" x14ac:dyDescent="0.25">
      <c r="A348" s="51">
        <v>318</v>
      </c>
      <c r="B348" s="52" t="s">
        <v>114</v>
      </c>
      <c r="C348" s="53" t="s">
        <v>102</v>
      </c>
      <c r="D348" s="54">
        <v>919</v>
      </c>
      <c r="E348" s="55" t="s">
        <v>6</v>
      </c>
      <c r="F348" s="55">
        <f t="shared" si="15"/>
        <v>5.51</v>
      </c>
      <c r="G348" s="53" t="s">
        <v>115</v>
      </c>
      <c r="H348" s="51">
        <v>7</v>
      </c>
      <c r="I348" s="56">
        <v>28.93</v>
      </c>
      <c r="J348" s="7">
        <f t="shared" si="18"/>
        <v>28.93</v>
      </c>
      <c r="K348" s="7">
        <f t="shared" si="19"/>
        <v>0</v>
      </c>
    </row>
    <row r="349" spans="1:11" s="61" customFormat="1" ht="43.5" customHeight="1" x14ac:dyDescent="0.25">
      <c r="A349" s="51">
        <v>319</v>
      </c>
      <c r="B349" s="52" t="s">
        <v>114</v>
      </c>
      <c r="C349" s="53" t="s">
        <v>28</v>
      </c>
      <c r="D349" s="54">
        <v>1165</v>
      </c>
      <c r="E349" s="55" t="s">
        <v>6</v>
      </c>
      <c r="F349" s="55">
        <f t="shared" si="15"/>
        <v>6.98</v>
      </c>
      <c r="G349" s="53" t="s">
        <v>116</v>
      </c>
      <c r="H349" s="51">
        <v>2</v>
      </c>
      <c r="I349" s="56">
        <v>10.47</v>
      </c>
      <c r="J349" s="7">
        <f t="shared" si="18"/>
        <v>10.47</v>
      </c>
      <c r="K349" s="7">
        <f t="shared" si="19"/>
        <v>0</v>
      </c>
    </row>
    <row r="350" spans="1:11" s="61" customFormat="1" ht="43.5" customHeight="1" x14ac:dyDescent="0.25">
      <c r="A350" s="51">
        <v>320</v>
      </c>
      <c r="B350" s="52" t="s">
        <v>114</v>
      </c>
      <c r="C350" s="53" t="s">
        <v>102</v>
      </c>
      <c r="D350" s="54">
        <v>879</v>
      </c>
      <c r="E350" s="55" t="s">
        <v>6</v>
      </c>
      <c r="F350" s="55">
        <f t="shared" si="15"/>
        <v>5.27</v>
      </c>
      <c r="G350" s="53" t="s">
        <v>116</v>
      </c>
      <c r="H350" s="51">
        <v>2</v>
      </c>
      <c r="I350" s="56">
        <v>7.91</v>
      </c>
      <c r="J350" s="7">
        <f t="shared" si="18"/>
        <v>7.91</v>
      </c>
      <c r="K350" s="7">
        <f t="shared" si="19"/>
        <v>0</v>
      </c>
    </row>
    <row r="351" spans="1:11" s="61" customFormat="1" ht="43.5" customHeight="1" x14ac:dyDescent="0.25">
      <c r="A351" s="51">
        <v>321</v>
      </c>
      <c r="B351" s="52" t="s">
        <v>114</v>
      </c>
      <c r="C351" s="53" t="s">
        <v>102</v>
      </c>
      <c r="D351" s="54">
        <v>959</v>
      </c>
      <c r="E351" s="55" t="s">
        <v>6</v>
      </c>
      <c r="F351" s="55">
        <f t="shared" si="15"/>
        <v>5.75</v>
      </c>
      <c r="G351" s="53" t="s">
        <v>116</v>
      </c>
      <c r="H351" s="51">
        <v>2</v>
      </c>
      <c r="I351" s="56">
        <v>8.6300000000000008</v>
      </c>
      <c r="J351" s="7">
        <f t="shared" si="18"/>
        <v>8.6300000000000008</v>
      </c>
      <c r="K351" s="7">
        <f t="shared" si="19"/>
        <v>0</v>
      </c>
    </row>
    <row r="352" spans="1:11" s="61" customFormat="1" ht="43.5" customHeight="1" x14ac:dyDescent="0.25">
      <c r="A352" s="51">
        <v>322</v>
      </c>
      <c r="B352" s="52" t="s">
        <v>114</v>
      </c>
      <c r="C352" s="53" t="s">
        <v>102</v>
      </c>
      <c r="D352" s="54">
        <v>879</v>
      </c>
      <c r="E352" s="55" t="s">
        <v>6</v>
      </c>
      <c r="F352" s="55">
        <f t="shared" si="15"/>
        <v>5.27</v>
      </c>
      <c r="G352" s="53" t="s">
        <v>116</v>
      </c>
      <c r="H352" s="51">
        <v>2</v>
      </c>
      <c r="I352" s="56">
        <v>7.91</v>
      </c>
      <c r="J352" s="7">
        <f t="shared" si="18"/>
        <v>7.91</v>
      </c>
      <c r="K352" s="7">
        <f t="shared" si="19"/>
        <v>0</v>
      </c>
    </row>
    <row r="353" spans="1:11" s="61" customFormat="1" ht="43.5" customHeight="1" x14ac:dyDescent="0.25">
      <c r="A353" s="51">
        <v>323</v>
      </c>
      <c r="B353" s="52" t="s">
        <v>114</v>
      </c>
      <c r="C353" s="53" t="s">
        <v>102</v>
      </c>
      <c r="D353" s="54">
        <v>919</v>
      </c>
      <c r="E353" s="55" t="s">
        <v>6</v>
      </c>
      <c r="F353" s="55">
        <f t="shared" si="15"/>
        <v>5.51</v>
      </c>
      <c r="G353" s="53" t="s">
        <v>116</v>
      </c>
      <c r="H353" s="51">
        <v>2</v>
      </c>
      <c r="I353" s="56">
        <v>8.27</v>
      </c>
      <c r="J353" s="7">
        <f t="shared" si="18"/>
        <v>8.27</v>
      </c>
      <c r="K353" s="7">
        <f t="shared" si="19"/>
        <v>0</v>
      </c>
    </row>
    <row r="354" spans="1:11" s="61" customFormat="1" ht="43.5" customHeight="1" x14ac:dyDescent="0.25">
      <c r="A354" s="51">
        <v>324</v>
      </c>
      <c r="B354" s="52" t="s">
        <v>114</v>
      </c>
      <c r="C354" s="53" t="s">
        <v>102</v>
      </c>
      <c r="D354" s="54">
        <v>959</v>
      </c>
      <c r="E354" s="55" t="s">
        <v>6</v>
      </c>
      <c r="F354" s="55">
        <f t="shared" si="15"/>
        <v>5.75</v>
      </c>
      <c r="G354" s="53" t="s">
        <v>116</v>
      </c>
      <c r="H354" s="51">
        <v>2</v>
      </c>
      <c r="I354" s="56">
        <v>8.6300000000000008</v>
      </c>
      <c r="J354" s="7">
        <f t="shared" si="18"/>
        <v>8.6300000000000008</v>
      </c>
      <c r="K354" s="7">
        <f t="shared" si="19"/>
        <v>0</v>
      </c>
    </row>
    <row r="355" spans="1:11" s="61" customFormat="1" ht="43.5" customHeight="1" x14ac:dyDescent="0.25">
      <c r="A355" s="51">
        <v>325</v>
      </c>
      <c r="B355" s="52" t="s">
        <v>114</v>
      </c>
      <c r="C355" s="53" t="s">
        <v>102</v>
      </c>
      <c r="D355" s="54">
        <v>919</v>
      </c>
      <c r="E355" s="55" t="s">
        <v>6</v>
      </c>
      <c r="F355" s="55">
        <f t="shared" si="15"/>
        <v>5.51</v>
      </c>
      <c r="G355" s="53" t="s">
        <v>116</v>
      </c>
      <c r="H355" s="51">
        <v>2</v>
      </c>
      <c r="I355" s="56">
        <v>8.27</v>
      </c>
      <c r="J355" s="7">
        <f t="shared" si="18"/>
        <v>8.27</v>
      </c>
      <c r="K355" s="7">
        <f t="shared" si="19"/>
        <v>0</v>
      </c>
    </row>
    <row r="356" spans="1:11" s="61" customFormat="1" ht="43.5" customHeight="1" x14ac:dyDescent="0.25">
      <c r="A356" s="51">
        <v>326</v>
      </c>
      <c r="B356" s="52" t="s">
        <v>114</v>
      </c>
      <c r="C356" s="53" t="s">
        <v>102</v>
      </c>
      <c r="D356" s="54">
        <v>959</v>
      </c>
      <c r="E356" s="55" t="s">
        <v>6</v>
      </c>
      <c r="F356" s="55">
        <f t="shared" si="15"/>
        <v>5.75</v>
      </c>
      <c r="G356" s="53" t="s">
        <v>116</v>
      </c>
      <c r="H356" s="51">
        <v>2</v>
      </c>
      <c r="I356" s="56">
        <v>8.6300000000000008</v>
      </c>
      <c r="J356" s="7">
        <f t="shared" si="18"/>
        <v>8.6300000000000008</v>
      </c>
      <c r="K356" s="7">
        <f t="shared" si="19"/>
        <v>0</v>
      </c>
    </row>
    <row r="357" spans="1:11" s="61" customFormat="1" ht="43.5" customHeight="1" x14ac:dyDescent="0.25">
      <c r="A357" s="51">
        <v>327</v>
      </c>
      <c r="B357" s="52" t="s">
        <v>114</v>
      </c>
      <c r="C357" s="53" t="s">
        <v>102</v>
      </c>
      <c r="D357" s="54">
        <v>879</v>
      </c>
      <c r="E357" s="55" t="s">
        <v>6</v>
      </c>
      <c r="F357" s="55">
        <f t="shared" si="15"/>
        <v>5.27</v>
      </c>
      <c r="G357" s="53" t="s">
        <v>116</v>
      </c>
      <c r="H357" s="51">
        <v>2</v>
      </c>
      <c r="I357" s="56">
        <v>7.91</v>
      </c>
      <c r="J357" s="7">
        <f t="shared" si="18"/>
        <v>7.91</v>
      </c>
      <c r="K357" s="7">
        <f t="shared" si="19"/>
        <v>0</v>
      </c>
    </row>
    <row r="358" spans="1:11" s="61" customFormat="1" ht="90" customHeight="1" x14ac:dyDescent="0.25">
      <c r="A358" s="51">
        <v>328</v>
      </c>
      <c r="B358" s="52" t="s">
        <v>117</v>
      </c>
      <c r="C358" s="53" t="s">
        <v>50</v>
      </c>
      <c r="D358" s="54">
        <v>1415</v>
      </c>
      <c r="E358" s="55" t="s">
        <v>6</v>
      </c>
      <c r="F358" s="55">
        <f t="shared" si="15"/>
        <v>8.48</v>
      </c>
      <c r="G358" s="53" t="s">
        <v>118</v>
      </c>
      <c r="H358" s="51">
        <v>18</v>
      </c>
      <c r="I358" s="56">
        <v>114.48</v>
      </c>
      <c r="J358" s="7">
        <f t="shared" si="18"/>
        <v>114.48</v>
      </c>
      <c r="K358" s="7">
        <f t="shared" si="19"/>
        <v>0</v>
      </c>
    </row>
    <row r="359" spans="1:11" s="61" customFormat="1" ht="90" customHeight="1" x14ac:dyDescent="0.25">
      <c r="A359" s="51">
        <v>329</v>
      </c>
      <c r="B359" s="52" t="s">
        <v>117</v>
      </c>
      <c r="C359" s="53" t="s">
        <v>56</v>
      </c>
      <c r="D359" s="54">
        <v>973</v>
      </c>
      <c r="E359" s="55" t="s">
        <v>6</v>
      </c>
      <c r="F359" s="55">
        <f t="shared" si="15"/>
        <v>5.83</v>
      </c>
      <c r="G359" s="53" t="s">
        <v>119</v>
      </c>
      <c r="H359" s="51">
        <v>15</v>
      </c>
      <c r="I359" s="56">
        <v>65.59</v>
      </c>
      <c r="J359" s="7">
        <f t="shared" si="18"/>
        <v>65.59</v>
      </c>
      <c r="K359" s="7">
        <f t="shared" si="19"/>
        <v>0</v>
      </c>
    </row>
    <row r="360" spans="1:11" s="61" customFormat="1" ht="90" customHeight="1" x14ac:dyDescent="0.25">
      <c r="A360" s="51">
        <v>330</v>
      </c>
      <c r="B360" s="52" t="s">
        <v>117</v>
      </c>
      <c r="C360" s="53" t="s">
        <v>102</v>
      </c>
      <c r="D360" s="54">
        <v>959</v>
      </c>
      <c r="E360" s="55" t="s">
        <v>6</v>
      </c>
      <c r="F360" s="55">
        <f t="shared" si="15"/>
        <v>5.75</v>
      </c>
      <c r="G360" s="53" t="s">
        <v>119</v>
      </c>
      <c r="H360" s="51">
        <v>15</v>
      </c>
      <c r="I360" s="56">
        <v>64.69</v>
      </c>
      <c r="J360" s="7">
        <f t="shared" si="18"/>
        <v>64.69</v>
      </c>
      <c r="K360" s="7">
        <f t="shared" si="19"/>
        <v>0</v>
      </c>
    </row>
    <row r="361" spans="1:11" s="61" customFormat="1" ht="60" customHeight="1" x14ac:dyDescent="0.25">
      <c r="A361" s="51">
        <v>331</v>
      </c>
      <c r="B361" s="52" t="s">
        <v>117</v>
      </c>
      <c r="C361" s="53" t="s">
        <v>102</v>
      </c>
      <c r="D361" s="54">
        <v>919</v>
      </c>
      <c r="E361" s="55" t="s">
        <v>6</v>
      </c>
      <c r="F361" s="55">
        <f t="shared" si="15"/>
        <v>5.51</v>
      </c>
      <c r="G361" s="53" t="s">
        <v>103</v>
      </c>
      <c r="H361" s="51">
        <v>8</v>
      </c>
      <c r="I361" s="56">
        <v>33.06</v>
      </c>
      <c r="J361" s="7">
        <f t="shared" si="18"/>
        <v>33.06</v>
      </c>
      <c r="K361" s="7">
        <f t="shared" si="19"/>
        <v>0</v>
      </c>
    </row>
    <row r="362" spans="1:11" s="61" customFormat="1" ht="90" customHeight="1" x14ac:dyDescent="0.25">
      <c r="A362" s="51">
        <v>332</v>
      </c>
      <c r="B362" s="52" t="s">
        <v>117</v>
      </c>
      <c r="C362" s="53" t="s">
        <v>102</v>
      </c>
      <c r="D362" s="54">
        <v>879</v>
      </c>
      <c r="E362" s="55" t="s">
        <v>6</v>
      </c>
      <c r="F362" s="55">
        <f t="shared" si="15"/>
        <v>5.27</v>
      </c>
      <c r="G362" s="53" t="s">
        <v>120</v>
      </c>
      <c r="H362" s="51">
        <v>15</v>
      </c>
      <c r="I362" s="56">
        <v>59.29</v>
      </c>
      <c r="J362" s="7">
        <f t="shared" si="18"/>
        <v>59.29</v>
      </c>
      <c r="K362" s="7">
        <f t="shared" si="19"/>
        <v>0</v>
      </c>
    </row>
    <row r="363" spans="1:11" s="61" customFormat="1" ht="60" customHeight="1" x14ac:dyDescent="0.25">
      <c r="A363" s="51">
        <v>333</v>
      </c>
      <c r="B363" s="52" t="s">
        <v>117</v>
      </c>
      <c r="C363" s="53" t="s">
        <v>34</v>
      </c>
      <c r="D363" s="54">
        <v>939</v>
      </c>
      <c r="E363" s="55" t="s">
        <v>6</v>
      </c>
      <c r="F363" s="55">
        <f t="shared" si="15"/>
        <v>5.63</v>
      </c>
      <c r="G363" s="53" t="s">
        <v>103</v>
      </c>
      <c r="H363" s="51">
        <v>8</v>
      </c>
      <c r="I363" s="56">
        <v>33.78</v>
      </c>
      <c r="J363" s="7">
        <f t="shared" si="18"/>
        <v>33.78</v>
      </c>
      <c r="K363" s="7">
        <f t="shared" si="19"/>
        <v>0</v>
      </c>
    </row>
    <row r="364" spans="1:11" s="61" customFormat="1" ht="60" customHeight="1" x14ac:dyDescent="0.25">
      <c r="A364" s="51">
        <v>334</v>
      </c>
      <c r="B364" s="52" t="s">
        <v>117</v>
      </c>
      <c r="C364" s="53" t="s">
        <v>102</v>
      </c>
      <c r="D364" s="54">
        <v>919</v>
      </c>
      <c r="E364" s="55" t="s">
        <v>6</v>
      </c>
      <c r="F364" s="55">
        <f t="shared" si="15"/>
        <v>5.51</v>
      </c>
      <c r="G364" s="53" t="s">
        <v>103</v>
      </c>
      <c r="H364" s="51">
        <v>8</v>
      </c>
      <c r="I364" s="56">
        <v>33.06</v>
      </c>
      <c r="J364" s="7">
        <f t="shared" si="18"/>
        <v>33.06</v>
      </c>
      <c r="K364" s="7">
        <f t="shared" si="19"/>
        <v>0</v>
      </c>
    </row>
    <row r="365" spans="1:11" s="61" customFormat="1" ht="90" customHeight="1" x14ac:dyDescent="0.25">
      <c r="A365" s="51">
        <v>335</v>
      </c>
      <c r="B365" s="52" t="s">
        <v>117</v>
      </c>
      <c r="C365" s="53" t="s">
        <v>102</v>
      </c>
      <c r="D365" s="54">
        <v>879</v>
      </c>
      <c r="E365" s="55" t="s">
        <v>6</v>
      </c>
      <c r="F365" s="55">
        <f t="shared" si="15"/>
        <v>5.27</v>
      </c>
      <c r="G365" s="53" t="s">
        <v>119</v>
      </c>
      <c r="H365" s="51">
        <v>15</v>
      </c>
      <c r="I365" s="56">
        <v>59.29</v>
      </c>
      <c r="J365" s="7">
        <f t="shared" si="18"/>
        <v>59.29</v>
      </c>
      <c r="K365" s="7">
        <f t="shared" si="19"/>
        <v>0</v>
      </c>
    </row>
    <row r="366" spans="1:11" s="61" customFormat="1" ht="90" customHeight="1" x14ac:dyDescent="0.25">
      <c r="A366" s="51">
        <v>336</v>
      </c>
      <c r="B366" s="52" t="s">
        <v>117</v>
      </c>
      <c r="C366" s="53" t="s">
        <v>34</v>
      </c>
      <c r="D366" s="54">
        <v>959</v>
      </c>
      <c r="E366" s="55" t="s">
        <v>6</v>
      </c>
      <c r="F366" s="55">
        <f t="shared" si="15"/>
        <v>5.75</v>
      </c>
      <c r="G366" s="53" t="s">
        <v>121</v>
      </c>
      <c r="H366" s="51">
        <v>10</v>
      </c>
      <c r="I366" s="56">
        <v>43.13</v>
      </c>
      <c r="J366" s="7">
        <f t="shared" si="18"/>
        <v>43.13</v>
      </c>
      <c r="K366" s="7">
        <f t="shared" si="19"/>
        <v>0</v>
      </c>
    </row>
    <row r="367" spans="1:11" s="61" customFormat="1" ht="60" customHeight="1" x14ac:dyDescent="0.25">
      <c r="A367" s="51">
        <v>337</v>
      </c>
      <c r="B367" s="52" t="s">
        <v>117</v>
      </c>
      <c r="C367" s="53" t="s">
        <v>102</v>
      </c>
      <c r="D367" s="54">
        <v>899</v>
      </c>
      <c r="E367" s="55" t="s">
        <v>6</v>
      </c>
      <c r="F367" s="55">
        <f t="shared" si="15"/>
        <v>5.39</v>
      </c>
      <c r="G367" s="53" t="s">
        <v>103</v>
      </c>
      <c r="H367" s="51">
        <v>8</v>
      </c>
      <c r="I367" s="56">
        <v>32.340000000000003</v>
      </c>
      <c r="J367" s="7">
        <f t="shared" si="18"/>
        <v>32.340000000000003</v>
      </c>
      <c r="K367" s="7">
        <f t="shared" si="19"/>
        <v>0</v>
      </c>
    </row>
    <row r="368" spans="1:11" s="61" customFormat="1" ht="60" customHeight="1" x14ac:dyDescent="0.25">
      <c r="A368" s="51">
        <v>338</v>
      </c>
      <c r="B368" s="52" t="s">
        <v>117</v>
      </c>
      <c r="C368" s="53" t="s">
        <v>102</v>
      </c>
      <c r="D368" s="54">
        <v>959</v>
      </c>
      <c r="E368" s="55" t="s">
        <v>6</v>
      </c>
      <c r="F368" s="55">
        <f t="shared" si="15"/>
        <v>5.75</v>
      </c>
      <c r="G368" s="53" t="s">
        <v>103</v>
      </c>
      <c r="H368" s="51">
        <v>8</v>
      </c>
      <c r="I368" s="56">
        <v>34.5</v>
      </c>
      <c r="J368" s="7">
        <f t="shared" si="18"/>
        <v>34.5</v>
      </c>
      <c r="K368" s="7">
        <f t="shared" si="19"/>
        <v>0</v>
      </c>
    </row>
    <row r="369" spans="1:11" s="61" customFormat="1" ht="60" customHeight="1" x14ac:dyDescent="0.25">
      <c r="A369" s="51">
        <v>339</v>
      </c>
      <c r="B369" s="52" t="s">
        <v>117</v>
      </c>
      <c r="C369" s="53" t="s">
        <v>102</v>
      </c>
      <c r="D369" s="54">
        <v>959</v>
      </c>
      <c r="E369" s="55" t="s">
        <v>6</v>
      </c>
      <c r="F369" s="55">
        <f t="shared" si="15"/>
        <v>5.75</v>
      </c>
      <c r="G369" s="53" t="s">
        <v>103</v>
      </c>
      <c r="H369" s="51">
        <v>8</v>
      </c>
      <c r="I369" s="56">
        <v>34.5</v>
      </c>
      <c r="J369" s="7">
        <f t="shared" si="18"/>
        <v>34.5</v>
      </c>
      <c r="K369" s="7">
        <f t="shared" si="19"/>
        <v>0</v>
      </c>
    </row>
    <row r="370" spans="1:11" s="61" customFormat="1" ht="45" customHeight="1" x14ac:dyDescent="0.25">
      <c r="A370" s="51">
        <v>340</v>
      </c>
      <c r="B370" s="52" t="s">
        <v>122</v>
      </c>
      <c r="C370" s="53" t="s">
        <v>28</v>
      </c>
      <c r="D370" s="54">
        <v>1165</v>
      </c>
      <c r="E370" s="55" t="s">
        <v>6</v>
      </c>
      <c r="F370" s="55">
        <f t="shared" si="15"/>
        <v>6.98</v>
      </c>
      <c r="G370" s="53" t="s">
        <v>106</v>
      </c>
      <c r="H370" s="51">
        <v>7</v>
      </c>
      <c r="I370" s="56">
        <v>36.65</v>
      </c>
      <c r="J370" s="7">
        <f t="shared" si="18"/>
        <v>36.65</v>
      </c>
      <c r="K370" s="7">
        <f t="shared" si="19"/>
        <v>0</v>
      </c>
    </row>
    <row r="371" spans="1:11" s="61" customFormat="1" ht="45" customHeight="1" x14ac:dyDescent="0.25">
      <c r="A371" s="51">
        <v>341</v>
      </c>
      <c r="B371" s="52" t="s">
        <v>122</v>
      </c>
      <c r="C371" s="53" t="s">
        <v>56</v>
      </c>
      <c r="D371" s="54">
        <v>933</v>
      </c>
      <c r="E371" s="55" t="s">
        <v>6</v>
      </c>
      <c r="F371" s="55">
        <f t="shared" si="15"/>
        <v>5.59</v>
      </c>
      <c r="G371" s="53" t="s">
        <v>106</v>
      </c>
      <c r="H371" s="51">
        <v>7</v>
      </c>
      <c r="I371" s="56">
        <v>29.35</v>
      </c>
      <c r="J371" s="7">
        <f t="shared" si="18"/>
        <v>29.35</v>
      </c>
      <c r="K371" s="7">
        <f t="shared" si="19"/>
        <v>0</v>
      </c>
    </row>
    <row r="372" spans="1:11" s="61" customFormat="1" ht="30" customHeight="1" x14ac:dyDescent="0.25">
      <c r="A372" s="51">
        <v>342</v>
      </c>
      <c r="B372" s="52" t="s">
        <v>117</v>
      </c>
      <c r="C372" s="53" t="s">
        <v>102</v>
      </c>
      <c r="D372" s="54">
        <v>959</v>
      </c>
      <c r="E372" s="55" t="s">
        <v>6</v>
      </c>
      <c r="F372" s="55">
        <f t="shared" si="15"/>
        <v>5.75</v>
      </c>
      <c r="G372" s="53" t="s">
        <v>106</v>
      </c>
      <c r="H372" s="51">
        <v>7</v>
      </c>
      <c r="I372" s="56">
        <v>30.19</v>
      </c>
      <c r="J372" s="7">
        <f t="shared" si="18"/>
        <v>30.19</v>
      </c>
      <c r="K372" s="7">
        <f t="shared" si="19"/>
        <v>0</v>
      </c>
    </row>
    <row r="373" spans="1:11" s="61" customFormat="1" ht="30" customHeight="1" x14ac:dyDescent="0.25">
      <c r="A373" s="51">
        <v>343</v>
      </c>
      <c r="B373" s="52" t="s">
        <v>117</v>
      </c>
      <c r="C373" s="53" t="s">
        <v>56</v>
      </c>
      <c r="D373" s="54">
        <v>973</v>
      </c>
      <c r="E373" s="55" t="s">
        <v>6</v>
      </c>
      <c r="F373" s="55">
        <f t="shared" si="15"/>
        <v>5.83</v>
      </c>
      <c r="G373" s="53" t="s">
        <v>123</v>
      </c>
      <c r="H373" s="51">
        <v>7</v>
      </c>
      <c r="I373" s="56">
        <v>30.61</v>
      </c>
      <c r="J373" s="7">
        <f t="shared" si="18"/>
        <v>30.61</v>
      </c>
      <c r="K373" s="7">
        <f t="shared" si="19"/>
        <v>0</v>
      </c>
    </row>
    <row r="374" spans="1:11" s="61" customFormat="1" ht="30" customHeight="1" x14ac:dyDescent="0.25">
      <c r="A374" s="51">
        <v>344</v>
      </c>
      <c r="B374" s="52" t="s">
        <v>117</v>
      </c>
      <c r="C374" s="53" t="s">
        <v>102</v>
      </c>
      <c r="D374" s="54">
        <v>899</v>
      </c>
      <c r="E374" s="55" t="s">
        <v>6</v>
      </c>
      <c r="F374" s="55">
        <f t="shared" si="15"/>
        <v>5.39</v>
      </c>
      <c r="G374" s="53" t="s">
        <v>106</v>
      </c>
      <c r="H374" s="51">
        <v>7</v>
      </c>
      <c r="I374" s="56">
        <v>28.3</v>
      </c>
      <c r="J374" s="7">
        <f t="shared" si="18"/>
        <v>28.3</v>
      </c>
      <c r="K374" s="7">
        <f t="shared" si="19"/>
        <v>0</v>
      </c>
    </row>
    <row r="375" spans="1:11" s="61" customFormat="1" ht="30" customHeight="1" x14ac:dyDescent="0.25">
      <c r="A375" s="51">
        <v>345</v>
      </c>
      <c r="B375" s="52" t="s">
        <v>117</v>
      </c>
      <c r="C375" s="53" t="s">
        <v>102</v>
      </c>
      <c r="D375" s="54">
        <v>919</v>
      </c>
      <c r="E375" s="55" t="s">
        <v>6</v>
      </c>
      <c r="F375" s="55">
        <f t="shared" si="15"/>
        <v>5.51</v>
      </c>
      <c r="G375" s="53" t="s">
        <v>106</v>
      </c>
      <c r="H375" s="51">
        <v>7</v>
      </c>
      <c r="I375" s="56">
        <v>28.93</v>
      </c>
      <c r="J375" s="7">
        <f t="shared" si="18"/>
        <v>28.93</v>
      </c>
      <c r="K375" s="7">
        <f t="shared" si="19"/>
        <v>0</v>
      </c>
    </row>
    <row r="376" spans="1:11" s="61" customFormat="1" ht="30" customHeight="1" x14ac:dyDescent="0.25">
      <c r="A376" s="51">
        <v>346</v>
      </c>
      <c r="B376" s="52" t="s">
        <v>117</v>
      </c>
      <c r="C376" s="53" t="s">
        <v>102</v>
      </c>
      <c r="D376" s="54">
        <v>919</v>
      </c>
      <c r="E376" s="55" t="s">
        <v>6</v>
      </c>
      <c r="F376" s="55">
        <f t="shared" si="15"/>
        <v>5.51</v>
      </c>
      <c r="G376" s="53" t="s">
        <v>106</v>
      </c>
      <c r="H376" s="51">
        <v>7</v>
      </c>
      <c r="I376" s="56">
        <v>28.93</v>
      </c>
      <c r="J376" s="7">
        <f t="shared" si="18"/>
        <v>28.93</v>
      </c>
      <c r="K376" s="7">
        <f t="shared" si="19"/>
        <v>0</v>
      </c>
    </row>
    <row r="377" spans="1:11" s="61" customFormat="1" ht="30" customHeight="1" x14ac:dyDescent="0.25">
      <c r="A377" s="51">
        <v>347</v>
      </c>
      <c r="B377" s="52" t="s">
        <v>117</v>
      </c>
      <c r="C377" s="53" t="s">
        <v>102</v>
      </c>
      <c r="D377" s="54">
        <v>939</v>
      </c>
      <c r="E377" s="55" t="s">
        <v>6</v>
      </c>
      <c r="F377" s="55">
        <f t="shared" si="15"/>
        <v>5.63</v>
      </c>
      <c r="G377" s="53" t="s">
        <v>106</v>
      </c>
      <c r="H377" s="51">
        <v>7</v>
      </c>
      <c r="I377" s="56">
        <v>29.56</v>
      </c>
      <c r="J377" s="7">
        <f t="shared" si="18"/>
        <v>29.56</v>
      </c>
      <c r="K377" s="7">
        <f t="shared" si="19"/>
        <v>0</v>
      </c>
    </row>
    <row r="378" spans="1:11" s="61" customFormat="1" ht="30" customHeight="1" x14ac:dyDescent="0.25">
      <c r="A378" s="51">
        <v>348</v>
      </c>
      <c r="B378" s="52" t="s">
        <v>117</v>
      </c>
      <c r="C378" s="53" t="s">
        <v>102</v>
      </c>
      <c r="D378" s="54">
        <v>959</v>
      </c>
      <c r="E378" s="55" t="s">
        <v>6</v>
      </c>
      <c r="F378" s="55">
        <f t="shared" si="15"/>
        <v>5.75</v>
      </c>
      <c r="G378" s="53" t="s">
        <v>106</v>
      </c>
      <c r="H378" s="51">
        <v>7</v>
      </c>
      <c r="I378" s="56">
        <v>30.19</v>
      </c>
      <c r="J378" s="7">
        <f t="shared" si="18"/>
        <v>30.19</v>
      </c>
      <c r="K378" s="7">
        <f t="shared" si="19"/>
        <v>0</v>
      </c>
    </row>
    <row r="379" spans="1:11" s="61" customFormat="1" ht="30" customHeight="1" x14ac:dyDescent="0.25">
      <c r="A379" s="51">
        <v>349</v>
      </c>
      <c r="B379" s="52" t="s">
        <v>117</v>
      </c>
      <c r="C379" s="53" t="s">
        <v>28</v>
      </c>
      <c r="D379" s="54">
        <v>1185</v>
      </c>
      <c r="E379" s="55" t="s">
        <v>6</v>
      </c>
      <c r="F379" s="55">
        <f t="shared" si="15"/>
        <v>7.1</v>
      </c>
      <c r="G379" s="53" t="s">
        <v>106</v>
      </c>
      <c r="H379" s="51">
        <v>7</v>
      </c>
      <c r="I379" s="56">
        <v>37.28</v>
      </c>
      <c r="J379" s="7">
        <f t="shared" si="18"/>
        <v>37.28</v>
      </c>
      <c r="K379" s="7">
        <f t="shared" si="19"/>
        <v>0</v>
      </c>
    </row>
    <row r="380" spans="1:11" s="61" customFormat="1" ht="30" customHeight="1" x14ac:dyDescent="0.25">
      <c r="A380" s="51">
        <v>350</v>
      </c>
      <c r="B380" s="52" t="s">
        <v>117</v>
      </c>
      <c r="C380" s="53" t="s">
        <v>102</v>
      </c>
      <c r="D380" s="54">
        <v>959</v>
      </c>
      <c r="E380" s="55" t="s">
        <v>6</v>
      </c>
      <c r="F380" s="55">
        <f t="shared" si="15"/>
        <v>5.75</v>
      </c>
      <c r="G380" s="53" t="s">
        <v>106</v>
      </c>
      <c r="H380" s="51">
        <v>7</v>
      </c>
      <c r="I380" s="56">
        <v>30.19</v>
      </c>
      <c r="J380" s="7">
        <f t="shared" si="18"/>
        <v>30.19</v>
      </c>
      <c r="K380" s="7">
        <f t="shared" si="19"/>
        <v>0</v>
      </c>
    </row>
    <row r="381" spans="1:11" s="61" customFormat="1" ht="45" customHeight="1" x14ac:dyDescent="0.25">
      <c r="A381" s="51">
        <v>351</v>
      </c>
      <c r="B381" s="52" t="s">
        <v>122</v>
      </c>
      <c r="C381" s="53" t="s">
        <v>28</v>
      </c>
      <c r="D381" s="54">
        <v>1185</v>
      </c>
      <c r="E381" s="55" t="s">
        <v>6</v>
      </c>
      <c r="F381" s="55">
        <f t="shared" si="15"/>
        <v>7.1</v>
      </c>
      <c r="G381" s="53" t="s">
        <v>105</v>
      </c>
      <c r="H381" s="51">
        <v>2</v>
      </c>
      <c r="I381" s="56">
        <v>10.65</v>
      </c>
      <c r="J381" s="7">
        <f t="shared" si="18"/>
        <v>10.65</v>
      </c>
      <c r="K381" s="7">
        <f t="shared" si="19"/>
        <v>0</v>
      </c>
    </row>
    <row r="382" spans="1:11" s="61" customFormat="1" ht="45" customHeight="1" x14ac:dyDescent="0.25">
      <c r="A382" s="51">
        <v>352</v>
      </c>
      <c r="B382" s="52" t="s">
        <v>122</v>
      </c>
      <c r="C382" s="53" t="s">
        <v>34</v>
      </c>
      <c r="D382" s="54">
        <v>1120</v>
      </c>
      <c r="E382" s="55" t="s">
        <v>6</v>
      </c>
      <c r="F382" s="55">
        <f t="shared" si="15"/>
        <v>6.71</v>
      </c>
      <c r="G382" s="53" t="s">
        <v>105</v>
      </c>
      <c r="H382" s="51">
        <v>2</v>
      </c>
      <c r="I382" s="56">
        <v>10.07</v>
      </c>
      <c r="J382" s="7">
        <f t="shared" si="18"/>
        <v>10.07</v>
      </c>
      <c r="K382" s="7">
        <f t="shared" si="19"/>
        <v>0</v>
      </c>
    </row>
    <row r="383" spans="1:11" s="61" customFormat="1" ht="45" customHeight="1" x14ac:dyDescent="0.25">
      <c r="A383" s="51">
        <v>353</v>
      </c>
      <c r="B383" s="52" t="s">
        <v>122</v>
      </c>
      <c r="C383" s="53" t="s">
        <v>56</v>
      </c>
      <c r="D383" s="54">
        <v>913</v>
      </c>
      <c r="E383" s="55" t="s">
        <v>6</v>
      </c>
      <c r="F383" s="55">
        <f t="shared" si="15"/>
        <v>5.47</v>
      </c>
      <c r="G383" s="53" t="s">
        <v>105</v>
      </c>
      <c r="H383" s="51">
        <v>2</v>
      </c>
      <c r="I383" s="56">
        <v>8.2100000000000009</v>
      </c>
      <c r="J383" s="7">
        <f t="shared" si="18"/>
        <v>8.2100000000000009</v>
      </c>
      <c r="K383" s="7">
        <f t="shared" si="19"/>
        <v>0</v>
      </c>
    </row>
    <row r="384" spans="1:11" s="61" customFormat="1" ht="39.75" customHeight="1" x14ac:dyDescent="0.25">
      <c r="A384" s="51">
        <v>354</v>
      </c>
      <c r="B384" s="52" t="s">
        <v>117</v>
      </c>
      <c r="C384" s="53" t="s">
        <v>56</v>
      </c>
      <c r="D384" s="54">
        <v>973</v>
      </c>
      <c r="E384" s="55" t="s">
        <v>6</v>
      </c>
      <c r="F384" s="55">
        <f t="shared" si="15"/>
        <v>5.83</v>
      </c>
      <c r="G384" s="53" t="s">
        <v>105</v>
      </c>
      <c r="H384" s="51">
        <v>2</v>
      </c>
      <c r="I384" s="56">
        <v>8.75</v>
      </c>
      <c r="J384" s="7">
        <f t="shared" si="18"/>
        <v>8.75</v>
      </c>
      <c r="K384" s="7">
        <f t="shared" si="19"/>
        <v>0</v>
      </c>
    </row>
    <row r="385" spans="1:11" s="61" customFormat="1" ht="39.75" customHeight="1" x14ac:dyDescent="0.25">
      <c r="A385" s="51">
        <v>355</v>
      </c>
      <c r="B385" s="52" t="s">
        <v>117</v>
      </c>
      <c r="C385" s="53" t="s">
        <v>102</v>
      </c>
      <c r="D385" s="54">
        <v>899</v>
      </c>
      <c r="E385" s="55" t="s">
        <v>6</v>
      </c>
      <c r="F385" s="55">
        <f t="shared" si="15"/>
        <v>5.39</v>
      </c>
      <c r="G385" s="53" t="s">
        <v>105</v>
      </c>
      <c r="H385" s="51">
        <v>2</v>
      </c>
      <c r="I385" s="56">
        <v>8.09</v>
      </c>
      <c r="J385" s="7">
        <f t="shared" si="18"/>
        <v>8.09</v>
      </c>
      <c r="K385" s="7">
        <f t="shared" si="19"/>
        <v>0</v>
      </c>
    </row>
    <row r="386" spans="1:11" s="61" customFormat="1" ht="39.75" customHeight="1" x14ac:dyDescent="0.25">
      <c r="A386" s="51">
        <v>356</v>
      </c>
      <c r="B386" s="52" t="s">
        <v>117</v>
      </c>
      <c r="C386" s="53" t="s">
        <v>102</v>
      </c>
      <c r="D386" s="54">
        <v>959</v>
      </c>
      <c r="E386" s="55" t="s">
        <v>6</v>
      </c>
      <c r="F386" s="55">
        <f t="shared" si="15"/>
        <v>5.75</v>
      </c>
      <c r="G386" s="53" t="s">
        <v>105</v>
      </c>
      <c r="H386" s="51">
        <v>2</v>
      </c>
      <c r="I386" s="56">
        <v>8.6300000000000008</v>
      </c>
      <c r="J386" s="7">
        <f t="shared" si="18"/>
        <v>8.6300000000000008</v>
      </c>
      <c r="K386" s="7">
        <f t="shared" si="19"/>
        <v>0</v>
      </c>
    </row>
    <row r="387" spans="1:11" s="61" customFormat="1" ht="39.75" customHeight="1" x14ac:dyDescent="0.25">
      <c r="A387" s="51">
        <v>357</v>
      </c>
      <c r="B387" s="52" t="s">
        <v>117</v>
      </c>
      <c r="C387" s="53" t="s">
        <v>102</v>
      </c>
      <c r="D387" s="54">
        <v>959</v>
      </c>
      <c r="E387" s="55" t="s">
        <v>6</v>
      </c>
      <c r="F387" s="55">
        <f t="shared" si="15"/>
        <v>5.75</v>
      </c>
      <c r="G387" s="53" t="s">
        <v>105</v>
      </c>
      <c r="H387" s="51">
        <v>2</v>
      </c>
      <c r="I387" s="56">
        <v>8.6300000000000008</v>
      </c>
      <c r="J387" s="7">
        <f t="shared" si="18"/>
        <v>8.6300000000000008</v>
      </c>
      <c r="K387" s="7">
        <f t="shared" si="19"/>
        <v>0</v>
      </c>
    </row>
    <row r="388" spans="1:11" s="61" customFormat="1" ht="39.75" customHeight="1" x14ac:dyDescent="0.25">
      <c r="A388" s="51">
        <v>358</v>
      </c>
      <c r="B388" s="52" t="s">
        <v>117</v>
      </c>
      <c r="C388" s="53" t="s">
        <v>102</v>
      </c>
      <c r="D388" s="54">
        <v>879</v>
      </c>
      <c r="E388" s="55" t="s">
        <v>6</v>
      </c>
      <c r="F388" s="55">
        <f t="shared" si="15"/>
        <v>5.27</v>
      </c>
      <c r="G388" s="53" t="s">
        <v>105</v>
      </c>
      <c r="H388" s="51">
        <v>2</v>
      </c>
      <c r="I388" s="56">
        <v>7.91</v>
      </c>
      <c r="J388" s="7">
        <f t="shared" si="18"/>
        <v>7.91</v>
      </c>
      <c r="K388" s="7">
        <f t="shared" si="19"/>
        <v>0</v>
      </c>
    </row>
    <row r="389" spans="1:11" s="61" customFormat="1" ht="39.75" customHeight="1" x14ac:dyDescent="0.25">
      <c r="A389" s="51">
        <v>359</v>
      </c>
      <c r="B389" s="52" t="s">
        <v>117</v>
      </c>
      <c r="C389" s="53" t="s">
        <v>102</v>
      </c>
      <c r="D389" s="54">
        <v>959</v>
      </c>
      <c r="E389" s="55" t="s">
        <v>6</v>
      </c>
      <c r="F389" s="55">
        <f t="shared" si="15"/>
        <v>5.75</v>
      </c>
      <c r="G389" s="53" t="s">
        <v>105</v>
      </c>
      <c r="H389" s="51">
        <v>2</v>
      </c>
      <c r="I389" s="56">
        <v>8.6300000000000008</v>
      </c>
      <c r="J389" s="7">
        <f t="shared" si="18"/>
        <v>8.6300000000000008</v>
      </c>
      <c r="K389" s="7">
        <f t="shared" si="19"/>
        <v>0</v>
      </c>
    </row>
    <row r="390" spans="1:11" s="61" customFormat="1" ht="39.75" customHeight="1" x14ac:dyDescent="0.25">
      <c r="A390" s="51">
        <v>360</v>
      </c>
      <c r="B390" s="52" t="s">
        <v>117</v>
      </c>
      <c r="C390" s="53" t="s">
        <v>102</v>
      </c>
      <c r="D390" s="54">
        <v>959</v>
      </c>
      <c r="E390" s="55" t="s">
        <v>6</v>
      </c>
      <c r="F390" s="55">
        <f t="shared" si="15"/>
        <v>5.75</v>
      </c>
      <c r="G390" s="53" t="s">
        <v>105</v>
      </c>
      <c r="H390" s="51">
        <v>2</v>
      </c>
      <c r="I390" s="56">
        <v>8.6300000000000008</v>
      </c>
      <c r="J390" s="7">
        <f t="shared" si="18"/>
        <v>8.6300000000000008</v>
      </c>
      <c r="K390" s="7">
        <f t="shared" si="19"/>
        <v>0</v>
      </c>
    </row>
    <row r="391" spans="1:11" s="61" customFormat="1" ht="15" customHeight="1" x14ac:dyDescent="0.25">
      <c r="A391" s="48" t="s">
        <v>124</v>
      </c>
      <c r="B391" s="49"/>
      <c r="C391" s="49"/>
      <c r="D391" s="49"/>
      <c r="E391" s="49"/>
      <c r="F391" s="49"/>
      <c r="G391" s="49"/>
      <c r="H391" s="49"/>
      <c r="I391" s="50"/>
      <c r="J391" s="7">
        <f t="shared" si="18"/>
        <v>0</v>
      </c>
      <c r="K391" s="7">
        <f t="shared" si="19"/>
        <v>0</v>
      </c>
    </row>
    <row r="392" spans="1:11" ht="105" customHeight="1" x14ac:dyDescent="0.25">
      <c r="A392" s="51">
        <v>361</v>
      </c>
      <c r="B392" s="52" t="s">
        <v>125</v>
      </c>
      <c r="C392" s="53" t="s">
        <v>50</v>
      </c>
      <c r="D392" s="54">
        <v>1432</v>
      </c>
      <c r="E392" s="55" t="s">
        <v>6</v>
      </c>
      <c r="F392" s="55">
        <f t="shared" ref="F392:F438" si="20">IF(D392=0,0,IF(E392=0,0,IF(IF(E392="s",$F$12,IF(E392="n",$F$11,0))&gt;0,ROUND(D392/IF(E392="s",$F$12,IF(E392="n",$F$11,0)),2),0)))</f>
        <v>8.58</v>
      </c>
      <c r="G392" s="53" t="s">
        <v>126</v>
      </c>
      <c r="H392" s="51">
        <v>26</v>
      </c>
      <c r="I392" s="62">
        <v>167.31</v>
      </c>
      <c r="J392" s="7">
        <f t="shared" si="18"/>
        <v>167.31</v>
      </c>
      <c r="K392" s="7">
        <f t="shared" si="19"/>
        <v>0</v>
      </c>
    </row>
    <row r="393" spans="1:11" ht="75" customHeight="1" x14ac:dyDescent="0.25">
      <c r="A393" s="51">
        <v>362</v>
      </c>
      <c r="B393" s="52" t="s">
        <v>125</v>
      </c>
      <c r="C393" s="53" t="s">
        <v>34</v>
      </c>
      <c r="D393" s="54">
        <v>1172</v>
      </c>
      <c r="E393" s="55" t="s">
        <v>6</v>
      </c>
      <c r="F393" s="55">
        <f t="shared" si="20"/>
        <v>7.03</v>
      </c>
      <c r="G393" s="53" t="s">
        <v>127</v>
      </c>
      <c r="H393" s="51">
        <v>11</v>
      </c>
      <c r="I393" s="62">
        <v>58</v>
      </c>
      <c r="J393" s="7">
        <f t="shared" si="18"/>
        <v>58</v>
      </c>
      <c r="K393" s="7">
        <f t="shared" si="19"/>
        <v>0</v>
      </c>
    </row>
    <row r="394" spans="1:11" ht="90" customHeight="1" x14ac:dyDescent="0.25">
      <c r="A394" s="51">
        <v>363</v>
      </c>
      <c r="B394" s="52" t="s">
        <v>125</v>
      </c>
      <c r="C394" s="53" t="s">
        <v>28</v>
      </c>
      <c r="D394" s="54">
        <v>1198</v>
      </c>
      <c r="E394" s="55" t="s">
        <v>6</v>
      </c>
      <c r="F394" s="55">
        <f t="shared" si="20"/>
        <v>7.18</v>
      </c>
      <c r="G394" s="53" t="s">
        <v>128</v>
      </c>
      <c r="H394" s="51">
        <v>13</v>
      </c>
      <c r="I394" s="62">
        <v>70.010000000000005</v>
      </c>
      <c r="J394" s="7">
        <f t="shared" si="18"/>
        <v>70.010000000000005</v>
      </c>
      <c r="K394" s="7">
        <f t="shared" si="19"/>
        <v>0</v>
      </c>
    </row>
    <row r="395" spans="1:11" ht="90" customHeight="1" x14ac:dyDescent="0.25">
      <c r="A395" s="51">
        <v>364</v>
      </c>
      <c r="B395" s="52" t="s">
        <v>125</v>
      </c>
      <c r="C395" s="53" t="s">
        <v>28</v>
      </c>
      <c r="D395" s="54">
        <v>1137</v>
      </c>
      <c r="E395" s="55" t="s">
        <v>6</v>
      </c>
      <c r="F395" s="55">
        <f t="shared" si="20"/>
        <v>6.82</v>
      </c>
      <c r="G395" s="53" t="s">
        <v>129</v>
      </c>
      <c r="H395" s="51">
        <v>31</v>
      </c>
      <c r="I395" s="62">
        <v>158.57</v>
      </c>
      <c r="J395" s="7">
        <f t="shared" si="18"/>
        <v>158.57</v>
      </c>
      <c r="K395" s="7">
        <f t="shared" si="19"/>
        <v>0</v>
      </c>
    </row>
    <row r="396" spans="1:11" ht="150" customHeight="1" x14ac:dyDescent="0.25">
      <c r="A396" s="51">
        <v>365</v>
      </c>
      <c r="B396" s="52" t="s">
        <v>125</v>
      </c>
      <c r="C396" s="53" t="s">
        <v>28</v>
      </c>
      <c r="D396" s="54">
        <v>1177</v>
      </c>
      <c r="E396" s="55" t="s">
        <v>6</v>
      </c>
      <c r="F396" s="55">
        <f t="shared" si="20"/>
        <v>7.06</v>
      </c>
      <c r="G396" s="53" t="s">
        <v>130</v>
      </c>
      <c r="H396" s="51">
        <v>29</v>
      </c>
      <c r="I396" s="62">
        <v>153.56</v>
      </c>
      <c r="J396" s="7">
        <f t="shared" si="18"/>
        <v>153.56</v>
      </c>
      <c r="K396" s="7">
        <f t="shared" si="19"/>
        <v>0</v>
      </c>
    </row>
    <row r="397" spans="1:11" ht="60" customHeight="1" x14ac:dyDescent="0.25">
      <c r="A397" s="51">
        <v>366</v>
      </c>
      <c r="B397" s="52" t="s">
        <v>125</v>
      </c>
      <c r="C397" s="53" t="s">
        <v>28</v>
      </c>
      <c r="D397" s="54">
        <v>1197</v>
      </c>
      <c r="E397" s="55" t="s">
        <v>6</v>
      </c>
      <c r="F397" s="55">
        <f t="shared" si="20"/>
        <v>7.17</v>
      </c>
      <c r="G397" s="53" t="s">
        <v>131</v>
      </c>
      <c r="H397" s="51">
        <v>13</v>
      </c>
      <c r="I397" s="62">
        <v>69.91</v>
      </c>
      <c r="J397" s="7">
        <f t="shared" si="18"/>
        <v>69.91</v>
      </c>
      <c r="K397" s="7">
        <f t="shared" si="19"/>
        <v>0</v>
      </c>
    </row>
    <row r="398" spans="1:11" ht="90" customHeight="1" x14ac:dyDescent="0.25">
      <c r="A398" s="51">
        <v>367</v>
      </c>
      <c r="B398" s="52" t="s">
        <v>125</v>
      </c>
      <c r="C398" s="53" t="s">
        <v>43</v>
      </c>
      <c r="D398" s="54">
        <v>1112</v>
      </c>
      <c r="E398" s="55" t="s">
        <v>6</v>
      </c>
      <c r="F398" s="55">
        <f t="shared" si="20"/>
        <v>6.67</v>
      </c>
      <c r="G398" s="53" t="s">
        <v>132</v>
      </c>
      <c r="H398" s="51">
        <v>26</v>
      </c>
      <c r="I398" s="62">
        <v>130.07</v>
      </c>
      <c r="J398" s="7">
        <f t="shared" si="18"/>
        <v>130.07</v>
      </c>
      <c r="K398" s="7">
        <f t="shared" si="19"/>
        <v>0</v>
      </c>
    </row>
    <row r="399" spans="1:11" ht="165" customHeight="1" x14ac:dyDescent="0.25">
      <c r="A399" s="51">
        <v>368</v>
      </c>
      <c r="B399" s="52" t="s">
        <v>125</v>
      </c>
      <c r="C399" s="53" t="s">
        <v>43</v>
      </c>
      <c r="D399" s="54">
        <v>1172</v>
      </c>
      <c r="E399" s="55" t="s">
        <v>6</v>
      </c>
      <c r="F399" s="55">
        <f t="shared" si="20"/>
        <v>7.03</v>
      </c>
      <c r="G399" s="53" t="s">
        <v>133</v>
      </c>
      <c r="H399" s="51">
        <v>10</v>
      </c>
      <c r="I399" s="62">
        <v>52.73</v>
      </c>
      <c r="J399" s="7">
        <f t="shared" si="18"/>
        <v>52.73</v>
      </c>
      <c r="K399" s="7">
        <f t="shared" si="19"/>
        <v>0</v>
      </c>
    </row>
    <row r="400" spans="1:11" ht="180" customHeight="1" x14ac:dyDescent="0.25">
      <c r="A400" s="51">
        <v>369</v>
      </c>
      <c r="B400" s="52" t="s">
        <v>125</v>
      </c>
      <c r="C400" s="53" t="s">
        <v>28</v>
      </c>
      <c r="D400" s="54">
        <v>1157</v>
      </c>
      <c r="E400" s="55" t="s">
        <v>6</v>
      </c>
      <c r="F400" s="55">
        <f t="shared" si="20"/>
        <v>6.94</v>
      </c>
      <c r="G400" s="53" t="s">
        <v>134</v>
      </c>
      <c r="H400" s="51">
        <v>40</v>
      </c>
      <c r="I400" s="62">
        <v>208.2</v>
      </c>
      <c r="J400" s="7">
        <f t="shared" si="18"/>
        <v>208.2</v>
      </c>
      <c r="K400" s="7">
        <f t="shared" si="19"/>
        <v>0</v>
      </c>
    </row>
    <row r="401" spans="1:11" ht="195" customHeight="1" x14ac:dyDescent="0.25">
      <c r="A401" s="51">
        <v>370</v>
      </c>
      <c r="B401" s="52" t="s">
        <v>125</v>
      </c>
      <c r="C401" s="53" t="s">
        <v>56</v>
      </c>
      <c r="D401" s="54">
        <v>952</v>
      </c>
      <c r="E401" s="55" t="s">
        <v>6</v>
      </c>
      <c r="F401" s="55">
        <f t="shared" si="20"/>
        <v>5.71</v>
      </c>
      <c r="G401" s="53" t="s">
        <v>135</v>
      </c>
      <c r="H401" s="51">
        <v>33</v>
      </c>
      <c r="I401" s="62">
        <v>141.32</v>
      </c>
      <c r="J401" s="7">
        <f t="shared" si="18"/>
        <v>141.32</v>
      </c>
      <c r="K401" s="7">
        <f t="shared" si="19"/>
        <v>0</v>
      </c>
    </row>
    <row r="402" spans="1:11" ht="60" customHeight="1" x14ac:dyDescent="0.25">
      <c r="A402" s="51">
        <v>371</v>
      </c>
      <c r="B402" s="52" t="s">
        <v>125</v>
      </c>
      <c r="C402" s="53" t="s">
        <v>28</v>
      </c>
      <c r="D402" s="54">
        <v>1158</v>
      </c>
      <c r="E402" s="55" t="s">
        <v>6</v>
      </c>
      <c r="F402" s="55">
        <f t="shared" si="20"/>
        <v>6.94</v>
      </c>
      <c r="G402" s="53" t="s">
        <v>136</v>
      </c>
      <c r="H402" s="51">
        <v>7</v>
      </c>
      <c r="I402" s="62">
        <v>36.44</v>
      </c>
      <c r="J402" s="7">
        <f t="shared" si="18"/>
        <v>36.44</v>
      </c>
      <c r="K402" s="7">
        <f t="shared" si="19"/>
        <v>0</v>
      </c>
    </row>
    <row r="403" spans="1:11" ht="135" customHeight="1" x14ac:dyDescent="0.25">
      <c r="A403" s="51">
        <v>372</v>
      </c>
      <c r="B403" s="52" t="s">
        <v>125</v>
      </c>
      <c r="C403" s="53" t="s">
        <v>28</v>
      </c>
      <c r="D403" s="54">
        <v>1218</v>
      </c>
      <c r="E403" s="55" t="s">
        <v>6</v>
      </c>
      <c r="F403" s="55">
        <f t="shared" si="20"/>
        <v>7.3</v>
      </c>
      <c r="G403" s="53" t="s">
        <v>137</v>
      </c>
      <c r="H403" s="51">
        <v>15</v>
      </c>
      <c r="I403" s="62">
        <v>82.13</v>
      </c>
      <c r="J403" s="7">
        <f t="shared" si="18"/>
        <v>82.13</v>
      </c>
      <c r="K403" s="7">
        <f t="shared" si="19"/>
        <v>0</v>
      </c>
    </row>
    <row r="404" spans="1:11" ht="150" customHeight="1" x14ac:dyDescent="0.25">
      <c r="A404" s="51">
        <v>373</v>
      </c>
      <c r="B404" s="52" t="s">
        <v>125</v>
      </c>
      <c r="C404" s="53" t="s">
        <v>28</v>
      </c>
      <c r="D404" s="54">
        <v>1177</v>
      </c>
      <c r="E404" s="55" t="s">
        <v>6</v>
      </c>
      <c r="F404" s="55">
        <f t="shared" si="20"/>
        <v>7.06</v>
      </c>
      <c r="G404" s="53" t="s">
        <v>138</v>
      </c>
      <c r="H404" s="51">
        <v>23</v>
      </c>
      <c r="I404" s="62">
        <v>121.79</v>
      </c>
      <c r="J404" s="7">
        <f t="shared" si="18"/>
        <v>121.79</v>
      </c>
      <c r="K404" s="7">
        <f t="shared" si="19"/>
        <v>0</v>
      </c>
    </row>
    <row r="405" spans="1:11" ht="165" customHeight="1" x14ac:dyDescent="0.25">
      <c r="A405" s="51">
        <v>374</v>
      </c>
      <c r="B405" s="52" t="s">
        <v>125</v>
      </c>
      <c r="C405" s="53" t="s">
        <v>34</v>
      </c>
      <c r="D405" s="54">
        <v>1112</v>
      </c>
      <c r="E405" s="55" t="s">
        <v>6</v>
      </c>
      <c r="F405" s="55">
        <f t="shared" si="20"/>
        <v>6.67</v>
      </c>
      <c r="G405" s="53" t="s">
        <v>139</v>
      </c>
      <c r="H405" s="51">
        <v>29</v>
      </c>
      <c r="I405" s="62">
        <v>145.07</v>
      </c>
      <c r="J405" s="7">
        <f t="shared" si="18"/>
        <v>145.07</v>
      </c>
      <c r="K405" s="7">
        <f t="shared" si="19"/>
        <v>0</v>
      </c>
    </row>
    <row r="406" spans="1:11" ht="180" customHeight="1" x14ac:dyDescent="0.25">
      <c r="A406" s="51">
        <v>375</v>
      </c>
      <c r="B406" s="52" t="s">
        <v>125</v>
      </c>
      <c r="C406" s="53" t="s">
        <v>34</v>
      </c>
      <c r="D406" s="54">
        <v>1112</v>
      </c>
      <c r="E406" s="55" t="s">
        <v>6</v>
      </c>
      <c r="F406" s="55">
        <f t="shared" si="20"/>
        <v>6.67</v>
      </c>
      <c r="G406" s="53" t="s">
        <v>140</v>
      </c>
      <c r="H406" s="51">
        <v>36</v>
      </c>
      <c r="I406" s="62">
        <v>180.09</v>
      </c>
      <c r="J406" s="7">
        <f t="shared" ref="J406:J469" si="21">ROUND(F406*H406*$I$12,2)</f>
        <v>180.09</v>
      </c>
      <c r="K406" s="7">
        <f t="shared" si="19"/>
        <v>0</v>
      </c>
    </row>
    <row r="407" spans="1:11" ht="105" customHeight="1" x14ac:dyDescent="0.25">
      <c r="A407" s="51">
        <v>376</v>
      </c>
      <c r="B407" s="52" t="s">
        <v>125</v>
      </c>
      <c r="C407" s="53" t="s">
        <v>28</v>
      </c>
      <c r="D407" s="54">
        <v>1197</v>
      </c>
      <c r="E407" s="55" t="s">
        <v>6</v>
      </c>
      <c r="F407" s="55">
        <f t="shared" si="20"/>
        <v>7.17</v>
      </c>
      <c r="G407" s="53" t="s">
        <v>141</v>
      </c>
      <c r="H407" s="51">
        <v>26</v>
      </c>
      <c r="I407" s="62">
        <v>139.82</v>
      </c>
      <c r="J407" s="7">
        <f t="shared" si="21"/>
        <v>139.82</v>
      </c>
      <c r="K407" s="7">
        <f t="shared" ref="K407:K470" si="22">I407-J407</f>
        <v>0</v>
      </c>
    </row>
    <row r="408" spans="1:11" ht="120" customHeight="1" x14ac:dyDescent="0.25">
      <c r="A408" s="51">
        <v>377</v>
      </c>
      <c r="B408" s="52" t="s">
        <v>125</v>
      </c>
      <c r="C408" s="53" t="s">
        <v>28</v>
      </c>
      <c r="D408" s="54">
        <v>1177</v>
      </c>
      <c r="E408" s="55" t="s">
        <v>6</v>
      </c>
      <c r="F408" s="55">
        <f t="shared" si="20"/>
        <v>7.06</v>
      </c>
      <c r="G408" s="53" t="s">
        <v>142</v>
      </c>
      <c r="H408" s="51">
        <v>15</v>
      </c>
      <c r="I408" s="62">
        <v>79.430000000000007</v>
      </c>
      <c r="J408" s="7">
        <f t="shared" si="21"/>
        <v>79.430000000000007</v>
      </c>
      <c r="K408" s="7">
        <f t="shared" si="22"/>
        <v>0</v>
      </c>
    </row>
    <row r="409" spans="1:11" ht="180" customHeight="1" x14ac:dyDescent="0.25">
      <c r="A409" s="51">
        <v>378</v>
      </c>
      <c r="B409" s="52" t="s">
        <v>125</v>
      </c>
      <c r="C409" s="53" t="s">
        <v>56</v>
      </c>
      <c r="D409" s="54">
        <v>952</v>
      </c>
      <c r="E409" s="55" t="s">
        <v>6</v>
      </c>
      <c r="F409" s="55">
        <f t="shared" si="20"/>
        <v>5.71</v>
      </c>
      <c r="G409" s="53" t="s">
        <v>143</v>
      </c>
      <c r="H409" s="51">
        <v>47</v>
      </c>
      <c r="I409" s="62">
        <v>201.28</v>
      </c>
      <c r="J409" s="7">
        <f t="shared" si="21"/>
        <v>201.28</v>
      </c>
      <c r="K409" s="7">
        <f t="shared" si="22"/>
        <v>0</v>
      </c>
    </row>
    <row r="410" spans="1:11" ht="75" customHeight="1" x14ac:dyDescent="0.25">
      <c r="A410" s="51">
        <v>379</v>
      </c>
      <c r="B410" s="52" t="s">
        <v>144</v>
      </c>
      <c r="C410" s="53" t="s">
        <v>25</v>
      </c>
      <c r="D410" s="54">
        <v>1282</v>
      </c>
      <c r="E410" s="55" t="s">
        <v>6</v>
      </c>
      <c r="F410" s="55">
        <f t="shared" si="20"/>
        <v>7.68</v>
      </c>
      <c r="G410" s="53" t="s">
        <v>145</v>
      </c>
      <c r="H410" s="51">
        <v>22</v>
      </c>
      <c r="I410" s="62">
        <v>126.72</v>
      </c>
      <c r="J410" s="7">
        <f t="shared" si="21"/>
        <v>126.72</v>
      </c>
      <c r="K410" s="7">
        <f t="shared" si="22"/>
        <v>0</v>
      </c>
    </row>
    <row r="411" spans="1:11" ht="135" customHeight="1" x14ac:dyDescent="0.25">
      <c r="A411" s="51">
        <v>380</v>
      </c>
      <c r="B411" s="52" t="s">
        <v>144</v>
      </c>
      <c r="C411" s="53" t="s">
        <v>28</v>
      </c>
      <c r="D411" s="54">
        <v>1198</v>
      </c>
      <c r="E411" s="55" t="s">
        <v>6</v>
      </c>
      <c r="F411" s="55">
        <f t="shared" si="20"/>
        <v>7.18</v>
      </c>
      <c r="G411" s="53" t="s">
        <v>146</v>
      </c>
      <c r="H411" s="51">
        <v>55</v>
      </c>
      <c r="I411" s="62">
        <v>296.18</v>
      </c>
      <c r="J411" s="7">
        <f t="shared" si="21"/>
        <v>296.18</v>
      </c>
      <c r="K411" s="7">
        <f t="shared" si="22"/>
        <v>0</v>
      </c>
    </row>
    <row r="412" spans="1:11" ht="135" customHeight="1" x14ac:dyDescent="0.25">
      <c r="A412" s="51">
        <v>381</v>
      </c>
      <c r="B412" s="52" t="s">
        <v>144</v>
      </c>
      <c r="C412" s="53" t="s">
        <v>34</v>
      </c>
      <c r="D412" s="54">
        <v>1168</v>
      </c>
      <c r="E412" s="55" t="s">
        <v>6</v>
      </c>
      <c r="F412" s="55">
        <f t="shared" si="20"/>
        <v>7</v>
      </c>
      <c r="G412" s="53" t="s">
        <v>147</v>
      </c>
      <c r="H412" s="51">
        <v>71</v>
      </c>
      <c r="I412" s="62">
        <v>372.75</v>
      </c>
      <c r="J412" s="7">
        <f t="shared" si="21"/>
        <v>372.75</v>
      </c>
      <c r="K412" s="7">
        <f t="shared" si="22"/>
        <v>0</v>
      </c>
    </row>
    <row r="413" spans="1:11" ht="90" customHeight="1" x14ac:dyDescent="0.25">
      <c r="A413" s="51">
        <v>382</v>
      </c>
      <c r="B413" s="52" t="s">
        <v>144</v>
      </c>
      <c r="C413" s="53" t="s">
        <v>34</v>
      </c>
      <c r="D413" s="54">
        <v>1168</v>
      </c>
      <c r="E413" s="55" t="s">
        <v>6</v>
      </c>
      <c r="F413" s="55">
        <f t="shared" si="20"/>
        <v>7</v>
      </c>
      <c r="G413" s="53" t="s">
        <v>148</v>
      </c>
      <c r="H413" s="51">
        <v>63</v>
      </c>
      <c r="I413" s="62">
        <v>330.75</v>
      </c>
      <c r="J413" s="7">
        <f t="shared" si="21"/>
        <v>330.75</v>
      </c>
      <c r="K413" s="7">
        <f t="shared" si="22"/>
        <v>0</v>
      </c>
    </row>
    <row r="414" spans="1:11" ht="135" customHeight="1" x14ac:dyDescent="0.25">
      <c r="A414" s="51">
        <v>383</v>
      </c>
      <c r="B414" s="52" t="s">
        <v>144</v>
      </c>
      <c r="C414" s="53" t="s">
        <v>56</v>
      </c>
      <c r="D414" s="54">
        <v>986</v>
      </c>
      <c r="E414" s="55" t="s">
        <v>6</v>
      </c>
      <c r="F414" s="55">
        <f t="shared" si="20"/>
        <v>5.91</v>
      </c>
      <c r="G414" s="53" t="s">
        <v>149</v>
      </c>
      <c r="H414" s="51">
        <v>88</v>
      </c>
      <c r="I414" s="62">
        <v>390.06</v>
      </c>
      <c r="J414" s="7">
        <f t="shared" si="21"/>
        <v>390.06</v>
      </c>
      <c r="K414" s="7">
        <f t="shared" si="22"/>
        <v>0</v>
      </c>
    </row>
    <row r="415" spans="1:11" ht="120" customHeight="1" x14ac:dyDescent="0.25">
      <c r="A415" s="51">
        <v>384</v>
      </c>
      <c r="B415" s="52" t="s">
        <v>144</v>
      </c>
      <c r="C415" s="53" t="s">
        <v>56</v>
      </c>
      <c r="D415" s="54">
        <v>1026</v>
      </c>
      <c r="E415" s="55" t="s">
        <v>6</v>
      </c>
      <c r="F415" s="55">
        <f t="shared" si="20"/>
        <v>6.15</v>
      </c>
      <c r="G415" s="53" t="s">
        <v>150</v>
      </c>
      <c r="H415" s="51">
        <v>61</v>
      </c>
      <c r="I415" s="62">
        <v>281.36</v>
      </c>
      <c r="J415" s="7">
        <f t="shared" si="21"/>
        <v>281.36</v>
      </c>
      <c r="K415" s="7">
        <f t="shared" si="22"/>
        <v>0</v>
      </c>
    </row>
    <row r="416" spans="1:11" ht="120" customHeight="1" x14ac:dyDescent="0.25">
      <c r="A416" s="51">
        <v>385</v>
      </c>
      <c r="B416" s="52" t="s">
        <v>144</v>
      </c>
      <c r="C416" s="53" t="s">
        <v>56</v>
      </c>
      <c r="D416" s="54">
        <v>986</v>
      </c>
      <c r="E416" s="55" t="s">
        <v>6</v>
      </c>
      <c r="F416" s="55">
        <f t="shared" si="20"/>
        <v>5.91</v>
      </c>
      <c r="G416" s="53" t="s">
        <v>151</v>
      </c>
      <c r="H416" s="51">
        <v>70</v>
      </c>
      <c r="I416" s="62">
        <v>310.27999999999997</v>
      </c>
      <c r="J416" s="7">
        <f t="shared" si="21"/>
        <v>310.27999999999997</v>
      </c>
      <c r="K416" s="7">
        <f t="shared" si="22"/>
        <v>0</v>
      </c>
    </row>
    <row r="417" spans="1:11" ht="120" customHeight="1" x14ac:dyDescent="0.25">
      <c r="A417" s="51">
        <v>386</v>
      </c>
      <c r="B417" s="52" t="s">
        <v>144</v>
      </c>
      <c r="C417" s="53" t="s">
        <v>56</v>
      </c>
      <c r="D417" s="54">
        <v>966</v>
      </c>
      <c r="E417" s="55" t="s">
        <v>6</v>
      </c>
      <c r="F417" s="55">
        <f t="shared" si="20"/>
        <v>5.79</v>
      </c>
      <c r="G417" s="53" t="s">
        <v>152</v>
      </c>
      <c r="H417" s="51">
        <v>55</v>
      </c>
      <c r="I417" s="62">
        <v>238.84</v>
      </c>
      <c r="J417" s="7">
        <f t="shared" si="21"/>
        <v>238.84</v>
      </c>
      <c r="K417" s="7">
        <f t="shared" si="22"/>
        <v>0</v>
      </c>
    </row>
    <row r="418" spans="1:11" ht="120" customHeight="1" x14ac:dyDescent="0.25">
      <c r="A418" s="51">
        <v>387</v>
      </c>
      <c r="B418" s="52" t="s">
        <v>144</v>
      </c>
      <c r="C418" s="53" t="s">
        <v>56</v>
      </c>
      <c r="D418" s="54">
        <v>986</v>
      </c>
      <c r="E418" s="55" t="s">
        <v>6</v>
      </c>
      <c r="F418" s="55">
        <f t="shared" si="20"/>
        <v>5.91</v>
      </c>
      <c r="G418" s="53" t="s">
        <v>153</v>
      </c>
      <c r="H418" s="51">
        <v>64</v>
      </c>
      <c r="I418" s="62">
        <v>283.68</v>
      </c>
      <c r="J418" s="7">
        <f t="shared" si="21"/>
        <v>283.68</v>
      </c>
      <c r="K418" s="7">
        <f t="shared" si="22"/>
        <v>0</v>
      </c>
    </row>
    <row r="419" spans="1:11" ht="135" customHeight="1" x14ac:dyDescent="0.25">
      <c r="A419" s="51">
        <v>388</v>
      </c>
      <c r="B419" s="52" t="s">
        <v>144</v>
      </c>
      <c r="C419" s="53" t="s">
        <v>56</v>
      </c>
      <c r="D419" s="54">
        <v>1006</v>
      </c>
      <c r="E419" s="55" t="s">
        <v>6</v>
      </c>
      <c r="F419" s="55">
        <f t="shared" si="20"/>
        <v>6.03</v>
      </c>
      <c r="G419" s="53" t="s">
        <v>154</v>
      </c>
      <c r="H419" s="51">
        <v>85</v>
      </c>
      <c r="I419" s="62">
        <v>384.41</v>
      </c>
      <c r="J419" s="7">
        <f t="shared" si="21"/>
        <v>384.41</v>
      </c>
      <c r="K419" s="7">
        <f t="shared" si="22"/>
        <v>0</v>
      </c>
    </row>
    <row r="420" spans="1:11" ht="165" customHeight="1" x14ac:dyDescent="0.25">
      <c r="A420" s="51">
        <v>389</v>
      </c>
      <c r="B420" s="52" t="s">
        <v>144</v>
      </c>
      <c r="C420" s="53" t="s">
        <v>56</v>
      </c>
      <c r="D420" s="54">
        <v>986</v>
      </c>
      <c r="E420" s="55" t="s">
        <v>6</v>
      </c>
      <c r="F420" s="55">
        <f t="shared" si="20"/>
        <v>5.91</v>
      </c>
      <c r="G420" s="53" t="s">
        <v>155</v>
      </c>
      <c r="H420" s="51">
        <v>106</v>
      </c>
      <c r="I420" s="62">
        <v>469.85</v>
      </c>
      <c r="J420" s="7">
        <f t="shared" si="21"/>
        <v>469.85</v>
      </c>
      <c r="K420" s="7">
        <f t="shared" si="22"/>
        <v>0</v>
      </c>
    </row>
    <row r="421" spans="1:11" ht="135" customHeight="1" x14ac:dyDescent="0.25">
      <c r="A421" s="51">
        <v>390</v>
      </c>
      <c r="B421" s="52" t="s">
        <v>144</v>
      </c>
      <c r="C421" s="53" t="s">
        <v>56</v>
      </c>
      <c r="D421" s="54">
        <v>1026</v>
      </c>
      <c r="E421" s="55" t="s">
        <v>6</v>
      </c>
      <c r="F421" s="55">
        <f t="shared" si="20"/>
        <v>6.15</v>
      </c>
      <c r="G421" s="53" t="s">
        <v>156</v>
      </c>
      <c r="H421" s="51">
        <v>71</v>
      </c>
      <c r="I421" s="62">
        <v>327.49</v>
      </c>
      <c r="J421" s="7">
        <f t="shared" si="21"/>
        <v>327.49</v>
      </c>
      <c r="K421" s="7">
        <f t="shared" si="22"/>
        <v>0</v>
      </c>
    </row>
    <row r="422" spans="1:11" ht="90" customHeight="1" x14ac:dyDescent="0.25">
      <c r="A422" s="51">
        <v>391</v>
      </c>
      <c r="B422" s="52" t="s">
        <v>144</v>
      </c>
      <c r="C422" s="53" t="s">
        <v>56</v>
      </c>
      <c r="D422" s="54">
        <v>1026</v>
      </c>
      <c r="E422" s="55" t="s">
        <v>6</v>
      </c>
      <c r="F422" s="55">
        <f t="shared" si="20"/>
        <v>6.15</v>
      </c>
      <c r="G422" s="53" t="s">
        <v>157</v>
      </c>
      <c r="H422" s="51">
        <v>25</v>
      </c>
      <c r="I422" s="62">
        <v>115.31</v>
      </c>
      <c r="J422" s="7">
        <f t="shared" si="21"/>
        <v>115.31</v>
      </c>
      <c r="K422" s="7">
        <f t="shared" si="22"/>
        <v>0</v>
      </c>
    </row>
    <row r="423" spans="1:11" ht="135" customHeight="1" x14ac:dyDescent="0.25">
      <c r="A423" s="51">
        <v>392</v>
      </c>
      <c r="B423" s="52" t="s">
        <v>144</v>
      </c>
      <c r="C423" s="53" t="s">
        <v>56</v>
      </c>
      <c r="D423" s="54">
        <v>1026</v>
      </c>
      <c r="E423" s="55" t="s">
        <v>6</v>
      </c>
      <c r="F423" s="55">
        <f t="shared" si="20"/>
        <v>6.15</v>
      </c>
      <c r="G423" s="53" t="s">
        <v>158</v>
      </c>
      <c r="H423" s="51">
        <v>62</v>
      </c>
      <c r="I423" s="62">
        <v>285.98</v>
      </c>
      <c r="J423" s="7">
        <f t="shared" si="21"/>
        <v>285.98</v>
      </c>
      <c r="K423" s="7">
        <f t="shared" si="22"/>
        <v>0</v>
      </c>
    </row>
    <row r="424" spans="1:11" ht="135" customHeight="1" x14ac:dyDescent="0.25">
      <c r="A424" s="51">
        <v>393</v>
      </c>
      <c r="B424" s="52" t="s">
        <v>144</v>
      </c>
      <c r="C424" s="53" t="s">
        <v>56</v>
      </c>
      <c r="D424" s="54">
        <v>1006</v>
      </c>
      <c r="E424" s="55" t="s">
        <v>6</v>
      </c>
      <c r="F424" s="55">
        <f t="shared" si="20"/>
        <v>6.03</v>
      </c>
      <c r="G424" s="53" t="s">
        <v>159</v>
      </c>
      <c r="H424" s="51">
        <v>55</v>
      </c>
      <c r="I424" s="62">
        <v>248.74</v>
      </c>
      <c r="J424" s="7">
        <f t="shared" si="21"/>
        <v>248.74</v>
      </c>
      <c r="K424" s="7">
        <f t="shared" si="22"/>
        <v>0</v>
      </c>
    </row>
    <row r="425" spans="1:11" ht="90" customHeight="1" x14ac:dyDescent="0.25">
      <c r="A425" s="51">
        <v>394</v>
      </c>
      <c r="B425" s="52" t="s">
        <v>144</v>
      </c>
      <c r="C425" s="53" t="s">
        <v>56</v>
      </c>
      <c r="D425" s="54">
        <v>1006</v>
      </c>
      <c r="E425" s="55" t="s">
        <v>6</v>
      </c>
      <c r="F425" s="55">
        <f t="shared" si="20"/>
        <v>6.03</v>
      </c>
      <c r="G425" s="53" t="s">
        <v>160</v>
      </c>
      <c r="H425" s="51">
        <v>34</v>
      </c>
      <c r="I425" s="62">
        <v>153.77000000000001</v>
      </c>
      <c r="J425" s="7">
        <f t="shared" si="21"/>
        <v>153.77000000000001</v>
      </c>
      <c r="K425" s="7">
        <f t="shared" si="22"/>
        <v>0</v>
      </c>
    </row>
    <row r="426" spans="1:11" ht="105" customHeight="1" x14ac:dyDescent="0.25">
      <c r="A426" s="51">
        <v>395</v>
      </c>
      <c r="B426" s="52" t="s">
        <v>144</v>
      </c>
      <c r="C426" s="53" t="s">
        <v>28</v>
      </c>
      <c r="D426" s="54">
        <v>1238</v>
      </c>
      <c r="E426" s="55" t="s">
        <v>6</v>
      </c>
      <c r="F426" s="55">
        <f t="shared" si="20"/>
        <v>7.42</v>
      </c>
      <c r="G426" s="53" t="s">
        <v>161</v>
      </c>
      <c r="H426" s="51">
        <v>47</v>
      </c>
      <c r="I426" s="62">
        <v>261.56</v>
      </c>
      <c r="J426" s="7">
        <f t="shared" si="21"/>
        <v>261.56</v>
      </c>
      <c r="K426" s="7">
        <f t="shared" si="22"/>
        <v>0</v>
      </c>
    </row>
    <row r="427" spans="1:11" ht="105" customHeight="1" x14ac:dyDescent="0.25">
      <c r="A427" s="51">
        <v>396</v>
      </c>
      <c r="B427" s="52" t="s">
        <v>144</v>
      </c>
      <c r="C427" s="53" t="s">
        <v>34</v>
      </c>
      <c r="D427" s="54">
        <v>1129</v>
      </c>
      <c r="E427" s="55" t="s">
        <v>6</v>
      </c>
      <c r="F427" s="55">
        <f t="shared" si="20"/>
        <v>6.77</v>
      </c>
      <c r="G427" s="53" t="s">
        <v>162</v>
      </c>
      <c r="H427" s="51">
        <v>46</v>
      </c>
      <c r="I427" s="62">
        <v>233.57</v>
      </c>
      <c r="J427" s="7">
        <f t="shared" si="21"/>
        <v>233.57</v>
      </c>
      <c r="K427" s="7">
        <f t="shared" si="22"/>
        <v>0</v>
      </c>
    </row>
    <row r="428" spans="1:11" ht="105" customHeight="1" x14ac:dyDescent="0.25">
      <c r="A428" s="51">
        <v>397</v>
      </c>
      <c r="B428" s="52" t="s">
        <v>144</v>
      </c>
      <c r="C428" s="53" t="s">
        <v>34</v>
      </c>
      <c r="D428" s="54">
        <v>1109</v>
      </c>
      <c r="E428" s="55" t="s">
        <v>6</v>
      </c>
      <c r="F428" s="55">
        <f t="shared" si="20"/>
        <v>6.65</v>
      </c>
      <c r="G428" s="53" t="s">
        <v>163</v>
      </c>
      <c r="H428" s="51">
        <v>43</v>
      </c>
      <c r="I428" s="62">
        <v>214.46</v>
      </c>
      <c r="J428" s="7">
        <f t="shared" si="21"/>
        <v>214.46</v>
      </c>
      <c r="K428" s="7">
        <f t="shared" si="22"/>
        <v>0</v>
      </c>
    </row>
    <row r="429" spans="1:11" ht="105" customHeight="1" x14ac:dyDescent="0.25">
      <c r="A429" s="51">
        <v>398</v>
      </c>
      <c r="B429" s="52" t="s">
        <v>144</v>
      </c>
      <c r="C429" s="53" t="s">
        <v>56</v>
      </c>
      <c r="D429" s="54">
        <v>966</v>
      </c>
      <c r="E429" s="55" t="s">
        <v>6</v>
      </c>
      <c r="F429" s="55">
        <f t="shared" si="20"/>
        <v>5.79</v>
      </c>
      <c r="G429" s="53" t="s">
        <v>164</v>
      </c>
      <c r="H429" s="51">
        <v>45</v>
      </c>
      <c r="I429" s="62">
        <v>195.41</v>
      </c>
      <c r="J429" s="7">
        <f t="shared" si="21"/>
        <v>195.41</v>
      </c>
      <c r="K429" s="7">
        <f t="shared" si="22"/>
        <v>0</v>
      </c>
    </row>
    <row r="430" spans="1:11" ht="90" customHeight="1" x14ac:dyDescent="0.25">
      <c r="A430" s="51">
        <v>399</v>
      </c>
      <c r="B430" s="52" t="s">
        <v>144</v>
      </c>
      <c r="C430" s="53" t="s">
        <v>56</v>
      </c>
      <c r="D430" s="54">
        <v>1026</v>
      </c>
      <c r="E430" s="55" t="s">
        <v>6</v>
      </c>
      <c r="F430" s="55">
        <f t="shared" si="20"/>
        <v>6.15</v>
      </c>
      <c r="G430" s="53" t="s">
        <v>165</v>
      </c>
      <c r="H430" s="51">
        <v>9</v>
      </c>
      <c r="I430" s="62">
        <v>41.51</v>
      </c>
      <c r="J430" s="7">
        <f t="shared" si="21"/>
        <v>41.51</v>
      </c>
      <c r="K430" s="7">
        <f t="shared" si="22"/>
        <v>0</v>
      </c>
    </row>
    <row r="431" spans="1:11" ht="60" customHeight="1" x14ac:dyDescent="0.25">
      <c r="A431" s="51">
        <v>400</v>
      </c>
      <c r="B431" s="52" t="s">
        <v>144</v>
      </c>
      <c r="C431" s="53" t="s">
        <v>56</v>
      </c>
      <c r="D431" s="54">
        <v>1026</v>
      </c>
      <c r="E431" s="55" t="s">
        <v>6</v>
      </c>
      <c r="F431" s="55">
        <f t="shared" si="20"/>
        <v>6.15</v>
      </c>
      <c r="G431" s="53" t="s">
        <v>166</v>
      </c>
      <c r="H431" s="51">
        <v>18</v>
      </c>
      <c r="I431" s="62">
        <v>83.03</v>
      </c>
      <c r="J431" s="7">
        <f t="shared" si="21"/>
        <v>83.03</v>
      </c>
      <c r="K431" s="7">
        <f t="shared" si="22"/>
        <v>0</v>
      </c>
    </row>
    <row r="432" spans="1:11" ht="105" customHeight="1" x14ac:dyDescent="0.25">
      <c r="A432" s="51">
        <v>401</v>
      </c>
      <c r="B432" s="52" t="s">
        <v>144</v>
      </c>
      <c r="C432" s="53" t="s">
        <v>56</v>
      </c>
      <c r="D432" s="54">
        <v>1026</v>
      </c>
      <c r="E432" s="55" t="s">
        <v>6</v>
      </c>
      <c r="F432" s="55">
        <f t="shared" si="20"/>
        <v>6.15</v>
      </c>
      <c r="G432" s="53" t="s">
        <v>167</v>
      </c>
      <c r="H432" s="51">
        <v>22</v>
      </c>
      <c r="I432" s="62">
        <v>101.48</v>
      </c>
      <c r="J432" s="7">
        <f t="shared" si="21"/>
        <v>101.48</v>
      </c>
      <c r="K432" s="7">
        <f t="shared" si="22"/>
        <v>0</v>
      </c>
    </row>
    <row r="433" spans="1:11" ht="105" customHeight="1" x14ac:dyDescent="0.25">
      <c r="A433" s="51">
        <v>402</v>
      </c>
      <c r="B433" s="52" t="s">
        <v>144</v>
      </c>
      <c r="C433" s="53" t="s">
        <v>56</v>
      </c>
      <c r="D433" s="54">
        <v>1026</v>
      </c>
      <c r="E433" s="55" t="s">
        <v>6</v>
      </c>
      <c r="F433" s="55">
        <f t="shared" si="20"/>
        <v>6.15</v>
      </c>
      <c r="G433" s="53" t="s">
        <v>168</v>
      </c>
      <c r="H433" s="51">
        <v>68</v>
      </c>
      <c r="I433" s="62">
        <v>313.64999999999998</v>
      </c>
      <c r="J433" s="7">
        <f t="shared" si="21"/>
        <v>313.64999999999998</v>
      </c>
      <c r="K433" s="7">
        <f t="shared" si="22"/>
        <v>0</v>
      </c>
    </row>
    <row r="434" spans="1:11" ht="90" customHeight="1" x14ac:dyDescent="0.25">
      <c r="A434" s="51">
        <v>403</v>
      </c>
      <c r="B434" s="52" t="s">
        <v>144</v>
      </c>
      <c r="C434" s="53" t="s">
        <v>56</v>
      </c>
      <c r="D434" s="54">
        <v>1026</v>
      </c>
      <c r="E434" s="55" t="s">
        <v>6</v>
      </c>
      <c r="F434" s="55">
        <f t="shared" si="20"/>
        <v>6.15</v>
      </c>
      <c r="G434" s="53" t="s">
        <v>169</v>
      </c>
      <c r="H434" s="51">
        <v>48</v>
      </c>
      <c r="I434" s="62">
        <v>221.4</v>
      </c>
      <c r="J434" s="7">
        <f t="shared" si="21"/>
        <v>221.4</v>
      </c>
      <c r="K434" s="7">
        <f t="shared" si="22"/>
        <v>0</v>
      </c>
    </row>
    <row r="435" spans="1:11" ht="105" customHeight="1" x14ac:dyDescent="0.25">
      <c r="A435" s="51">
        <v>404</v>
      </c>
      <c r="B435" s="52" t="s">
        <v>144</v>
      </c>
      <c r="C435" s="53" t="s">
        <v>56</v>
      </c>
      <c r="D435" s="54">
        <v>1006</v>
      </c>
      <c r="E435" s="55" t="s">
        <v>6</v>
      </c>
      <c r="F435" s="55">
        <f t="shared" si="20"/>
        <v>6.03</v>
      </c>
      <c r="G435" s="53" t="s">
        <v>170</v>
      </c>
      <c r="H435" s="51">
        <v>44</v>
      </c>
      <c r="I435" s="62">
        <v>198.99</v>
      </c>
      <c r="J435" s="7">
        <f t="shared" si="21"/>
        <v>198.99</v>
      </c>
      <c r="K435" s="7">
        <f t="shared" si="22"/>
        <v>0</v>
      </c>
    </row>
    <row r="436" spans="1:11" ht="90" customHeight="1" x14ac:dyDescent="0.25">
      <c r="A436" s="51">
        <v>405</v>
      </c>
      <c r="B436" s="52" t="s">
        <v>144</v>
      </c>
      <c r="C436" s="53" t="s">
        <v>56</v>
      </c>
      <c r="D436" s="54">
        <v>986</v>
      </c>
      <c r="E436" s="55" t="s">
        <v>6</v>
      </c>
      <c r="F436" s="55">
        <f t="shared" si="20"/>
        <v>5.91</v>
      </c>
      <c r="G436" s="53" t="s">
        <v>171</v>
      </c>
      <c r="H436" s="51">
        <v>32</v>
      </c>
      <c r="I436" s="62">
        <v>141.84</v>
      </c>
      <c r="J436" s="7">
        <f t="shared" si="21"/>
        <v>141.84</v>
      </c>
      <c r="K436" s="7">
        <f t="shared" si="22"/>
        <v>0</v>
      </c>
    </row>
    <row r="437" spans="1:11" ht="30" customHeight="1" x14ac:dyDescent="0.25">
      <c r="A437" s="51">
        <v>406</v>
      </c>
      <c r="B437" s="52" t="s">
        <v>172</v>
      </c>
      <c r="C437" s="53" t="s">
        <v>28</v>
      </c>
      <c r="D437" s="54">
        <v>1137</v>
      </c>
      <c r="E437" s="55" t="s">
        <v>5</v>
      </c>
      <c r="F437" s="55">
        <f t="shared" si="20"/>
        <v>7.2</v>
      </c>
      <c r="G437" s="53" t="s">
        <v>173</v>
      </c>
      <c r="H437" s="51">
        <v>7</v>
      </c>
      <c r="I437" s="62">
        <v>37.799999999999997</v>
      </c>
      <c r="J437" s="7">
        <f t="shared" si="21"/>
        <v>37.799999999999997</v>
      </c>
      <c r="K437" s="7">
        <f t="shared" si="22"/>
        <v>0</v>
      </c>
    </row>
    <row r="438" spans="1:11" ht="45" customHeight="1" x14ac:dyDescent="0.25">
      <c r="A438" s="51">
        <v>407</v>
      </c>
      <c r="B438" s="57" t="s">
        <v>174</v>
      </c>
      <c r="C438" s="58" t="s">
        <v>34</v>
      </c>
      <c r="D438" s="54">
        <v>1132</v>
      </c>
      <c r="E438" s="55" t="s">
        <v>5</v>
      </c>
      <c r="F438" s="55">
        <f t="shared" si="20"/>
        <v>7.16</v>
      </c>
      <c r="G438" s="58" t="s">
        <v>173</v>
      </c>
      <c r="H438" s="59">
        <v>7</v>
      </c>
      <c r="I438" s="62">
        <v>37.590000000000003</v>
      </c>
      <c r="J438" s="7">
        <f t="shared" si="21"/>
        <v>37.590000000000003</v>
      </c>
      <c r="K438" s="7">
        <f t="shared" si="22"/>
        <v>0</v>
      </c>
    </row>
    <row r="439" spans="1:11" x14ac:dyDescent="0.25">
      <c r="A439" s="44" t="s">
        <v>175</v>
      </c>
      <c r="B439" s="45"/>
      <c r="C439" s="45"/>
      <c r="D439" s="45"/>
      <c r="E439" s="45"/>
      <c r="F439" s="45"/>
      <c r="G439" s="45"/>
      <c r="H439" s="45"/>
      <c r="I439" s="46"/>
      <c r="J439" s="7">
        <f t="shared" si="21"/>
        <v>0</v>
      </c>
      <c r="K439" s="7">
        <f t="shared" si="22"/>
        <v>0</v>
      </c>
    </row>
    <row r="440" spans="1:11" ht="409.5" customHeight="1" x14ac:dyDescent="0.25">
      <c r="A440" s="51">
        <v>408</v>
      </c>
      <c r="B440" s="57" t="s">
        <v>176</v>
      </c>
      <c r="C440" s="58" t="s">
        <v>177</v>
      </c>
      <c r="D440" s="54">
        <v>1364</v>
      </c>
      <c r="E440" s="55" t="s">
        <v>6</v>
      </c>
      <c r="F440" s="55">
        <f t="shared" ref="F440:F503" si="23">IF(D440=0,0,IF(E440=0,0,IF(IF(E440="s",$F$12,IF(E440="n",$F$11,0))&gt;0,ROUND(D440/IF(E440="s",$F$12,IF(E440="n",$F$11,0)),2),0)))</f>
        <v>8.18</v>
      </c>
      <c r="G440" s="58" t="s">
        <v>178</v>
      </c>
      <c r="H440" s="59">
        <v>26</v>
      </c>
      <c r="I440" s="62">
        <v>159.51</v>
      </c>
      <c r="J440" s="7">
        <f t="shared" si="21"/>
        <v>159.51</v>
      </c>
      <c r="K440" s="7">
        <f t="shared" si="22"/>
        <v>0</v>
      </c>
    </row>
    <row r="441" spans="1:11" ht="409.5" customHeight="1" x14ac:dyDescent="0.25">
      <c r="A441" s="51">
        <v>409</v>
      </c>
      <c r="B441" s="57" t="s">
        <v>176</v>
      </c>
      <c r="C441" s="58" t="s">
        <v>177</v>
      </c>
      <c r="D441" s="54">
        <v>1384</v>
      </c>
      <c r="E441" s="55" t="s">
        <v>6</v>
      </c>
      <c r="F441" s="55">
        <f t="shared" si="23"/>
        <v>8.3000000000000007</v>
      </c>
      <c r="G441" s="58" t="s">
        <v>179</v>
      </c>
      <c r="H441" s="59">
        <v>17</v>
      </c>
      <c r="I441" s="62">
        <v>105.83</v>
      </c>
      <c r="J441" s="7">
        <f t="shared" si="21"/>
        <v>105.83</v>
      </c>
      <c r="K441" s="7">
        <f t="shared" si="22"/>
        <v>0</v>
      </c>
    </row>
    <row r="442" spans="1:11" ht="105" customHeight="1" x14ac:dyDescent="0.25">
      <c r="A442" s="51">
        <v>410</v>
      </c>
      <c r="B442" s="57" t="s">
        <v>176</v>
      </c>
      <c r="C442" s="58" t="s">
        <v>177</v>
      </c>
      <c r="D442" s="54">
        <v>1358</v>
      </c>
      <c r="E442" s="55" t="s">
        <v>6</v>
      </c>
      <c r="F442" s="55">
        <f t="shared" si="23"/>
        <v>8.14</v>
      </c>
      <c r="G442" s="58" t="s">
        <v>180</v>
      </c>
      <c r="H442" s="59">
        <v>3</v>
      </c>
      <c r="I442" s="62">
        <v>18.32</v>
      </c>
      <c r="J442" s="7">
        <f t="shared" si="21"/>
        <v>18.32</v>
      </c>
      <c r="K442" s="7">
        <f t="shared" si="22"/>
        <v>0</v>
      </c>
    </row>
    <row r="443" spans="1:11" ht="90" customHeight="1" x14ac:dyDescent="0.25">
      <c r="A443" s="51">
        <v>411</v>
      </c>
      <c r="B443" s="57" t="s">
        <v>181</v>
      </c>
      <c r="C443" s="58" t="s">
        <v>182</v>
      </c>
      <c r="D443" s="54">
        <v>910</v>
      </c>
      <c r="E443" s="55" t="s">
        <v>6</v>
      </c>
      <c r="F443" s="55">
        <f t="shared" si="23"/>
        <v>5.45</v>
      </c>
      <c r="G443" s="58" t="s">
        <v>183</v>
      </c>
      <c r="H443" s="59">
        <v>3</v>
      </c>
      <c r="I443" s="62">
        <v>12.26</v>
      </c>
      <c r="J443" s="7">
        <f t="shared" si="21"/>
        <v>12.26</v>
      </c>
      <c r="K443" s="7">
        <f t="shared" si="22"/>
        <v>0</v>
      </c>
    </row>
    <row r="444" spans="1:11" ht="409.5" customHeight="1" x14ac:dyDescent="0.25">
      <c r="A444" s="51">
        <v>412</v>
      </c>
      <c r="B444" s="57" t="s">
        <v>181</v>
      </c>
      <c r="C444" s="58" t="s">
        <v>184</v>
      </c>
      <c r="D444" s="54">
        <v>1213</v>
      </c>
      <c r="E444" s="55" t="s">
        <v>6</v>
      </c>
      <c r="F444" s="55">
        <f t="shared" si="23"/>
        <v>7.27</v>
      </c>
      <c r="G444" s="58" t="s">
        <v>185</v>
      </c>
      <c r="H444" s="59">
        <v>14</v>
      </c>
      <c r="I444" s="62">
        <v>76.34</v>
      </c>
      <c r="J444" s="7">
        <f t="shared" si="21"/>
        <v>76.34</v>
      </c>
      <c r="K444" s="7">
        <f t="shared" si="22"/>
        <v>0</v>
      </c>
    </row>
    <row r="445" spans="1:11" ht="165" customHeight="1" x14ac:dyDescent="0.25">
      <c r="A445" s="51">
        <v>413</v>
      </c>
      <c r="B445" s="57" t="s">
        <v>176</v>
      </c>
      <c r="C445" s="58" t="s">
        <v>186</v>
      </c>
      <c r="D445" s="54">
        <v>1447</v>
      </c>
      <c r="E445" s="55" t="s">
        <v>6</v>
      </c>
      <c r="F445" s="55">
        <f t="shared" si="23"/>
        <v>8.67</v>
      </c>
      <c r="G445" s="58" t="s">
        <v>187</v>
      </c>
      <c r="H445" s="59">
        <v>5</v>
      </c>
      <c r="I445" s="62">
        <v>32.51</v>
      </c>
      <c r="J445" s="7">
        <f t="shared" si="21"/>
        <v>32.51</v>
      </c>
      <c r="K445" s="7">
        <f t="shared" si="22"/>
        <v>0</v>
      </c>
    </row>
    <row r="446" spans="1:11" ht="270" customHeight="1" x14ac:dyDescent="0.25">
      <c r="A446" s="51">
        <v>414</v>
      </c>
      <c r="B446" s="57" t="s">
        <v>176</v>
      </c>
      <c r="C446" s="58" t="s">
        <v>186</v>
      </c>
      <c r="D446" s="54">
        <v>1420</v>
      </c>
      <c r="E446" s="55" t="s">
        <v>6</v>
      </c>
      <c r="F446" s="55">
        <f t="shared" si="23"/>
        <v>8.51</v>
      </c>
      <c r="G446" s="58" t="s">
        <v>188</v>
      </c>
      <c r="H446" s="59">
        <v>9</v>
      </c>
      <c r="I446" s="62">
        <v>57.44</v>
      </c>
      <c r="J446" s="7">
        <f t="shared" si="21"/>
        <v>57.44</v>
      </c>
      <c r="K446" s="7">
        <f t="shared" si="22"/>
        <v>0</v>
      </c>
    </row>
    <row r="447" spans="1:11" ht="255" customHeight="1" x14ac:dyDescent="0.25">
      <c r="A447" s="51">
        <v>415</v>
      </c>
      <c r="B447" s="57" t="s">
        <v>176</v>
      </c>
      <c r="C447" s="58" t="s">
        <v>189</v>
      </c>
      <c r="D447" s="54">
        <v>1051</v>
      </c>
      <c r="E447" s="55" t="s">
        <v>6</v>
      </c>
      <c r="F447" s="55">
        <f t="shared" si="23"/>
        <v>6.3</v>
      </c>
      <c r="G447" s="58" t="s">
        <v>190</v>
      </c>
      <c r="H447" s="59">
        <v>5</v>
      </c>
      <c r="I447" s="62">
        <v>23.63</v>
      </c>
      <c r="J447" s="7">
        <f t="shared" si="21"/>
        <v>23.63</v>
      </c>
      <c r="K447" s="7">
        <f t="shared" si="22"/>
        <v>0</v>
      </c>
    </row>
    <row r="448" spans="1:11" ht="409.5" customHeight="1" x14ac:dyDescent="0.25">
      <c r="A448" s="51">
        <v>416</v>
      </c>
      <c r="B448" s="57" t="s">
        <v>176</v>
      </c>
      <c r="C448" s="58" t="s">
        <v>177</v>
      </c>
      <c r="D448" s="54">
        <v>1358</v>
      </c>
      <c r="E448" s="55" t="s">
        <v>6</v>
      </c>
      <c r="F448" s="55">
        <f t="shared" si="23"/>
        <v>8.14</v>
      </c>
      <c r="G448" s="58" t="s">
        <v>191</v>
      </c>
      <c r="H448" s="59">
        <v>9</v>
      </c>
      <c r="I448" s="62">
        <v>54.95</v>
      </c>
      <c r="J448" s="7">
        <f t="shared" si="21"/>
        <v>54.95</v>
      </c>
      <c r="K448" s="7">
        <f t="shared" si="22"/>
        <v>0</v>
      </c>
    </row>
    <row r="449" spans="1:11" ht="409.5" customHeight="1" x14ac:dyDescent="0.25">
      <c r="A449" s="51">
        <v>417</v>
      </c>
      <c r="B449" s="57" t="s">
        <v>176</v>
      </c>
      <c r="C449" s="58" t="s">
        <v>184</v>
      </c>
      <c r="D449" s="54">
        <v>1216</v>
      </c>
      <c r="E449" s="55" t="s">
        <v>6</v>
      </c>
      <c r="F449" s="55">
        <f t="shared" si="23"/>
        <v>7.29</v>
      </c>
      <c r="G449" s="58" t="s">
        <v>192</v>
      </c>
      <c r="H449" s="59">
        <v>16</v>
      </c>
      <c r="I449" s="62">
        <v>87.48</v>
      </c>
      <c r="J449" s="7">
        <f t="shared" si="21"/>
        <v>87.48</v>
      </c>
      <c r="K449" s="7">
        <f t="shared" si="22"/>
        <v>0</v>
      </c>
    </row>
    <row r="450" spans="1:11" ht="150" customHeight="1" x14ac:dyDescent="0.25">
      <c r="A450" s="51">
        <v>418</v>
      </c>
      <c r="B450" s="57" t="s">
        <v>176</v>
      </c>
      <c r="C450" s="58" t="s">
        <v>177</v>
      </c>
      <c r="D450" s="54">
        <v>1324</v>
      </c>
      <c r="E450" s="55" t="s">
        <v>6</v>
      </c>
      <c r="F450" s="55">
        <f t="shared" si="23"/>
        <v>7.94</v>
      </c>
      <c r="G450" s="58" t="s">
        <v>193</v>
      </c>
      <c r="H450" s="59">
        <v>5</v>
      </c>
      <c r="I450" s="62">
        <v>29.78</v>
      </c>
      <c r="J450" s="7">
        <f t="shared" si="21"/>
        <v>29.78</v>
      </c>
      <c r="K450" s="7">
        <f t="shared" si="22"/>
        <v>0</v>
      </c>
    </row>
    <row r="451" spans="1:11" ht="180" customHeight="1" x14ac:dyDescent="0.25">
      <c r="A451" s="51">
        <v>419</v>
      </c>
      <c r="B451" s="57" t="s">
        <v>176</v>
      </c>
      <c r="C451" s="58" t="s">
        <v>184</v>
      </c>
      <c r="D451" s="54">
        <v>1216</v>
      </c>
      <c r="E451" s="55" t="s">
        <v>6</v>
      </c>
      <c r="F451" s="55">
        <f t="shared" si="23"/>
        <v>7.29</v>
      </c>
      <c r="G451" s="58" t="s">
        <v>194</v>
      </c>
      <c r="H451" s="59">
        <v>15</v>
      </c>
      <c r="I451" s="62">
        <v>82.01</v>
      </c>
      <c r="J451" s="7">
        <f t="shared" si="21"/>
        <v>82.01</v>
      </c>
      <c r="K451" s="7">
        <f t="shared" si="22"/>
        <v>0</v>
      </c>
    </row>
    <row r="452" spans="1:11" ht="90" customHeight="1" x14ac:dyDescent="0.25">
      <c r="A452" s="51">
        <v>420</v>
      </c>
      <c r="B452" s="57" t="s">
        <v>176</v>
      </c>
      <c r="C452" s="58" t="s">
        <v>189</v>
      </c>
      <c r="D452" s="54">
        <v>1051</v>
      </c>
      <c r="E452" s="55" t="s">
        <v>6</v>
      </c>
      <c r="F452" s="55">
        <f t="shared" si="23"/>
        <v>6.3</v>
      </c>
      <c r="G452" s="58" t="s">
        <v>195</v>
      </c>
      <c r="H452" s="59">
        <v>4</v>
      </c>
      <c r="I452" s="62">
        <v>18.899999999999999</v>
      </c>
      <c r="J452" s="7">
        <f t="shared" si="21"/>
        <v>18.899999999999999</v>
      </c>
      <c r="K452" s="7">
        <f t="shared" si="22"/>
        <v>0</v>
      </c>
    </row>
    <row r="453" spans="1:11" ht="330" customHeight="1" x14ac:dyDescent="0.25">
      <c r="A453" s="51">
        <v>421</v>
      </c>
      <c r="B453" s="57" t="s">
        <v>176</v>
      </c>
      <c r="C453" s="58" t="s">
        <v>182</v>
      </c>
      <c r="D453" s="54">
        <v>910</v>
      </c>
      <c r="E453" s="55" t="s">
        <v>6</v>
      </c>
      <c r="F453" s="55">
        <f t="shared" si="23"/>
        <v>5.45</v>
      </c>
      <c r="G453" s="58" t="s">
        <v>196</v>
      </c>
      <c r="H453" s="59">
        <v>14</v>
      </c>
      <c r="I453" s="62">
        <v>57.23</v>
      </c>
      <c r="J453" s="7">
        <f t="shared" si="21"/>
        <v>57.23</v>
      </c>
      <c r="K453" s="7">
        <f t="shared" si="22"/>
        <v>0</v>
      </c>
    </row>
    <row r="454" spans="1:11" ht="390" customHeight="1" x14ac:dyDescent="0.25">
      <c r="A454" s="51">
        <v>422</v>
      </c>
      <c r="B454" s="57" t="s">
        <v>176</v>
      </c>
      <c r="C454" s="58" t="s">
        <v>177</v>
      </c>
      <c r="D454" s="54">
        <v>1318</v>
      </c>
      <c r="E454" s="55" t="s">
        <v>6</v>
      </c>
      <c r="F454" s="55">
        <f t="shared" si="23"/>
        <v>7.9</v>
      </c>
      <c r="G454" s="58" t="s">
        <v>197</v>
      </c>
      <c r="H454" s="59">
        <v>15</v>
      </c>
      <c r="I454" s="62">
        <v>88.88</v>
      </c>
      <c r="J454" s="7">
        <f t="shared" si="21"/>
        <v>88.88</v>
      </c>
      <c r="K454" s="7">
        <f t="shared" si="22"/>
        <v>0</v>
      </c>
    </row>
    <row r="455" spans="1:11" ht="330" customHeight="1" x14ac:dyDescent="0.25">
      <c r="A455" s="51">
        <v>423</v>
      </c>
      <c r="B455" s="57" t="s">
        <v>176</v>
      </c>
      <c r="C455" s="58" t="s">
        <v>186</v>
      </c>
      <c r="D455" s="54">
        <v>1447</v>
      </c>
      <c r="E455" s="55" t="s">
        <v>6</v>
      </c>
      <c r="F455" s="55">
        <f t="shared" si="23"/>
        <v>8.67</v>
      </c>
      <c r="G455" s="58" t="s">
        <v>198</v>
      </c>
      <c r="H455" s="59">
        <v>8</v>
      </c>
      <c r="I455" s="62">
        <v>52.02</v>
      </c>
      <c r="J455" s="7">
        <f t="shared" si="21"/>
        <v>52.02</v>
      </c>
      <c r="K455" s="7">
        <f t="shared" si="22"/>
        <v>0</v>
      </c>
    </row>
    <row r="456" spans="1:11" ht="409.5" customHeight="1" x14ac:dyDescent="0.25">
      <c r="A456" s="51">
        <v>424</v>
      </c>
      <c r="B456" s="57" t="s">
        <v>181</v>
      </c>
      <c r="C456" s="58" t="s">
        <v>186</v>
      </c>
      <c r="D456" s="54">
        <v>1447</v>
      </c>
      <c r="E456" s="55" t="s">
        <v>6</v>
      </c>
      <c r="F456" s="55">
        <f t="shared" si="23"/>
        <v>8.67</v>
      </c>
      <c r="G456" s="58" t="s">
        <v>192</v>
      </c>
      <c r="H456" s="59">
        <v>16</v>
      </c>
      <c r="I456" s="62">
        <v>104.04</v>
      </c>
      <c r="J456" s="7">
        <f t="shared" si="21"/>
        <v>104.04</v>
      </c>
      <c r="K456" s="7">
        <f t="shared" si="22"/>
        <v>0</v>
      </c>
    </row>
    <row r="457" spans="1:11" ht="270" customHeight="1" x14ac:dyDescent="0.25">
      <c r="A457" s="51">
        <v>425</v>
      </c>
      <c r="B457" s="57" t="s">
        <v>176</v>
      </c>
      <c r="C457" s="58" t="s">
        <v>199</v>
      </c>
      <c r="D457" s="54">
        <v>1213</v>
      </c>
      <c r="E457" s="55" t="s">
        <v>6</v>
      </c>
      <c r="F457" s="55">
        <f t="shared" si="23"/>
        <v>7.27</v>
      </c>
      <c r="G457" s="58" t="s">
        <v>200</v>
      </c>
      <c r="H457" s="59">
        <v>9</v>
      </c>
      <c r="I457" s="62">
        <v>49.07</v>
      </c>
      <c r="J457" s="7">
        <f t="shared" si="21"/>
        <v>49.07</v>
      </c>
      <c r="K457" s="7">
        <f t="shared" si="22"/>
        <v>0</v>
      </c>
    </row>
    <row r="458" spans="1:11" ht="150" customHeight="1" x14ac:dyDescent="0.25">
      <c r="A458" s="51">
        <v>426</v>
      </c>
      <c r="B458" s="57" t="s">
        <v>176</v>
      </c>
      <c r="C458" s="58" t="s">
        <v>177</v>
      </c>
      <c r="D458" s="54">
        <v>1364</v>
      </c>
      <c r="E458" s="55" t="s">
        <v>6</v>
      </c>
      <c r="F458" s="55">
        <f t="shared" si="23"/>
        <v>8.18</v>
      </c>
      <c r="G458" s="58" t="s">
        <v>201</v>
      </c>
      <c r="H458" s="59">
        <v>4</v>
      </c>
      <c r="I458" s="62">
        <v>24.54</v>
      </c>
      <c r="J458" s="7">
        <f t="shared" si="21"/>
        <v>24.54</v>
      </c>
      <c r="K458" s="7">
        <f t="shared" si="22"/>
        <v>0</v>
      </c>
    </row>
    <row r="459" spans="1:11" ht="255" customHeight="1" x14ac:dyDescent="0.25">
      <c r="A459" s="51">
        <v>427</v>
      </c>
      <c r="B459" s="57" t="s">
        <v>176</v>
      </c>
      <c r="C459" s="58" t="s">
        <v>186</v>
      </c>
      <c r="D459" s="54">
        <v>1447</v>
      </c>
      <c r="E459" s="55" t="s">
        <v>6</v>
      </c>
      <c r="F459" s="55">
        <f t="shared" si="23"/>
        <v>8.67</v>
      </c>
      <c r="G459" s="58" t="s">
        <v>202</v>
      </c>
      <c r="H459" s="59">
        <v>5</v>
      </c>
      <c r="I459" s="62">
        <v>32.51</v>
      </c>
      <c r="J459" s="7">
        <f t="shared" si="21"/>
        <v>32.51</v>
      </c>
      <c r="K459" s="7">
        <f t="shared" si="22"/>
        <v>0</v>
      </c>
    </row>
    <row r="460" spans="1:11" ht="270" customHeight="1" x14ac:dyDescent="0.25">
      <c r="A460" s="51">
        <v>428</v>
      </c>
      <c r="B460" s="57" t="s">
        <v>176</v>
      </c>
      <c r="C460" s="58" t="s">
        <v>177</v>
      </c>
      <c r="D460" s="54">
        <v>1364</v>
      </c>
      <c r="E460" s="55" t="s">
        <v>6</v>
      </c>
      <c r="F460" s="55">
        <f t="shared" si="23"/>
        <v>8.18</v>
      </c>
      <c r="G460" s="58" t="s">
        <v>203</v>
      </c>
      <c r="H460" s="59">
        <v>5</v>
      </c>
      <c r="I460" s="62">
        <v>30.68</v>
      </c>
      <c r="J460" s="7">
        <f t="shared" si="21"/>
        <v>30.68</v>
      </c>
      <c r="K460" s="7">
        <f t="shared" si="22"/>
        <v>0</v>
      </c>
    </row>
    <row r="461" spans="1:11" ht="135" customHeight="1" x14ac:dyDescent="0.25">
      <c r="A461" s="51">
        <v>429</v>
      </c>
      <c r="B461" s="57" t="s">
        <v>176</v>
      </c>
      <c r="C461" s="58" t="s">
        <v>177</v>
      </c>
      <c r="D461" s="54">
        <v>1338</v>
      </c>
      <c r="E461" s="55" t="s">
        <v>6</v>
      </c>
      <c r="F461" s="55">
        <f t="shared" si="23"/>
        <v>8.02</v>
      </c>
      <c r="G461" s="58" t="s">
        <v>204</v>
      </c>
      <c r="H461" s="59">
        <v>3</v>
      </c>
      <c r="I461" s="62">
        <v>18.05</v>
      </c>
      <c r="J461" s="7">
        <f t="shared" si="21"/>
        <v>18.05</v>
      </c>
      <c r="K461" s="7">
        <f t="shared" si="22"/>
        <v>0</v>
      </c>
    </row>
    <row r="462" spans="1:11" ht="135" customHeight="1" x14ac:dyDescent="0.25">
      <c r="A462" s="51">
        <v>430</v>
      </c>
      <c r="B462" s="57" t="s">
        <v>176</v>
      </c>
      <c r="C462" s="58" t="s">
        <v>177</v>
      </c>
      <c r="D462" s="54">
        <v>1364</v>
      </c>
      <c r="E462" s="55" t="s">
        <v>6</v>
      </c>
      <c r="F462" s="55">
        <f t="shared" si="23"/>
        <v>8.18</v>
      </c>
      <c r="G462" s="58" t="s">
        <v>205</v>
      </c>
      <c r="H462" s="59">
        <v>5</v>
      </c>
      <c r="I462" s="62">
        <v>30.68</v>
      </c>
      <c r="J462" s="7">
        <f t="shared" si="21"/>
        <v>30.68</v>
      </c>
      <c r="K462" s="7">
        <f t="shared" si="22"/>
        <v>0</v>
      </c>
    </row>
    <row r="463" spans="1:11" ht="195" customHeight="1" x14ac:dyDescent="0.25">
      <c r="A463" s="51">
        <v>431</v>
      </c>
      <c r="B463" s="57" t="s">
        <v>176</v>
      </c>
      <c r="C463" s="58" t="s">
        <v>189</v>
      </c>
      <c r="D463" s="54">
        <v>1071</v>
      </c>
      <c r="E463" s="55" t="s">
        <v>6</v>
      </c>
      <c r="F463" s="55">
        <f t="shared" si="23"/>
        <v>6.42</v>
      </c>
      <c r="G463" s="58" t="s">
        <v>206</v>
      </c>
      <c r="H463" s="59">
        <v>5</v>
      </c>
      <c r="I463" s="62">
        <v>24.08</v>
      </c>
      <c r="J463" s="7">
        <f t="shared" si="21"/>
        <v>24.08</v>
      </c>
      <c r="K463" s="7">
        <f t="shared" si="22"/>
        <v>0</v>
      </c>
    </row>
    <row r="464" spans="1:11" ht="285" customHeight="1" x14ac:dyDescent="0.25">
      <c r="A464" s="51">
        <v>432</v>
      </c>
      <c r="B464" s="57" t="s">
        <v>176</v>
      </c>
      <c r="C464" s="58" t="s">
        <v>177</v>
      </c>
      <c r="D464" s="54">
        <v>1358</v>
      </c>
      <c r="E464" s="55" t="s">
        <v>6</v>
      </c>
      <c r="F464" s="55">
        <f t="shared" si="23"/>
        <v>8.14</v>
      </c>
      <c r="G464" s="58" t="s">
        <v>207</v>
      </c>
      <c r="H464" s="59">
        <v>8</v>
      </c>
      <c r="I464" s="62">
        <v>48.84</v>
      </c>
      <c r="J464" s="7">
        <f t="shared" si="21"/>
        <v>48.84</v>
      </c>
      <c r="K464" s="7">
        <f t="shared" si="22"/>
        <v>0</v>
      </c>
    </row>
    <row r="465" spans="1:11" ht="315" customHeight="1" x14ac:dyDescent="0.25">
      <c r="A465" s="51">
        <v>433</v>
      </c>
      <c r="B465" s="57" t="s">
        <v>176</v>
      </c>
      <c r="C465" s="58" t="s">
        <v>186</v>
      </c>
      <c r="D465" s="54">
        <v>1420</v>
      </c>
      <c r="E465" s="55" t="s">
        <v>6</v>
      </c>
      <c r="F465" s="55">
        <f t="shared" si="23"/>
        <v>8.51</v>
      </c>
      <c r="G465" s="58" t="s">
        <v>208</v>
      </c>
      <c r="H465" s="59">
        <v>7</v>
      </c>
      <c r="I465" s="62">
        <v>44.68</v>
      </c>
      <c r="J465" s="7">
        <f t="shared" si="21"/>
        <v>44.68</v>
      </c>
      <c r="K465" s="7">
        <f t="shared" si="22"/>
        <v>0</v>
      </c>
    </row>
    <row r="466" spans="1:11" ht="150" customHeight="1" x14ac:dyDescent="0.25">
      <c r="A466" s="51">
        <v>434</v>
      </c>
      <c r="B466" s="57" t="s">
        <v>176</v>
      </c>
      <c r="C466" s="58" t="s">
        <v>177</v>
      </c>
      <c r="D466" s="54">
        <v>1318</v>
      </c>
      <c r="E466" s="55" t="s">
        <v>6</v>
      </c>
      <c r="F466" s="55">
        <f t="shared" si="23"/>
        <v>7.9</v>
      </c>
      <c r="G466" s="58" t="s">
        <v>209</v>
      </c>
      <c r="H466" s="59">
        <v>7</v>
      </c>
      <c r="I466" s="62">
        <v>41.48</v>
      </c>
      <c r="J466" s="7">
        <f t="shared" si="21"/>
        <v>41.48</v>
      </c>
      <c r="K466" s="7">
        <f t="shared" si="22"/>
        <v>0</v>
      </c>
    </row>
    <row r="467" spans="1:11" ht="375" customHeight="1" x14ac:dyDescent="0.25">
      <c r="A467" s="51">
        <v>435</v>
      </c>
      <c r="B467" s="57" t="s">
        <v>176</v>
      </c>
      <c r="C467" s="58" t="s">
        <v>186</v>
      </c>
      <c r="D467" s="54">
        <v>1447</v>
      </c>
      <c r="E467" s="55" t="s">
        <v>6</v>
      </c>
      <c r="F467" s="55">
        <f t="shared" si="23"/>
        <v>8.67</v>
      </c>
      <c r="G467" s="58" t="s">
        <v>210</v>
      </c>
      <c r="H467" s="59">
        <v>18</v>
      </c>
      <c r="I467" s="62">
        <v>117.05</v>
      </c>
      <c r="J467" s="7">
        <f t="shared" si="21"/>
        <v>117.05</v>
      </c>
      <c r="K467" s="7">
        <f t="shared" si="22"/>
        <v>0</v>
      </c>
    </row>
    <row r="468" spans="1:11" ht="45" customHeight="1" x14ac:dyDescent="0.25">
      <c r="A468" s="51">
        <v>436</v>
      </c>
      <c r="B468" s="57" t="s">
        <v>211</v>
      </c>
      <c r="C468" s="58" t="s">
        <v>186</v>
      </c>
      <c r="D468" s="54">
        <v>1447</v>
      </c>
      <c r="E468" s="55" t="s">
        <v>6</v>
      </c>
      <c r="F468" s="55">
        <f t="shared" si="23"/>
        <v>8.67</v>
      </c>
      <c r="G468" s="58" t="s">
        <v>212</v>
      </c>
      <c r="H468" s="59">
        <v>1</v>
      </c>
      <c r="I468" s="62">
        <v>6.5</v>
      </c>
      <c r="J468" s="7">
        <f t="shared" si="21"/>
        <v>6.5</v>
      </c>
      <c r="K468" s="7">
        <f t="shared" si="22"/>
        <v>0</v>
      </c>
    </row>
    <row r="469" spans="1:11" ht="60" customHeight="1" x14ac:dyDescent="0.25">
      <c r="A469" s="51">
        <v>437</v>
      </c>
      <c r="B469" s="57" t="s">
        <v>211</v>
      </c>
      <c r="C469" s="58" t="s">
        <v>213</v>
      </c>
      <c r="D469" s="54">
        <v>889</v>
      </c>
      <c r="E469" s="55" t="s">
        <v>6</v>
      </c>
      <c r="F469" s="55">
        <f t="shared" si="23"/>
        <v>5.33</v>
      </c>
      <c r="G469" s="58" t="s">
        <v>214</v>
      </c>
      <c r="H469" s="59">
        <v>4</v>
      </c>
      <c r="I469" s="62">
        <v>15.99</v>
      </c>
      <c r="J469" s="7">
        <f t="shared" si="21"/>
        <v>15.99</v>
      </c>
      <c r="K469" s="7">
        <f t="shared" si="22"/>
        <v>0</v>
      </c>
    </row>
    <row r="470" spans="1:11" ht="45" customHeight="1" x14ac:dyDescent="0.25">
      <c r="A470" s="51">
        <v>438</v>
      </c>
      <c r="B470" s="57" t="s">
        <v>211</v>
      </c>
      <c r="C470" s="58" t="s">
        <v>62</v>
      </c>
      <c r="D470" s="54">
        <v>1514</v>
      </c>
      <c r="E470" s="55" t="s">
        <v>6</v>
      </c>
      <c r="F470" s="55">
        <f t="shared" si="23"/>
        <v>9.08</v>
      </c>
      <c r="G470" s="58" t="s">
        <v>215</v>
      </c>
      <c r="H470" s="59">
        <v>1</v>
      </c>
      <c r="I470" s="62">
        <v>6.81</v>
      </c>
      <c r="J470" s="7">
        <f t="shared" ref="J470:J533" si="24">ROUND(F470*H470*$I$12,2)</f>
        <v>6.81</v>
      </c>
      <c r="K470" s="7">
        <f t="shared" si="22"/>
        <v>0</v>
      </c>
    </row>
    <row r="471" spans="1:11" ht="45" customHeight="1" x14ac:dyDescent="0.25">
      <c r="A471" s="51">
        <v>439</v>
      </c>
      <c r="B471" s="57" t="s">
        <v>211</v>
      </c>
      <c r="C471" s="58" t="s">
        <v>186</v>
      </c>
      <c r="D471" s="54">
        <v>1447</v>
      </c>
      <c r="E471" s="55" t="s">
        <v>6</v>
      </c>
      <c r="F471" s="55">
        <f t="shared" si="23"/>
        <v>8.67</v>
      </c>
      <c r="G471" s="58" t="s">
        <v>216</v>
      </c>
      <c r="H471" s="59">
        <v>1</v>
      </c>
      <c r="I471" s="62">
        <v>6.5</v>
      </c>
      <c r="J471" s="7">
        <f t="shared" si="24"/>
        <v>6.5</v>
      </c>
      <c r="K471" s="7">
        <f t="shared" ref="K471:K534" si="25">I471-J471</f>
        <v>0</v>
      </c>
    </row>
    <row r="472" spans="1:11" ht="195" customHeight="1" x14ac:dyDescent="0.25">
      <c r="A472" s="51">
        <v>440</v>
      </c>
      <c r="B472" s="57" t="s">
        <v>211</v>
      </c>
      <c r="C472" s="58" t="s">
        <v>186</v>
      </c>
      <c r="D472" s="54">
        <v>1447</v>
      </c>
      <c r="E472" s="55" t="s">
        <v>6</v>
      </c>
      <c r="F472" s="55">
        <f t="shared" si="23"/>
        <v>8.67</v>
      </c>
      <c r="G472" s="58" t="s">
        <v>217</v>
      </c>
      <c r="H472" s="59">
        <v>6</v>
      </c>
      <c r="I472" s="62">
        <v>39.020000000000003</v>
      </c>
      <c r="J472" s="7">
        <f t="shared" si="24"/>
        <v>39.020000000000003</v>
      </c>
      <c r="K472" s="7">
        <f t="shared" si="25"/>
        <v>0</v>
      </c>
    </row>
    <row r="473" spans="1:11" ht="45" customHeight="1" x14ac:dyDescent="0.25">
      <c r="A473" s="51">
        <v>441</v>
      </c>
      <c r="B473" s="57" t="s">
        <v>211</v>
      </c>
      <c r="C473" s="58" t="s">
        <v>177</v>
      </c>
      <c r="D473" s="54">
        <v>1278</v>
      </c>
      <c r="E473" s="55" t="s">
        <v>6</v>
      </c>
      <c r="F473" s="55">
        <f t="shared" si="23"/>
        <v>7.66</v>
      </c>
      <c r="G473" s="58" t="s">
        <v>212</v>
      </c>
      <c r="H473" s="59">
        <v>1</v>
      </c>
      <c r="I473" s="62">
        <v>5.75</v>
      </c>
      <c r="J473" s="7">
        <f t="shared" si="24"/>
        <v>5.75</v>
      </c>
      <c r="K473" s="7">
        <f t="shared" si="25"/>
        <v>0</v>
      </c>
    </row>
    <row r="474" spans="1:11" ht="120" customHeight="1" x14ac:dyDescent="0.25">
      <c r="A474" s="51">
        <v>442</v>
      </c>
      <c r="B474" s="57" t="s">
        <v>211</v>
      </c>
      <c r="C474" s="58" t="s">
        <v>177</v>
      </c>
      <c r="D474" s="54">
        <v>1344</v>
      </c>
      <c r="E474" s="55" t="s">
        <v>6</v>
      </c>
      <c r="F474" s="55">
        <f t="shared" si="23"/>
        <v>8.06</v>
      </c>
      <c r="G474" s="58" t="s">
        <v>218</v>
      </c>
      <c r="H474" s="59">
        <v>5</v>
      </c>
      <c r="I474" s="62">
        <v>30.23</v>
      </c>
      <c r="J474" s="7">
        <f t="shared" si="24"/>
        <v>30.23</v>
      </c>
      <c r="K474" s="7">
        <f t="shared" si="25"/>
        <v>0</v>
      </c>
    </row>
    <row r="475" spans="1:11" ht="210" customHeight="1" x14ac:dyDescent="0.25">
      <c r="A475" s="51">
        <v>443</v>
      </c>
      <c r="B475" s="57" t="s">
        <v>211</v>
      </c>
      <c r="C475" s="58" t="s">
        <v>177</v>
      </c>
      <c r="D475" s="54">
        <v>1278</v>
      </c>
      <c r="E475" s="55" t="s">
        <v>6</v>
      </c>
      <c r="F475" s="55">
        <f t="shared" si="23"/>
        <v>7.66</v>
      </c>
      <c r="G475" s="58" t="s">
        <v>219</v>
      </c>
      <c r="H475" s="59">
        <v>7</v>
      </c>
      <c r="I475" s="62">
        <v>40.22</v>
      </c>
      <c r="J475" s="7">
        <f t="shared" si="24"/>
        <v>40.22</v>
      </c>
      <c r="K475" s="7">
        <f t="shared" si="25"/>
        <v>0</v>
      </c>
    </row>
    <row r="476" spans="1:11" ht="45" customHeight="1" x14ac:dyDescent="0.25">
      <c r="A476" s="51">
        <v>444</v>
      </c>
      <c r="B476" s="57" t="s">
        <v>211</v>
      </c>
      <c r="C476" s="58" t="s">
        <v>177</v>
      </c>
      <c r="D476" s="54">
        <v>1278</v>
      </c>
      <c r="E476" s="55" t="s">
        <v>6</v>
      </c>
      <c r="F476" s="55">
        <f t="shared" si="23"/>
        <v>7.66</v>
      </c>
      <c r="G476" s="58" t="s">
        <v>220</v>
      </c>
      <c r="H476" s="59">
        <v>2</v>
      </c>
      <c r="I476" s="62">
        <v>11.49</v>
      </c>
      <c r="J476" s="7">
        <f t="shared" si="24"/>
        <v>11.49</v>
      </c>
      <c r="K476" s="7">
        <f t="shared" si="25"/>
        <v>0</v>
      </c>
    </row>
    <row r="477" spans="1:11" ht="45" customHeight="1" x14ac:dyDescent="0.25">
      <c r="A477" s="51">
        <v>445</v>
      </c>
      <c r="B477" s="57" t="s">
        <v>211</v>
      </c>
      <c r="C477" s="58" t="s">
        <v>189</v>
      </c>
      <c r="D477" s="54">
        <v>1051</v>
      </c>
      <c r="E477" s="55" t="s">
        <v>6</v>
      </c>
      <c r="F477" s="55">
        <f t="shared" si="23"/>
        <v>6.3</v>
      </c>
      <c r="G477" s="58" t="s">
        <v>221</v>
      </c>
      <c r="H477" s="59">
        <v>8</v>
      </c>
      <c r="I477" s="62">
        <v>37.799999999999997</v>
      </c>
      <c r="J477" s="7">
        <f t="shared" si="24"/>
        <v>37.799999999999997</v>
      </c>
      <c r="K477" s="7">
        <f t="shared" si="25"/>
        <v>0</v>
      </c>
    </row>
    <row r="478" spans="1:11" ht="75" customHeight="1" x14ac:dyDescent="0.25">
      <c r="A478" s="51">
        <v>446</v>
      </c>
      <c r="B478" s="57" t="s">
        <v>211</v>
      </c>
      <c r="C478" s="58" t="s">
        <v>177</v>
      </c>
      <c r="D478" s="54">
        <v>1298</v>
      </c>
      <c r="E478" s="55" t="s">
        <v>6</v>
      </c>
      <c r="F478" s="55">
        <f t="shared" si="23"/>
        <v>7.78</v>
      </c>
      <c r="G478" s="58" t="s">
        <v>222</v>
      </c>
      <c r="H478" s="59">
        <v>3</v>
      </c>
      <c r="I478" s="62">
        <v>17.510000000000002</v>
      </c>
      <c r="J478" s="7">
        <f t="shared" si="24"/>
        <v>17.510000000000002</v>
      </c>
      <c r="K478" s="7">
        <f t="shared" si="25"/>
        <v>0</v>
      </c>
    </row>
    <row r="479" spans="1:11" ht="120" customHeight="1" x14ac:dyDescent="0.25">
      <c r="A479" s="51">
        <v>447</v>
      </c>
      <c r="B479" s="57" t="s">
        <v>211</v>
      </c>
      <c r="C479" s="58" t="s">
        <v>182</v>
      </c>
      <c r="D479" s="54">
        <v>910</v>
      </c>
      <c r="E479" s="55" t="s">
        <v>6</v>
      </c>
      <c r="F479" s="55">
        <f t="shared" si="23"/>
        <v>5.45</v>
      </c>
      <c r="G479" s="58" t="s">
        <v>223</v>
      </c>
      <c r="H479" s="59">
        <v>9</v>
      </c>
      <c r="I479" s="62">
        <v>36.79</v>
      </c>
      <c r="J479" s="7">
        <f t="shared" si="24"/>
        <v>36.79</v>
      </c>
      <c r="K479" s="7">
        <f t="shared" si="25"/>
        <v>0</v>
      </c>
    </row>
    <row r="480" spans="1:11" ht="45" customHeight="1" x14ac:dyDescent="0.25">
      <c r="A480" s="51">
        <v>448</v>
      </c>
      <c r="B480" s="57" t="s">
        <v>211</v>
      </c>
      <c r="C480" s="58" t="s">
        <v>189</v>
      </c>
      <c r="D480" s="54">
        <v>1071</v>
      </c>
      <c r="E480" s="55" t="s">
        <v>6</v>
      </c>
      <c r="F480" s="55">
        <f t="shared" si="23"/>
        <v>6.42</v>
      </c>
      <c r="G480" s="58" t="s">
        <v>224</v>
      </c>
      <c r="H480" s="59">
        <v>3</v>
      </c>
      <c r="I480" s="62">
        <v>14.45</v>
      </c>
      <c r="J480" s="7">
        <f t="shared" si="24"/>
        <v>14.45</v>
      </c>
      <c r="K480" s="7">
        <f t="shared" si="25"/>
        <v>0</v>
      </c>
    </row>
    <row r="481" spans="1:11" ht="105" customHeight="1" x14ac:dyDescent="0.25">
      <c r="A481" s="51">
        <v>449</v>
      </c>
      <c r="B481" s="57" t="s">
        <v>211</v>
      </c>
      <c r="C481" s="58" t="s">
        <v>184</v>
      </c>
      <c r="D481" s="54">
        <v>1193</v>
      </c>
      <c r="E481" s="55" t="s">
        <v>6</v>
      </c>
      <c r="F481" s="55">
        <f t="shared" si="23"/>
        <v>7.15</v>
      </c>
      <c r="G481" s="58" t="s">
        <v>225</v>
      </c>
      <c r="H481" s="59">
        <v>4</v>
      </c>
      <c r="I481" s="62">
        <v>21.45</v>
      </c>
      <c r="J481" s="7">
        <f t="shared" si="24"/>
        <v>21.45</v>
      </c>
      <c r="K481" s="7">
        <f t="shared" si="25"/>
        <v>0</v>
      </c>
    </row>
    <row r="482" spans="1:11" ht="75" customHeight="1" x14ac:dyDescent="0.25">
      <c r="A482" s="51">
        <v>450</v>
      </c>
      <c r="B482" s="57" t="s">
        <v>211</v>
      </c>
      <c r="C482" s="58" t="s">
        <v>182</v>
      </c>
      <c r="D482" s="54">
        <v>910</v>
      </c>
      <c r="E482" s="55" t="s">
        <v>6</v>
      </c>
      <c r="F482" s="55">
        <f t="shared" si="23"/>
        <v>5.45</v>
      </c>
      <c r="G482" s="58" t="s">
        <v>226</v>
      </c>
      <c r="H482" s="59">
        <v>3</v>
      </c>
      <c r="I482" s="62">
        <v>12.26</v>
      </c>
      <c r="J482" s="7">
        <f t="shared" si="24"/>
        <v>12.26</v>
      </c>
      <c r="K482" s="7">
        <f t="shared" si="25"/>
        <v>0</v>
      </c>
    </row>
    <row r="483" spans="1:11" ht="30" customHeight="1" x14ac:dyDescent="0.25">
      <c r="A483" s="51">
        <v>451</v>
      </c>
      <c r="B483" s="57" t="s">
        <v>227</v>
      </c>
      <c r="C483" s="58" t="s">
        <v>228</v>
      </c>
      <c r="D483" s="54">
        <v>1420</v>
      </c>
      <c r="E483" s="55" t="s">
        <v>6</v>
      </c>
      <c r="F483" s="55">
        <f t="shared" si="23"/>
        <v>8.51</v>
      </c>
      <c r="G483" s="58" t="s">
        <v>229</v>
      </c>
      <c r="H483" s="59">
        <v>2</v>
      </c>
      <c r="I483" s="62">
        <v>12.77</v>
      </c>
      <c r="J483" s="7">
        <f t="shared" si="24"/>
        <v>12.77</v>
      </c>
      <c r="K483" s="7">
        <f t="shared" si="25"/>
        <v>0</v>
      </c>
    </row>
    <row r="484" spans="1:11" ht="120" customHeight="1" x14ac:dyDescent="0.25">
      <c r="A484" s="51">
        <v>452</v>
      </c>
      <c r="B484" s="57" t="s">
        <v>227</v>
      </c>
      <c r="C484" s="58" t="s">
        <v>228</v>
      </c>
      <c r="D484" s="54">
        <v>1447</v>
      </c>
      <c r="E484" s="55" t="s">
        <v>6</v>
      </c>
      <c r="F484" s="55">
        <f t="shared" si="23"/>
        <v>8.67</v>
      </c>
      <c r="G484" s="58" t="s">
        <v>230</v>
      </c>
      <c r="H484" s="59">
        <v>5</v>
      </c>
      <c r="I484" s="62">
        <v>32.51</v>
      </c>
      <c r="J484" s="7">
        <f t="shared" si="24"/>
        <v>32.51</v>
      </c>
      <c r="K484" s="7">
        <f t="shared" si="25"/>
        <v>0</v>
      </c>
    </row>
    <row r="485" spans="1:11" ht="90" customHeight="1" x14ac:dyDescent="0.25">
      <c r="A485" s="51">
        <v>453</v>
      </c>
      <c r="B485" s="57" t="s">
        <v>227</v>
      </c>
      <c r="C485" s="58" t="s">
        <v>231</v>
      </c>
      <c r="D485" s="54">
        <v>1384</v>
      </c>
      <c r="E485" s="55" t="s">
        <v>6</v>
      </c>
      <c r="F485" s="55">
        <f t="shared" si="23"/>
        <v>8.3000000000000007</v>
      </c>
      <c r="G485" s="58" t="s">
        <v>232</v>
      </c>
      <c r="H485" s="59">
        <v>4</v>
      </c>
      <c r="I485" s="62">
        <v>24.9</v>
      </c>
      <c r="J485" s="7">
        <f t="shared" si="24"/>
        <v>24.9</v>
      </c>
      <c r="K485" s="7">
        <f t="shared" si="25"/>
        <v>0</v>
      </c>
    </row>
    <row r="486" spans="1:11" ht="75" customHeight="1" x14ac:dyDescent="0.25">
      <c r="A486" s="51">
        <v>454</v>
      </c>
      <c r="B486" s="57" t="s">
        <v>227</v>
      </c>
      <c r="C486" s="58" t="s">
        <v>231</v>
      </c>
      <c r="D486" s="54">
        <v>1358</v>
      </c>
      <c r="E486" s="55" t="s">
        <v>6</v>
      </c>
      <c r="F486" s="55">
        <f t="shared" si="23"/>
        <v>8.14</v>
      </c>
      <c r="G486" s="58" t="s">
        <v>233</v>
      </c>
      <c r="H486" s="59">
        <v>5</v>
      </c>
      <c r="I486" s="62">
        <v>30.53</v>
      </c>
      <c r="J486" s="7">
        <f t="shared" si="24"/>
        <v>30.53</v>
      </c>
      <c r="K486" s="7">
        <f t="shared" si="25"/>
        <v>0</v>
      </c>
    </row>
    <row r="487" spans="1:11" ht="165" customHeight="1" x14ac:dyDescent="0.25">
      <c r="A487" s="51">
        <v>455</v>
      </c>
      <c r="B487" s="57" t="s">
        <v>227</v>
      </c>
      <c r="C487" s="58" t="s">
        <v>231</v>
      </c>
      <c r="D487" s="54">
        <v>1338</v>
      </c>
      <c r="E487" s="55" t="s">
        <v>6</v>
      </c>
      <c r="F487" s="55">
        <f t="shared" si="23"/>
        <v>8.02</v>
      </c>
      <c r="G487" s="58" t="s">
        <v>234</v>
      </c>
      <c r="H487" s="59">
        <v>9</v>
      </c>
      <c r="I487" s="62">
        <v>54.14</v>
      </c>
      <c r="J487" s="7">
        <f t="shared" si="24"/>
        <v>54.14</v>
      </c>
      <c r="K487" s="7">
        <f t="shared" si="25"/>
        <v>0</v>
      </c>
    </row>
    <row r="488" spans="1:11" ht="165" customHeight="1" x14ac:dyDescent="0.25">
      <c r="A488" s="51">
        <v>456</v>
      </c>
      <c r="B488" s="57" t="s">
        <v>227</v>
      </c>
      <c r="C488" s="58" t="s">
        <v>231</v>
      </c>
      <c r="D488" s="54">
        <v>1338</v>
      </c>
      <c r="E488" s="55" t="s">
        <v>6</v>
      </c>
      <c r="F488" s="55">
        <f t="shared" si="23"/>
        <v>8.02</v>
      </c>
      <c r="G488" s="58" t="s">
        <v>235</v>
      </c>
      <c r="H488" s="59">
        <v>8</v>
      </c>
      <c r="I488" s="62">
        <v>48.12</v>
      </c>
      <c r="J488" s="7">
        <f t="shared" si="24"/>
        <v>48.12</v>
      </c>
      <c r="K488" s="7">
        <f t="shared" si="25"/>
        <v>0</v>
      </c>
    </row>
    <row r="489" spans="1:11" ht="150" customHeight="1" x14ac:dyDescent="0.25">
      <c r="A489" s="51">
        <v>457</v>
      </c>
      <c r="B489" s="57" t="s">
        <v>227</v>
      </c>
      <c r="C489" s="58" t="s">
        <v>231</v>
      </c>
      <c r="D489" s="54">
        <v>1338</v>
      </c>
      <c r="E489" s="55" t="s">
        <v>6</v>
      </c>
      <c r="F489" s="55">
        <f t="shared" si="23"/>
        <v>8.02</v>
      </c>
      <c r="G489" s="58" t="s">
        <v>236</v>
      </c>
      <c r="H489" s="59">
        <v>6</v>
      </c>
      <c r="I489" s="62">
        <v>36.090000000000003</v>
      </c>
      <c r="J489" s="7">
        <f t="shared" si="24"/>
        <v>36.090000000000003</v>
      </c>
      <c r="K489" s="7">
        <f t="shared" si="25"/>
        <v>0</v>
      </c>
    </row>
    <row r="490" spans="1:11" ht="120" customHeight="1" x14ac:dyDescent="0.25">
      <c r="A490" s="51">
        <v>458</v>
      </c>
      <c r="B490" s="57" t="s">
        <v>227</v>
      </c>
      <c r="C490" s="58" t="s">
        <v>231</v>
      </c>
      <c r="D490" s="54">
        <v>1318</v>
      </c>
      <c r="E490" s="55" t="s">
        <v>6</v>
      </c>
      <c r="F490" s="55">
        <f t="shared" si="23"/>
        <v>7.9</v>
      </c>
      <c r="G490" s="58" t="s">
        <v>237</v>
      </c>
      <c r="H490" s="59">
        <v>4</v>
      </c>
      <c r="I490" s="62">
        <v>23.7</v>
      </c>
      <c r="J490" s="7">
        <f t="shared" si="24"/>
        <v>23.7</v>
      </c>
      <c r="K490" s="7">
        <f t="shared" si="25"/>
        <v>0</v>
      </c>
    </row>
    <row r="491" spans="1:11" ht="45" customHeight="1" x14ac:dyDescent="0.25">
      <c r="A491" s="51">
        <v>459</v>
      </c>
      <c r="B491" s="57" t="s">
        <v>227</v>
      </c>
      <c r="C491" s="58" t="s">
        <v>231</v>
      </c>
      <c r="D491" s="54">
        <v>1278</v>
      </c>
      <c r="E491" s="55" t="s">
        <v>6</v>
      </c>
      <c r="F491" s="55">
        <f t="shared" si="23"/>
        <v>7.66</v>
      </c>
      <c r="G491" s="58" t="s">
        <v>238</v>
      </c>
      <c r="H491" s="59">
        <v>3</v>
      </c>
      <c r="I491" s="62">
        <v>17.239999999999998</v>
      </c>
      <c r="J491" s="7">
        <f t="shared" si="24"/>
        <v>17.239999999999998</v>
      </c>
      <c r="K491" s="7">
        <f t="shared" si="25"/>
        <v>0</v>
      </c>
    </row>
    <row r="492" spans="1:11" ht="135" customHeight="1" x14ac:dyDescent="0.25">
      <c r="A492" s="51">
        <v>460</v>
      </c>
      <c r="B492" s="57" t="s">
        <v>227</v>
      </c>
      <c r="C492" s="58" t="s">
        <v>239</v>
      </c>
      <c r="D492" s="54">
        <v>1233</v>
      </c>
      <c r="E492" s="55" t="s">
        <v>6</v>
      </c>
      <c r="F492" s="55">
        <f t="shared" si="23"/>
        <v>7.39</v>
      </c>
      <c r="G492" s="58" t="s">
        <v>240</v>
      </c>
      <c r="H492" s="59">
        <v>6</v>
      </c>
      <c r="I492" s="62">
        <v>33.26</v>
      </c>
      <c r="J492" s="7">
        <f t="shared" si="24"/>
        <v>33.26</v>
      </c>
      <c r="K492" s="7">
        <f t="shared" si="25"/>
        <v>0</v>
      </c>
    </row>
    <row r="493" spans="1:11" ht="45" customHeight="1" x14ac:dyDescent="0.25">
      <c r="A493" s="51">
        <v>461</v>
      </c>
      <c r="B493" s="57" t="s">
        <v>175</v>
      </c>
      <c r="C493" s="58" t="s">
        <v>186</v>
      </c>
      <c r="D493" s="54">
        <v>1447</v>
      </c>
      <c r="E493" s="55" t="s">
        <v>6</v>
      </c>
      <c r="F493" s="55">
        <f t="shared" si="23"/>
        <v>8.67</v>
      </c>
      <c r="G493" s="58" t="s">
        <v>241</v>
      </c>
      <c r="H493" s="59">
        <v>1</v>
      </c>
      <c r="I493" s="62">
        <v>6.5</v>
      </c>
      <c r="J493" s="7">
        <f t="shared" si="24"/>
        <v>6.5</v>
      </c>
      <c r="K493" s="7">
        <f t="shared" si="25"/>
        <v>0</v>
      </c>
    </row>
    <row r="494" spans="1:11" ht="285" customHeight="1" x14ac:dyDescent="0.25">
      <c r="A494" s="51">
        <v>462</v>
      </c>
      <c r="B494" s="57" t="s">
        <v>242</v>
      </c>
      <c r="C494" s="58" t="s">
        <v>177</v>
      </c>
      <c r="D494" s="54">
        <v>1358</v>
      </c>
      <c r="E494" s="55" t="s">
        <v>6</v>
      </c>
      <c r="F494" s="55">
        <f t="shared" si="23"/>
        <v>8.14</v>
      </c>
      <c r="G494" s="58" t="s">
        <v>243</v>
      </c>
      <c r="H494" s="59">
        <v>11</v>
      </c>
      <c r="I494" s="62">
        <v>67.16</v>
      </c>
      <c r="J494" s="7">
        <f t="shared" si="24"/>
        <v>67.16</v>
      </c>
      <c r="K494" s="7">
        <f t="shared" si="25"/>
        <v>0</v>
      </c>
    </row>
    <row r="495" spans="1:11" ht="45" customHeight="1" x14ac:dyDescent="0.25">
      <c r="A495" s="51">
        <v>463</v>
      </c>
      <c r="B495" s="57" t="s">
        <v>242</v>
      </c>
      <c r="C495" s="58" t="s">
        <v>184</v>
      </c>
      <c r="D495" s="54">
        <v>1193</v>
      </c>
      <c r="E495" s="55" t="s">
        <v>6</v>
      </c>
      <c r="F495" s="55">
        <f t="shared" si="23"/>
        <v>7.15</v>
      </c>
      <c r="G495" s="58" t="s">
        <v>244</v>
      </c>
      <c r="H495" s="59">
        <v>2</v>
      </c>
      <c r="I495" s="62">
        <v>10.73</v>
      </c>
      <c r="J495" s="7">
        <f t="shared" si="24"/>
        <v>10.73</v>
      </c>
      <c r="K495" s="7">
        <f t="shared" si="25"/>
        <v>0</v>
      </c>
    </row>
    <row r="496" spans="1:11" ht="195" customHeight="1" x14ac:dyDescent="0.25">
      <c r="A496" s="51">
        <v>464</v>
      </c>
      <c r="B496" s="57" t="s">
        <v>242</v>
      </c>
      <c r="C496" s="58" t="s">
        <v>182</v>
      </c>
      <c r="D496" s="54">
        <v>910</v>
      </c>
      <c r="E496" s="55" t="s">
        <v>6</v>
      </c>
      <c r="F496" s="55">
        <f t="shared" si="23"/>
        <v>5.45</v>
      </c>
      <c r="G496" s="58" t="s">
        <v>245</v>
      </c>
      <c r="H496" s="59">
        <v>9</v>
      </c>
      <c r="I496" s="62">
        <v>36.79</v>
      </c>
      <c r="J496" s="7">
        <f t="shared" si="24"/>
        <v>36.79</v>
      </c>
      <c r="K496" s="7">
        <f t="shared" si="25"/>
        <v>0</v>
      </c>
    </row>
    <row r="497" spans="1:11" ht="45" customHeight="1" x14ac:dyDescent="0.25">
      <c r="A497" s="51">
        <v>465</v>
      </c>
      <c r="B497" s="57" t="s">
        <v>242</v>
      </c>
      <c r="C497" s="58" t="s">
        <v>177</v>
      </c>
      <c r="D497" s="54">
        <v>1344</v>
      </c>
      <c r="E497" s="55" t="s">
        <v>6</v>
      </c>
      <c r="F497" s="55">
        <f t="shared" si="23"/>
        <v>8.06</v>
      </c>
      <c r="G497" s="58" t="s">
        <v>246</v>
      </c>
      <c r="H497" s="59">
        <v>1</v>
      </c>
      <c r="I497" s="62">
        <v>6.05</v>
      </c>
      <c r="J497" s="7">
        <f t="shared" si="24"/>
        <v>6.05</v>
      </c>
      <c r="K497" s="7">
        <f t="shared" si="25"/>
        <v>0</v>
      </c>
    </row>
    <row r="498" spans="1:11" ht="210" customHeight="1" x14ac:dyDescent="0.25">
      <c r="A498" s="51">
        <v>466</v>
      </c>
      <c r="B498" s="57" t="s">
        <v>242</v>
      </c>
      <c r="C498" s="58" t="s">
        <v>177</v>
      </c>
      <c r="D498" s="54">
        <v>1358</v>
      </c>
      <c r="E498" s="55" t="s">
        <v>6</v>
      </c>
      <c r="F498" s="55">
        <f t="shared" si="23"/>
        <v>8.14</v>
      </c>
      <c r="G498" s="58" t="s">
        <v>247</v>
      </c>
      <c r="H498" s="59">
        <v>8</v>
      </c>
      <c r="I498" s="62">
        <v>48.84</v>
      </c>
      <c r="J498" s="7">
        <f t="shared" si="24"/>
        <v>48.84</v>
      </c>
      <c r="K498" s="7">
        <f t="shared" si="25"/>
        <v>0</v>
      </c>
    </row>
    <row r="499" spans="1:11" ht="45" customHeight="1" x14ac:dyDescent="0.25">
      <c r="A499" s="51">
        <v>467</v>
      </c>
      <c r="B499" s="57" t="s">
        <v>242</v>
      </c>
      <c r="C499" s="58" t="s">
        <v>186</v>
      </c>
      <c r="D499" s="54">
        <v>1447</v>
      </c>
      <c r="E499" s="55" t="s">
        <v>6</v>
      </c>
      <c r="F499" s="55">
        <f t="shared" si="23"/>
        <v>8.67</v>
      </c>
      <c r="G499" s="58" t="s">
        <v>248</v>
      </c>
      <c r="H499" s="59">
        <v>2</v>
      </c>
      <c r="I499" s="62">
        <v>13.01</v>
      </c>
      <c r="J499" s="7">
        <f t="shared" si="24"/>
        <v>13.01</v>
      </c>
      <c r="K499" s="7">
        <f t="shared" si="25"/>
        <v>0</v>
      </c>
    </row>
    <row r="500" spans="1:11" ht="135" customHeight="1" x14ac:dyDescent="0.25">
      <c r="A500" s="51">
        <v>468</v>
      </c>
      <c r="B500" s="57" t="s">
        <v>242</v>
      </c>
      <c r="C500" s="58" t="s">
        <v>184</v>
      </c>
      <c r="D500" s="54">
        <v>1233</v>
      </c>
      <c r="E500" s="55" t="s">
        <v>6</v>
      </c>
      <c r="F500" s="55">
        <f t="shared" si="23"/>
        <v>7.39</v>
      </c>
      <c r="G500" s="58" t="s">
        <v>249</v>
      </c>
      <c r="H500" s="59">
        <v>7</v>
      </c>
      <c r="I500" s="62">
        <v>38.799999999999997</v>
      </c>
      <c r="J500" s="7">
        <f t="shared" si="24"/>
        <v>38.799999999999997</v>
      </c>
      <c r="K500" s="7">
        <f t="shared" si="25"/>
        <v>0</v>
      </c>
    </row>
    <row r="501" spans="1:11" ht="195" customHeight="1" x14ac:dyDescent="0.25">
      <c r="A501" s="51">
        <v>469</v>
      </c>
      <c r="B501" s="57" t="s">
        <v>242</v>
      </c>
      <c r="C501" s="58" t="s">
        <v>186</v>
      </c>
      <c r="D501" s="54">
        <v>1420</v>
      </c>
      <c r="E501" s="55" t="s">
        <v>6</v>
      </c>
      <c r="F501" s="55">
        <f t="shared" si="23"/>
        <v>8.51</v>
      </c>
      <c r="G501" s="58" t="s">
        <v>250</v>
      </c>
      <c r="H501" s="59">
        <v>7</v>
      </c>
      <c r="I501" s="62">
        <v>44.68</v>
      </c>
      <c r="J501" s="7">
        <f t="shared" si="24"/>
        <v>44.68</v>
      </c>
      <c r="K501" s="7">
        <f t="shared" si="25"/>
        <v>0</v>
      </c>
    </row>
    <row r="502" spans="1:11" ht="195" customHeight="1" x14ac:dyDescent="0.25">
      <c r="A502" s="51">
        <v>470</v>
      </c>
      <c r="B502" s="57" t="s">
        <v>242</v>
      </c>
      <c r="C502" s="58" t="s">
        <v>177</v>
      </c>
      <c r="D502" s="54">
        <v>1364</v>
      </c>
      <c r="E502" s="55" t="s">
        <v>6</v>
      </c>
      <c r="F502" s="55">
        <f t="shared" si="23"/>
        <v>8.18</v>
      </c>
      <c r="G502" s="58" t="s">
        <v>251</v>
      </c>
      <c r="H502" s="59">
        <v>7</v>
      </c>
      <c r="I502" s="62">
        <v>42.95</v>
      </c>
      <c r="J502" s="7">
        <f t="shared" si="24"/>
        <v>42.95</v>
      </c>
      <c r="K502" s="7">
        <f t="shared" si="25"/>
        <v>0</v>
      </c>
    </row>
    <row r="503" spans="1:11" ht="45" customHeight="1" x14ac:dyDescent="0.25">
      <c r="A503" s="51">
        <v>471</v>
      </c>
      <c r="B503" s="57" t="s">
        <v>242</v>
      </c>
      <c r="C503" s="58" t="s">
        <v>62</v>
      </c>
      <c r="D503" s="54">
        <v>1514</v>
      </c>
      <c r="E503" s="55" t="s">
        <v>6</v>
      </c>
      <c r="F503" s="55">
        <f t="shared" si="23"/>
        <v>9.08</v>
      </c>
      <c r="G503" s="58" t="s">
        <v>252</v>
      </c>
      <c r="H503" s="59">
        <v>2</v>
      </c>
      <c r="I503" s="62">
        <v>13.62</v>
      </c>
      <c r="J503" s="7">
        <f t="shared" si="24"/>
        <v>13.62</v>
      </c>
      <c r="K503" s="7">
        <f t="shared" si="25"/>
        <v>0</v>
      </c>
    </row>
    <row r="504" spans="1:11" s="47" customFormat="1" x14ac:dyDescent="0.25">
      <c r="A504" s="44" t="s">
        <v>253</v>
      </c>
      <c r="B504" s="45"/>
      <c r="C504" s="45"/>
      <c r="D504" s="45"/>
      <c r="E504" s="45"/>
      <c r="F504" s="45"/>
      <c r="G504" s="45"/>
      <c r="H504" s="45"/>
      <c r="I504" s="46"/>
      <c r="J504" s="7">
        <f t="shared" si="24"/>
        <v>0</v>
      </c>
      <c r="K504" s="7">
        <f t="shared" si="25"/>
        <v>0</v>
      </c>
    </row>
    <row r="505" spans="1:11" ht="150" customHeight="1" x14ac:dyDescent="0.25">
      <c r="A505" s="51">
        <v>472</v>
      </c>
      <c r="B505" s="57" t="s">
        <v>253</v>
      </c>
      <c r="C505" s="58" t="s">
        <v>28</v>
      </c>
      <c r="D505" s="54">
        <v>1475</v>
      </c>
      <c r="E505" s="55" t="s">
        <v>5</v>
      </c>
      <c r="F505" s="55">
        <f>IF(D505=0,0,IF(E505=0,0,IF(IF(E505="s",$F$12,IF(E505="n",$F$11,0))&gt;0,ROUND(D505/IF(E505="s",$F$12,IF(E505="n",$F$11,0)),2),0)))</f>
        <v>9.34</v>
      </c>
      <c r="G505" s="58" t="s">
        <v>254</v>
      </c>
      <c r="H505" s="59">
        <v>9</v>
      </c>
      <c r="I505" s="62">
        <v>63.05</v>
      </c>
      <c r="J505" s="7">
        <f t="shared" si="24"/>
        <v>63.05</v>
      </c>
      <c r="K505" s="7">
        <f t="shared" si="25"/>
        <v>0</v>
      </c>
    </row>
    <row r="506" spans="1:11" x14ac:dyDescent="0.25">
      <c r="A506" s="44" t="s">
        <v>255</v>
      </c>
      <c r="B506" s="45"/>
      <c r="C506" s="45"/>
      <c r="D506" s="45"/>
      <c r="E506" s="45"/>
      <c r="F506" s="45"/>
      <c r="G506" s="45"/>
      <c r="H506" s="45"/>
      <c r="I506" s="46"/>
      <c r="J506" s="7">
        <f t="shared" si="24"/>
        <v>0</v>
      </c>
      <c r="K506" s="7">
        <f t="shared" si="25"/>
        <v>0</v>
      </c>
    </row>
    <row r="507" spans="1:11" ht="120" customHeight="1" x14ac:dyDescent="0.25">
      <c r="A507" s="51">
        <v>473</v>
      </c>
      <c r="B507" s="57" t="s">
        <v>256</v>
      </c>
      <c r="C507" s="58" t="s">
        <v>50</v>
      </c>
      <c r="D507" s="54">
        <v>2072</v>
      </c>
      <c r="E507" s="55" t="s">
        <v>6</v>
      </c>
      <c r="F507" s="55">
        <f t="shared" ref="F507:F570" si="26">IF(D507=0,0,IF(E507=0,0,IF(IF(E507="s",$F$12,IF(E507="n",$F$11,0))&gt;0,ROUND(D507/IF(E507="s",$F$12,IF(E507="n",$F$11,0)),2),0)))</f>
        <v>12.42</v>
      </c>
      <c r="G507" s="58" t="s">
        <v>257</v>
      </c>
      <c r="H507" s="59">
        <v>4</v>
      </c>
      <c r="I507" s="56">
        <v>37.26</v>
      </c>
      <c r="J507" s="7">
        <f t="shared" si="24"/>
        <v>37.26</v>
      </c>
      <c r="K507" s="7">
        <f t="shared" si="25"/>
        <v>0</v>
      </c>
    </row>
    <row r="508" spans="1:11" ht="135" customHeight="1" x14ac:dyDescent="0.25">
      <c r="A508" s="51">
        <v>474</v>
      </c>
      <c r="B508" s="57" t="s">
        <v>256</v>
      </c>
      <c r="C508" s="58" t="s">
        <v>258</v>
      </c>
      <c r="D508" s="54">
        <v>1804</v>
      </c>
      <c r="E508" s="55" t="s">
        <v>6</v>
      </c>
      <c r="F508" s="55">
        <f t="shared" si="26"/>
        <v>10.81</v>
      </c>
      <c r="G508" s="58" t="s">
        <v>259</v>
      </c>
      <c r="H508" s="59">
        <v>25</v>
      </c>
      <c r="I508" s="56">
        <v>202.69</v>
      </c>
      <c r="J508" s="7">
        <f t="shared" si="24"/>
        <v>202.69</v>
      </c>
      <c r="K508" s="7">
        <f t="shared" si="25"/>
        <v>0</v>
      </c>
    </row>
    <row r="509" spans="1:11" ht="60" customHeight="1" x14ac:dyDescent="0.25">
      <c r="A509" s="51">
        <v>475</v>
      </c>
      <c r="B509" s="57" t="s">
        <v>260</v>
      </c>
      <c r="C509" s="58" t="s">
        <v>28</v>
      </c>
      <c r="D509" s="54">
        <v>1285</v>
      </c>
      <c r="E509" s="55" t="s">
        <v>6</v>
      </c>
      <c r="F509" s="55">
        <f t="shared" si="26"/>
        <v>7.7</v>
      </c>
      <c r="G509" s="58" t="s">
        <v>261</v>
      </c>
      <c r="H509" s="59" t="s">
        <v>262</v>
      </c>
      <c r="I509" s="56">
        <v>23.1</v>
      </c>
      <c r="J509" s="7">
        <f t="shared" si="24"/>
        <v>23.1</v>
      </c>
      <c r="K509" s="7">
        <f t="shared" si="25"/>
        <v>0</v>
      </c>
    </row>
    <row r="510" spans="1:11" ht="150" customHeight="1" x14ac:dyDescent="0.25">
      <c r="A510" s="51">
        <v>476</v>
      </c>
      <c r="B510" s="57" t="s">
        <v>260</v>
      </c>
      <c r="C510" s="58" t="s">
        <v>28</v>
      </c>
      <c r="D510" s="54">
        <v>1245</v>
      </c>
      <c r="E510" s="55" t="s">
        <v>6</v>
      </c>
      <c r="F510" s="55">
        <f t="shared" si="26"/>
        <v>7.46</v>
      </c>
      <c r="G510" s="58" t="s">
        <v>263</v>
      </c>
      <c r="H510" s="59" t="s">
        <v>264</v>
      </c>
      <c r="I510" s="56">
        <v>61.55</v>
      </c>
      <c r="J510" s="7">
        <f t="shared" si="24"/>
        <v>61.55</v>
      </c>
      <c r="K510" s="7">
        <f t="shared" si="25"/>
        <v>0</v>
      </c>
    </row>
    <row r="511" spans="1:11" ht="135" customHeight="1" x14ac:dyDescent="0.25">
      <c r="A511" s="51">
        <v>477</v>
      </c>
      <c r="B511" s="57" t="s">
        <v>260</v>
      </c>
      <c r="C511" s="58" t="s">
        <v>25</v>
      </c>
      <c r="D511" s="54">
        <v>1352</v>
      </c>
      <c r="E511" s="55" t="s">
        <v>6</v>
      </c>
      <c r="F511" s="55">
        <f t="shared" si="26"/>
        <v>8.1</v>
      </c>
      <c r="G511" s="58" t="s">
        <v>261</v>
      </c>
      <c r="H511" s="59" t="s">
        <v>265</v>
      </c>
      <c r="I511" s="56">
        <v>36.450000000000003</v>
      </c>
      <c r="J511" s="7">
        <f t="shared" si="24"/>
        <v>36.450000000000003</v>
      </c>
      <c r="K511" s="7">
        <f t="shared" si="25"/>
        <v>0</v>
      </c>
    </row>
    <row r="512" spans="1:11" ht="360" customHeight="1" x14ac:dyDescent="0.25">
      <c r="A512" s="51">
        <v>478</v>
      </c>
      <c r="B512" s="57" t="s">
        <v>260</v>
      </c>
      <c r="C512" s="58" t="s">
        <v>34</v>
      </c>
      <c r="D512" s="54">
        <v>1099</v>
      </c>
      <c r="E512" s="55" t="s">
        <v>6</v>
      </c>
      <c r="F512" s="55">
        <f t="shared" si="26"/>
        <v>6.59</v>
      </c>
      <c r="G512" s="58" t="s">
        <v>261</v>
      </c>
      <c r="H512" s="59" t="s">
        <v>266</v>
      </c>
      <c r="I512" s="56">
        <v>113.68</v>
      </c>
      <c r="J512" s="7">
        <f t="shared" si="24"/>
        <v>113.68</v>
      </c>
      <c r="K512" s="7">
        <f t="shared" si="25"/>
        <v>0</v>
      </c>
    </row>
    <row r="513" spans="1:11" ht="60" customHeight="1" x14ac:dyDescent="0.25">
      <c r="A513" s="51">
        <v>479</v>
      </c>
      <c r="B513" s="57" t="s">
        <v>260</v>
      </c>
      <c r="C513" s="58" t="s">
        <v>28</v>
      </c>
      <c r="D513" s="54">
        <v>1248</v>
      </c>
      <c r="E513" s="55" t="s">
        <v>6</v>
      </c>
      <c r="F513" s="55">
        <f t="shared" si="26"/>
        <v>7.48</v>
      </c>
      <c r="G513" s="58" t="s">
        <v>261</v>
      </c>
      <c r="H513" s="59">
        <v>1</v>
      </c>
      <c r="I513" s="56">
        <v>5.61</v>
      </c>
      <c r="J513" s="7">
        <f t="shared" si="24"/>
        <v>5.61</v>
      </c>
      <c r="K513" s="7">
        <f t="shared" si="25"/>
        <v>0</v>
      </c>
    </row>
    <row r="514" spans="1:11" ht="60" customHeight="1" x14ac:dyDescent="0.25">
      <c r="A514" s="51">
        <v>480</v>
      </c>
      <c r="B514" s="57" t="s">
        <v>260</v>
      </c>
      <c r="C514" s="58" t="s">
        <v>28</v>
      </c>
      <c r="D514" s="54">
        <v>1285</v>
      </c>
      <c r="E514" s="55" t="s">
        <v>6</v>
      </c>
      <c r="F514" s="55">
        <f t="shared" si="26"/>
        <v>7.7</v>
      </c>
      <c r="G514" s="58" t="s">
        <v>267</v>
      </c>
      <c r="H514" s="59" t="s">
        <v>262</v>
      </c>
      <c r="I514" s="56">
        <v>23.1</v>
      </c>
      <c r="J514" s="7">
        <f t="shared" si="24"/>
        <v>23.1</v>
      </c>
      <c r="K514" s="7">
        <f t="shared" si="25"/>
        <v>0</v>
      </c>
    </row>
    <row r="515" spans="1:11" ht="60" customHeight="1" x14ac:dyDescent="0.25">
      <c r="A515" s="51">
        <v>481</v>
      </c>
      <c r="B515" s="57" t="s">
        <v>260</v>
      </c>
      <c r="C515" s="58" t="s">
        <v>25</v>
      </c>
      <c r="D515" s="54">
        <v>1412</v>
      </c>
      <c r="E515" s="55" t="s">
        <v>6</v>
      </c>
      <c r="F515" s="55">
        <f t="shared" si="26"/>
        <v>8.4600000000000009</v>
      </c>
      <c r="G515" s="58" t="s">
        <v>263</v>
      </c>
      <c r="H515" s="59" t="s">
        <v>268</v>
      </c>
      <c r="I515" s="56">
        <v>82.49</v>
      </c>
      <c r="J515" s="7">
        <f t="shared" si="24"/>
        <v>82.49</v>
      </c>
      <c r="K515" s="7">
        <f t="shared" si="25"/>
        <v>0</v>
      </c>
    </row>
    <row r="516" spans="1:11" ht="60" customHeight="1" x14ac:dyDescent="0.25">
      <c r="A516" s="51">
        <v>482</v>
      </c>
      <c r="B516" s="57" t="s">
        <v>260</v>
      </c>
      <c r="C516" s="58" t="s">
        <v>28</v>
      </c>
      <c r="D516" s="54">
        <v>1285</v>
      </c>
      <c r="E516" s="55" t="s">
        <v>6</v>
      </c>
      <c r="F516" s="55">
        <f t="shared" si="26"/>
        <v>7.7</v>
      </c>
      <c r="G516" s="58" t="s">
        <v>267</v>
      </c>
      <c r="H516" s="59" t="s">
        <v>269</v>
      </c>
      <c r="I516" s="56">
        <v>57.75</v>
      </c>
      <c r="J516" s="7">
        <f t="shared" si="24"/>
        <v>57.75</v>
      </c>
      <c r="K516" s="7">
        <f t="shared" si="25"/>
        <v>0</v>
      </c>
    </row>
    <row r="517" spans="1:11" ht="60" customHeight="1" x14ac:dyDescent="0.25">
      <c r="A517" s="51">
        <v>483</v>
      </c>
      <c r="B517" s="57" t="s">
        <v>260</v>
      </c>
      <c r="C517" s="58" t="s">
        <v>28</v>
      </c>
      <c r="D517" s="54">
        <v>1245</v>
      </c>
      <c r="E517" s="55" t="s">
        <v>6</v>
      </c>
      <c r="F517" s="55">
        <f t="shared" si="26"/>
        <v>7.46</v>
      </c>
      <c r="G517" s="58" t="s">
        <v>267</v>
      </c>
      <c r="H517" s="59" t="s">
        <v>269</v>
      </c>
      <c r="I517" s="56">
        <v>55.95</v>
      </c>
      <c r="J517" s="7">
        <f t="shared" si="24"/>
        <v>55.95</v>
      </c>
      <c r="K517" s="7">
        <f t="shared" si="25"/>
        <v>0</v>
      </c>
    </row>
    <row r="518" spans="1:11" ht="60" customHeight="1" x14ac:dyDescent="0.25">
      <c r="A518" s="51">
        <v>484</v>
      </c>
      <c r="B518" s="57" t="s">
        <v>260</v>
      </c>
      <c r="C518" s="58" t="s">
        <v>34</v>
      </c>
      <c r="D518" s="54">
        <v>1159</v>
      </c>
      <c r="E518" s="55" t="s">
        <v>6</v>
      </c>
      <c r="F518" s="55">
        <f t="shared" si="26"/>
        <v>6.95</v>
      </c>
      <c r="G518" s="58" t="s">
        <v>267</v>
      </c>
      <c r="H518" s="59" t="s">
        <v>262</v>
      </c>
      <c r="I518" s="56">
        <v>20.85</v>
      </c>
      <c r="J518" s="7">
        <f t="shared" si="24"/>
        <v>20.85</v>
      </c>
      <c r="K518" s="7">
        <f t="shared" si="25"/>
        <v>0</v>
      </c>
    </row>
    <row r="519" spans="1:11" ht="105" customHeight="1" x14ac:dyDescent="0.25">
      <c r="A519" s="51">
        <v>485</v>
      </c>
      <c r="B519" s="57" t="s">
        <v>270</v>
      </c>
      <c r="C519" s="58" t="s">
        <v>28</v>
      </c>
      <c r="D519" s="54">
        <v>1265</v>
      </c>
      <c r="E519" s="55" t="s">
        <v>6</v>
      </c>
      <c r="F519" s="55">
        <f t="shared" si="26"/>
        <v>7.58</v>
      </c>
      <c r="G519" s="58" t="s">
        <v>263</v>
      </c>
      <c r="H519" s="59" t="s">
        <v>271</v>
      </c>
      <c r="I519" s="56">
        <v>90.96</v>
      </c>
      <c r="J519" s="7">
        <f t="shared" si="24"/>
        <v>90.96</v>
      </c>
      <c r="K519" s="7">
        <f t="shared" si="25"/>
        <v>0</v>
      </c>
    </row>
    <row r="520" spans="1:11" ht="75" customHeight="1" x14ac:dyDescent="0.25">
      <c r="A520" s="51">
        <v>486</v>
      </c>
      <c r="B520" s="57" t="s">
        <v>270</v>
      </c>
      <c r="C520" s="58" t="s">
        <v>25</v>
      </c>
      <c r="D520" s="54">
        <v>1417</v>
      </c>
      <c r="E520" s="55" t="s">
        <v>6</v>
      </c>
      <c r="F520" s="55">
        <f t="shared" si="26"/>
        <v>8.49</v>
      </c>
      <c r="G520" s="58" t="s">
        <v>267</v>
      </c>
      <c r="H520" s="59" t="s">
        <v>262</v>
      </c>
      <c r="I520" s="56">
        <v>25.47</v>
      </c>
      <c r="J520" s="7">
        <f t="shared" si="24"/>
        <v>25.47</v>
      </c>
      <c r="K520" s="7">
        <f t="shared" si="25"/>
        <v>0</v>
      </c>
    </row>
    <row r="521" spans="1:11" ht="75" customHeight="1" x14ac:dyDescent="0.25">
      <c r="A521" s="51">
        <v>487</v>
      </c>
      <c r="B521" s="57" t="s">
        <v>270</v>
      </c>
      <c r="C521" s="58" t="s">
        <v>34</v>
      </c>
      <c r="D521" s="54">
        <v>1159</v>
      </c>
      <c r="E521" s="55" t="s">
        <v>6</v>
      </c>
      <c r="F521" s="55">
        <f t="shared" si="26"/>
        <v>6.95</v>
      </c>
      <c r="G521" s="58" t="s">
        <v>261</v>
      </c>
      <c r="H521" s="59">
        <v>3</v>
      </c>
      <c r="I521" s="56">
        <v>15.64</v>
      </c>
      <c r="J521" s="7">
        <f t="shared" si="24"/>
        <v>15.64</v>
      </c>
      <c r="K521" s="7">
        <f t="shared" si="25"/>
        <v>0</v>
      </c>
    </row>
    <row r="522" spans="1:11" ht="75" customHeight="1" x14ac:dyDescent="0.25">
      <c r="A522" s="51">
        <v>488</v>
      </c>
      <c r="B522" s="57" t="s">
        <v>270</v>
      </c>
      <c r="C522" s="58" t="s">
        <v>58</v>
      </c>
      <c r="D522" s="54">
        <v>1638</v>
      </c>
      <c r="E522" s="55" t="s">
        <v>6</v>
      </c>
      <c r="F522" s="55">
        <f t="shared" si="26"/>
        <v>9.82</v>
      </c>
      <c r="G522" s="58" t="s">
        <v>267</v>
      </c>
      <c r="H522" s="59" t="s">
        <v>262</v>
      </c>
      <c r="I522" s="56">
        <v>29.46</v>
      </c>
      <c r="J522" s="7">
        <f t="shared" si="24"/>
        <v>29.46</v>
      </c>
      <c r="K522" s="7">
        <f t="shared" si="25"/>
        <v>0</v>
      </c>
    </row>
    <row r="523" spans="1:11" ht="90" customHeight="1" x14ac:dyDescent="0.25">
      <c r="A523" s="51">
        <v>489</v>
      </c>
      <c r="B523" s="57" t="s">
        <v>270</v>
      </c>
      <c r="C523" s="58" t="s">
        <v>34</v>
      </c>
      <c r="D523" s="54">
        <v>1079</v>
      </c>
      <c r="E523" s="55" t="s">
        <v>6</v>
      </c>
      <c r="F523" s="55">
        <f t="shared" si="26"/>
        <v>6.47</v>
      </c>
      <c r="G523" s="58" t="s">
        <v>272</v>
      </c>
      <c r="H523" s="59" t="s">
        <v>273</v>
      </c>
      <c r="I523" s="56">
        <v>87.35</v>
      </c>
      <c r="J523" s="7">
        <f t="shared" si="24"/>
        <v>87.35</v>
      </c>
      <c r="K523" s="7">
        <f t="shared" si="25"/>
        <v>0</v>
      </c>
    </row>
    <row r="524" spans="1:11" ht="135" customHeight="1" x14ac:dyDescent="0.25">
      <c r="A524" s="51">
        <v>490</v>
      </c>
      <c r="B524" s="57" t="s">
        <v>270</v>
      </c>
      <c r="C524" s="58" t="s">
        <v>28</v>
      </c>
      <c r="D524" s="54">
        <v>1245</v>
      </c>
      <c r="E524" s="55" t="s">
        <v>6</v>
      </c>
      <c r="F524" s="55">
        <f t="shared" si="26"/>
        <v>7.46</v>
      </c>
      <c r="G524" s="58" t="s">
        <v>263</v>
      </c>
      <c r="H524" s="59" t="s">
        <v>269</v>
      </c>
      <c r="I524" s="56">
        <v>55.95</v>
      </c>
      <c r="J524" s="7">
        <f t="shared" si="24"/>
        <v>55.95</v>
      </c>
      <c r="K524" s="7">
        <f t="shared" si="25"/>
        <v>0</v>
      </c>
    </row>
    <row r="525" spans="1:11" ht="75" customHeight="1" x14ac:dyDescent="0.25">
      <c r="A525" s="51">
        <v>491</v>
      </c>
      <c r="B525" s="57" t="s">
        <v>270</v>
      </c>
      <c r="C525" s="58" t="s">
        <v>25</v>
      </c>
      <c r="D525" s="54">
        <v>1417</v>
      </c>
      <c r="E525" s="55" t="s">
        <v>6</v>
      </c>
      <c r="F525" s="55">
        <f t="shared" si="26"/>
        <v>8.49</v>
      </c>
      <c r="G525" s="58" t="s">
        <v>261</v>
      </c>
      <c r="H525" s="59">
        <v>5</v>
      </c>
      <c r="I525" s="56">
        <v>31.84</v>
      </c>
      <c r="J525" s="7">
        <f t="shared" si="24"/>
        <v>31.84</v>
      </c>
      <c r="K525" s="7">
        <f t="shared" si="25"/>
        <v>0</v>
      </c>
    </row>
    <row r="526" spans="1:11" ht="75" customHeight="1" x14ac:dyDescent="0.25">
      <c r="A526" s="51">
        <v>492</v>
      </c>
      <c r="B526" s="57" t="s">
        <v>270</v>
      </c>
      <c r="C526" s="58" t="s">
        <v>28</v>
      </c>
      <c r="D526" s="54">
        <v>1265</v>
      </c>
      <c r="E526" s="55" t="s">
        <v>6</v>
      </c>
      <c r="F526" s="55">
        <f t="shared" si="26"/>
        <v>7.58</v>
      </c>
      <c r="G526" s="58" t="s">
        <v>261</v>
      </c>
      <c r="H526" s="59" t="s">
        <v>274</v>
      </c>
      <c r="I526" s="56">
        <v>17.059999999999999</v>
      </c>
      <c r="J526" s="7">
        <f t="shared" si="24"/>
        <v>17.059999999999999</v>
      </c>
      <c r="K526" s="7">
        <f t="shared" si="25"/>
        <v>0</v>
      </c>
    </row>
    <row r="527" spans="1:11" ht="75" customHeight="1" x14ac:dyDescent="0.25">
      <c r="A527" s="51">
        <v>493</v>
      </c>
      <c r="B527" s="57" t="s">
        <v>270</v>
      </c>
      <c r="C527" s="58" t="s">
        <v>28</v>
      </c>
      <c r="D527" s="54">
        <v>1245</v>
      </c>
      <c r="E527" s="55" t="s">
        <v>6</v>
      </c>
      <c r="F527" s="55">
        <f t="shared" si="26"/>
        <v>7.46</v>
      </c>
      <c r="G527" s="58" t="s">
        <v>261</v>
      </c>
      <c r="H527" s="59" t="s">
        <v>275</v>
      </c>
      <c r="I527" s="56">
        <v>50.36</v>
      </c>
      <c r="J527" s="7">
        <f t="shared" si="24"/>
        <v>50.36</v>
      </c>
      <c r="K527" s="7">
        <f t="shared" si="25"/>
        <v>0</v>
      </c>
    </row>
    <row r="528" spans="1:11" ht="75" customHeight="1" x14ac:dyDescent="0.25">
      <c r="A528" s="51">
        <v>494</v>
      </c>
      <c r="B528" s="57" t="s">
        <v>270</v>
      </c>
      <c r="C528" s="58" t="s">
        <v>28</v>
      </c>
      <c r="D528" s="54">
        <v>1285</v>
      </c>
      <c r="E528" s="55" t="s">
        <v>6</v>
      </c>
      <c r="F528" s="55">
        <f t="shared" si="26"/>
        <v>7.7</v>
      </c>
      <c r="G528" s="58" t="s">
        <v>261</v>
      </c>
      <c r="H528" s="59" t="s">
        <v>276</v>
      </c>
      <c r="I528" s="56">
        <v>46.2</v>
      </c>
      <c r="J528" s="7">
        <f t="shared" si="24"/>
        <v>46.2</v>
      </c>
      <c r="K528" s="7">
        <f t="shared" si="25"/>
        <v>0</v>
      </c>
    </row>
    <row r="529" spans="1:11" ht="75" customHeight="1" x14ac:dyDescent="0.25">
      <c r="A529" s="51">
        <v>495</v>
      </c>
      <c r="B529" s="57" t="s">
        <v>270</v>
      </c>
      <c r="C529" s="58" t="s">
        <v>28</v>
      </c>
      <c r="D529" s="54">
        <v>1305</v>
      </c>
      <c r="E529" s="55" t="s">
        <v>6</v>
      </c>
      <c r="F529" s="55">
        <f t="shared" si="26"/>
        <v>7.82</v>
      </c>
      <c r="G529" s="58" t="s">
        <v>261</v>
      </c>
      <c r="H529" s="59" t="s">
        <v>275</v>
      </c>
      <c r="I529" s="56">
        <v>52.79</v>
      </c>
      <c r="J529" s="7">
        <f t="shared" si="24"/>
        <v>52.79</v>
      </c>
      <c r="K529" s="7">
        <f t="shared" si="25"/>
        <v>0</v>
      </c>
    </row>
    <row r="530" spans="1:11" ht="195" customHeight="1" x14ac:dyDescent="0.25">
      <c r="A530" s="51">
        <v>496</v>
      </c>
      <c r="B530" s="57" t="s">
        <v>277</v>
      </c>
      <c r="C530" s="58" t="s">
        <v>28</v>
      </c>
      <c r="D530" s="54">
        <v>1305</v>
      </c>
      <c r="E530" s="55" t="s">
        <v>6</v>
      </c>
      <c r="F530" s="55">
        <f t="shared" si="26"/>
        <v>7.82</v>
      </c>
      <c r="G530" s="58" t="s">
        <v>261</v>
      </c>
      <c r="H530" s="59" t="s">
        <v>278</v>
      </c>
      <c r="I530" s="56">
        <v>158.36000000000001</v>
      </c>
      <c r="J530" s="7">
        <f t="shared" si="24"/>
        <v>158.36000000000001</v>
      </c>
      <c r="K530" s="7">
        <f t="shared" si="25"/>
        <v>0</v>
      </c>
    </row>
    <row r="531" spans="1:11" ht="150" customHeight="1" x14ac:dyDescent="0.25">
      <c r="A531" s="51">
        <v>497</v>
      </c>
      <c r="B531" s="57" t="s">
        <v>277</v>
      </c>
      <c r="C531" s="58" t="s">
        <v>28</v>
      </c>
      <c r="D531" s="54">
        <v>1305</v>
      </c>
      <c r="E531" s="55" t="s">
        <v>6</v>
      </c>
      <c r="F531" s="55">
        <f t="shared" si="26"/>
        <v>7.82</v>
      </c>
      <c r="G531" s="58" t="s">
        <v>261</v>
      </c>
      <c r="H531" s="59" t="s">
        <v>276</v>
      </c>
      <c r="I531" s="56">
        <v>46.92</v>
      </c>
      <c r="J531" s="7">
        <f t="shared" si="24"/>
        <v>46.92</v>
      </c>
      <c r="K531" s="7">
        <f t="shared" si="25"/>
        <v>0</v>
      </c>
    </row>
    <row r="532" spans="1:11" ht="45" customHeight="1" x14ac:dyDescent="0.25">
      <c r="A532" s="51">
        <v>498</v>
      </c>
      <c r="B532" s="57" t="s">
        <v>277</v>
      </c>
      <c r="C532" s="58" t="s">
        <v>62</v>
      </c>
      <c r="D532" s="54">
        <v>1664</v>
      </c>
      <c r="E532" s="55" t="s">
        <v>6</v>
      </c>
      <c r="F532" s="55">
        <f t="shared" si="26"/>
        <v>9.9700000000000006</v>
      </c>
      <c r="G532" s="58" t="s">
        <v>261</v>
      </c>
      <c r="H532" s="59">
        <v>4</v>
      </c>
      <c r="I532" s="56">
        <v>29.91</v>
      </c>
      <c r="J532" s="7">
        <f t="shared" si="24"/>
        <v>29.91</v>
      </c>
      <c r="K532" s="7">
        <f t="shared" si="25"/>
        <v>0</v>
      </c>
    </row>
    <row r="533" spans="1:11" ht="90" customHeight="1" x14ac:dyDescent="0.25">
      <c r="A533" s="51">
        <v>499</v>
      </c>
      <c r="B533" s="57" t="s">
        <v>277</v>
      </c>
      <c r="C533" s="58" t="s">
        <v>28</v>
      </c>
      <c r="D533" s="54">
        <v>1288</v>
      </c>
      <c r="E533" s="55" t="s">
        <v>6</v>
      </c>
      <c r="F533" s="55">
        <f t="shared" si="26"/>
        <v>7.72</v>
      </c>
      <c r="G533" s="58" t="s">
        <v>279</v>
      </c>
      <c r="H533" s="59">
        <v>15</v>
      </c>
      <c r="I533" s="56">
        <v>86.85</v>
      </c>
      <c r="J533" s="7">
        <f t="shared" si="24"/>
        <v>86.85</v>
      </c>
      <c r="K533" s="7">
        <f t="shared" si="25"/>
        <v>0</v>
      </c>
    </row>
    <row r="534" spans="1:11" ht="60" customHeight="1" x14ac:dyDescent="0.25">
      <c r="A534" s="51">
        <v>500</v>
      </c>
      <c r="B534" s="57" t="s">
        <v>277</v>
      </c>
      <c r="C534" s="58" t="s">
        <v>28</v>
      </c>
      <c r="D534" s="54">
        <v>1328</v>
      </c>
      <c r="E534" s="55" t="s">
        <v>6</v>
      </c>
      <c r="F534" s="55">
        <f t="shared" si="26"/>
        <v>7.96</v>
      </c>
      <c r="G534" s="58" t="s">
        <v>279</v>
      </c>
      <c r="H534" s="59" t="s">
        <v>268</v>
      </c>
      <c r="I534" s="56">
        <v>77.61</v>
      </c>
      <c r="J534" s="7">
        <f t="shared" ref="J534:J597" si="27">ROUND(F534*H534*$I$12,2)</f>
        <v>77.61</v>
      </c>
      <c r="K534" s="7">
        <f t="shared" si="25"/>
        <v>0</v>
      </c>
    </row>
    <row r="535" spans="1:11" ht="135" customHeight="1" x14ac:dyDescent="0.25">
      <c r="A535" s="51">
        <v>501</v>
      </c>
      <c r="B535" s="57" t="s">
        <v>280</v>
      </c>
      <c r="C535" s="58" t="s">
        <v>281</v>
      </c>
      <c r="D535" s="54">
        <v>1480</v>
      </c>
      <c r="E535" s="55" t="s">
        <v>6</v>
      </c>
      <c r="F535" s="55">
        <f t="shared" si="26"/>
        <v>8.8699999999999992</v>
      </c>
      <c r="G535" s="58" t="s">
        <v>259</v>
      </c>
      <c r="H535" s="59">
        <v>25</v>
      </c>
      <c r="I535" s="56">
        <v>166.31</v>
      </c>
      <c r="J535" s="7">
        <f t="shared" si="27"/>
        <v>166.31</v>
      </c>
      <c r="K535" s="7">
        <f t="shared" ref="K535:K598" si="28">I535-J535</f>
        <v>0</v>
      </c>
    </row>
    <row r="536" spans="1:11" ht="120" customHeight="1" x14ac:dyDescent="0.25">
      <c r="A536" s="51">
        <v>502</v>
      </c>
      <c r="B536" s="57" t="s">
        <v>282</v>
      </c>
      <c r="C536" s="58" t="s">
        <v>28</v>
      </c>
      <c r="D536" s="54">
        <v>1165</v>
      </c>
      <c r="E536" s="55" t="s">
        <v>6</v>
      </c>
      <c r="F536" s="55">
        <f t="shared" si="26"/>
        <v>6.98</v>
      </c>
      <c r="G536" s="58" t="s">
        <v>283</v>
      </c>
      <c r="H536" s="59">
        <v>10</v>
      </c>
      <c r="I536" s="56">
        <v>52.35</v>
      </c>
      <c r="J536" s="7">
        <f t="shared" si="27"/>
        <v>52.35</v>
      </c>
      <c r="K536" s="7">
        <f t="shared" si="28"/>
        <v>0</v>
      </c>
    </row>
    <row r="537" spans="1:11" ht="120" customHeight="1" x14ac:dyDescent="0.25">
      <c r="A537" s="51">
        <v>503</v>
      </c>
      <c r="B537" s="57" t="s">
        <v>282</v>
      </c>
      <c r="C537" s="58" t="s">
        <v>28</v>
      </c>
      <c r="D537" s="54">
        <v>1165</v>
      </c>
      <c r="E537" s="55" t="s">
        <v>6</v>
      </c>
      <c r="F537" s="55">
        <f t="shared" si="26"/>
        <v>6.98</v>
      </c>
      <c r="G537" s="58" t="s">
        <v>283</v>
      </c>
      <c r="H537" s="59">
        <v>10</v>
      </c>
      <c r="I537" s="56">
        <v>52.35</v>
      </c>
      <c r="J537" s="7">
        <f t="shared" si="27"/>
        <v>52.35</v>
      </c>
      <c r="K537" s="7">
        <f t="shared" si="28"/>
        <v>0</v>
      </c>
    </row>
    <row r="538" spans="1:11" ht="120" customHeight="1" x14ac:dyDescent="0.25">
      <c r="A538" s="51">
        <v>504</v>
      </c>
      <c r="B538" s="57" t="s">
        <v>284</v>
      </c>
      <c r="C538" s="58" t="s">
        <v>34</v>
      </c>
      <c r="D538" s="54">
        <v>1268</v>
      </c>
      <c r="E538" s="55" t="s">
        <v>6</v>
      </c>
      <c r="F538" s="55">
        <f t="shared" si="26"/>
        <v>7.6</v>
      </c>
      <c r="G538" s="58" t="s">
        <v>283</v>
      </c>
      <c r="H538" s="59">
        <v>10</v>
      </c>
      <c r="I538" s="56">
        <v>57</v>
      </c>
      <c r="J538" s="7">
        <f t="shared" si="27"/>
        <v>57</v>
      </c>
      <c r="K538" s="7">
        <f t="shared" si="28"/>
        <v>0</v>
      </c>
    </row>
    <row r="539" spans="1:11" ht="120" customHeight="1" x14ac:dyDescent="0.25">
      <c r="A539" s="51">
        <v>505</v>
      </c>
      <c r="B539" s="57" t="s">
        <v>285</v>
      </c>
      <c r="C539" s="58" t="s">
        <v>28</v>
      </c>
      <c r="D539" s="54">
        <v>1123</v>
      </c>
      <c r="E539" s="55" t="s">
        <v>6</v>
      </c>
      <c r="F539" s="55">
        <f t="shared" si="26"/>
        <v>6.73</v>
      </c>
      <c r="G539" s="58" t="s">
        <v>283</v>
      </c>
      <c r="H539" s="59">
        <v>10</v>
      </c>
      <c r="I539" s="56">
        <v>50.48</v>
      </c>
      <c r="J539" s="7">
        <f t="shared" si="27"/>
        <v>50.48</v>
      </c>
      <c r="K539" s="7">
        <f t="shared" si="28"/>
        <v>0</v>
      </c>
    </row>
    <row r="540" spans="1:11" ht="120" customHeight="1" x14ac:dyDescent="0.25">
      <c r="A540" s="51">
        <v>506</v>
      </c>
      <c r="B540" s="57" t="s">
        <v>285</v>
      </c>
      <c r="C540" s="58" t="s">
        <v>34</v>
      </c>
      <c r="D540" s="54">
        <v>1042</v>
      </c>
      <c r="E540" s="55" t="s">
        <v>6</v>
      </c>
      <c r="F540" s="55">
        <f t="shared" si="26"/>
        <v>6.25</v>
      </c>
      <c r="G540" s="58" t="s">
        <v>283</v>
      </c>
      <c r="H540" s="59">
        <v>10</v>
      </c>
      <c r="I540" s="56">
        <v>46.88</v>
      </c>
      <c r="J540" s="7">
        <f t="shared" si="27"/>
        <v>46.88</v>
      </c>
      <c r="K540" s="7">
        <f t="shared" si="28"/>
        <v>0</v>
      </c>
    </row>
    <row r="541" spans="1:11" ht="120" customHeight="1" x14ac:dyDescent="0.25">
      <c r="A541" s="51">
        <v>507</v>
      </c>
      <c r="B541" s="57" t="s">
        <v>285</v>
      </c>
      <c r="C541" s="58" t="s">
        <v>34</v>
      </c>
      <c r="D541" s="54">
        <v>1022</v>
      </c>
      <c r="E541" s="55" t="s">
        <v>6</v>
      </c>
      <c r="F541" s="55">
        <f t="shared" si="26"/>
        <v>6.13</v>
      </c>
      <c r="G541" s="58" t="s">
        <v>283</v>
      </c>
      <c r="H541" s="59">
        <v>10</v>
      </c>
      <c r="I541" s="56">
        <v>45.98</v>
      </c>
      <c r="J541" s="7">
        <f t="shared" si="27"/>
        <v>45.98</v>
      </c>
      <c r="K541" s="7">
        <f t="shared" si="28"/>
        <v>0</v>
      </c>
    </row>
    <row r="542" spans="1:11" ht="120" customHeight="1" x14ac:dyDescent="0.25">
      <c r="A542" s="51">
        <v>508</v>
      </c>
      <c r="B542" s="57" t="s">
        <v>285</v>
      </c>
      <c r="C542" s="58" t="s">
        <v>34</v>
      </c>
      <c r="D542" s="54">
        <v>1022</v>
      </c>
      <c r="E542" s="55" t="s">
        <v>6</v>
      </c>
      <c r="F542" s="55">
        <f t="shared" si="26"/>
        <v>6.13</v>
      </c>
      <c r="G542" s="58" t="s">
        <v>283</v>
      </c>
      <c r="H542" s="59">
        <v>10</v>
      </c>
      <c r="I542" s="56">
        <v>45.98</v>
      </c>
      <c r="J542" s="7">
        <f t="shared" si="27"/>
        <v>45.98</v>
      </c>
      <c r="K542" s="7">
        <f t="shared" si="28"/>
        <v>0</v>
      </c>
    </row>
    <row r="543" spans="1:11" ht="135" customHeight="1" x14ac:dyDescent="0.25">
      <c r="A543" s="51">
        <v>509</v>
      </c>
      <c r="B543" s="57" t="s">
        <v>286</v>
      </c>
      <c r="C543" s="58" t="s">
        <v>62</v>
      </c>
      <c r="D543" s="54">
        <v>1330</v>
      </c>
      <c r="E543" s="55" t="s">
        <v>6</v>
      </c>
      <c r="F543" s="55">
        <f t="shared" si="26"/>
        <v>7.97</v>
      </c>
      <c r="G543" s="58" t="s">
        <v>287</v>
      </c>
      <c r="H543" s="59">
        <v>21</v>
      </c>
      <c r="I543" s="56">
        <v>125.53</v>
      </c>
      <c r="J543" s="7">
        <f t="shared" si="27"/>
        <v>125.53</v>
      </c>
      <c r="K543" s="7">
        <f t="shared" si="28"/>
        <v>0</v>
      </c>
    </row>
    <row r="544" spans="1:11" ht="45" customHeight="1" x14ac:dyDescent="0.25">
      <c r="A544" s="51">
        <v>510</v>
      </c>
      <c r="B544" s="57" t="s">
        <v>286</v>
      </c>
      <c r="C544" s="58" t="s">
        <v>288</v>
      </c>
      <c r="D544" s="54">
        <v>1208</v>
      </c>
      <c r="E544" s="55" t="s">
        <v>6</v>
      </c>
      <c r="F544" s="55">
        <f t="shared" si="26"/>
        <v>7.24</v>
      </c>
      <c r="G544" s="58" t="s">
        <v>289</v>
      </c>
      <c r="H544" s="59">
        <v>10</v>
      </c>
      <c r="I544" s="56">
        <v>54.3</v>
      </c>
      <c r="J544" s="7">
        <f t="shared" si="27"/>
        <v>54.3</v>
      </c>
      <c r="K544" s="7">
        <f t="shared" si="28"/>
        <v>0</v>
      </c>
    </row>
    <row r="545" spans="1:11" ht="45" customHeight="1" x14ac:dyDescent="0.25">
      <c r="A545" s="51">
        <v>511</v>
      </c>
      <c r="B545" s="57" t="s">
        <v>286</v>
      </c>
      <c r="C545" s="58" t="s">
        <v>28</v>
      </c>
      <c r="D545" s="54">
        <v>1144</v>
      </c>
      <c r="E545" s="55" t="s">
        <v>6</v>
      </c>
      <c r="F545" s="55">
        <f t="shared" si="26"/>
        <v>6.86</v>
      </c>
      <c r="G545" s="58" t="s">
        <v>289</v>
      </c>
      <c r="H545" s="59">
        <v>14</v>
      </c>
      <c r="I545" s="56">
        <v>72.03</v>
      </c>
      <c r="J545" s="7">
        <f t="shared" si="27"/>
        <v>72.03</v>
      </c>
      <c r="K545" s="7">
        <f t="shared" si="28"/>
        <v>0</v>
      </c>
    </row>
    <row r="546" spans="1:11" ht="45" customHeight="1" x14ac:dyDescent="0.25">
      <c r="A546" s="51">
        <v>512</v>
      </c>
      <c r="B546" s="57" t="s">
        <v>286</v>
      </c>
      <c r="C546" s="58" t="s">
        <v>43</v>
      </c>
      <c r="D546" s="54">
        <v>1081</v>
      </c>
      <c r="E546" s="55" t="s">
        <v>6</v>
      </c>
      <c r="F546" s="55">
        <f t="shared" si="26"/>
        <v>6.48</v>
      </c>
      <c r="G546" s="58" t="s">
        <v>289</v>
      </c>
      <c r="H546" s="59">
        <v>10</v>
      </c>
      <c r="I546" s="56">
        <v>48.6</v>
      </c>
      <c r="J546" s="7">
        <f t="shared" si="27"/>
        <v>48.6</v>
      </c>
      <c r="K546" s="7">
        <f t="shared" si="28"/>
        <v>0</v>
      </c>
    </row>
    <row r="547" spans="1:11" ht="45" customHeight="1" x14ac:dyDescent="0.25">
      <c r="A547" s="51">
        <v>513</v>
      </c>
      <c r="B547" s="57" t="s">
        <v>286</v>
      </c>
      <c r="C547" s="58" t="s">
        <v>56</v>
      </c>
      <c r="D547" s="54">
        <v>983</v>
      </c>
      <c r="E547" s="55" t="s">
        <v>6</v>
      </c>
      <c r="F547" s="55">
        <f t="shared" si="26"/>
        <v>5.89</v>
      </c>
      <c r="G547" s="58" t="s">
        <v>289</v>
      </c>
      <c r="H547" s="59">
        <v>10</v>
      </c>
      <c r="I547" s="56">
        <v>44.18</v>
      </c>
      <c r="J547" s="7">
        <f t="shared" si="27"/>
        <v>44.18</v>
      </c>
      <c r="K547" s="7">
        <f t="shared" si="28"/>
        <v>0</v>
      </c>
    </row>
    <row r="548" spans="1:11" ht="135" customHeight="1" x14ac:dyDescent="0.25">
      <c r="A548" s="51">
        <v>514</v>
      </c>
      <c r="B548" s="57" t="s">
        <v>290</v>
      </c>
      <c r="C548" s="58" t="s">
        <v>28</v>
      </c>
      <c r="D548" s="54">
        <v>1043</v>
      </c>
      <c r="E548" s="55" t="s">
        <v>6</v>
      </c>
      <c r="F548" s="55">
        <f t="shared" si="26"/>
        <v>6.25</v>
      </c>
      <c r="G548" s="58" t="s">
        <v>291</v>
      </c>
      <c r="H548" s="59">
        <v>19</v>
      </c>
      <c r="I548" s="56">
        <v>89.06</v>
      </c>
      <c r="J548" s="7">
        <f t="shared" si="27"/>
        <v>89.06</v>
      </c>
      <c r="K548" s="7">
        <f t="shared" si="28"/>
        <v>0</v>
      </c>
    </row>
    <row r="549" spans="1:11" ht="315" customHeight="1" x14ac:dyDescent="0.25">
      <c r="A549" s="51">
        <v>515</v>
      </c>
      <c r="B549" s="57" t="s">
        <v>290</v>
      </c>
      <c r="C549" s="58" t="s">
        <v>28</v>
      </c>
      <c r="D549" s="54">
        <v>1144</v>
      </c>
      <c r="E549" s="55" t="s">
        <v>6</v>
      </c>
      <c r="F549" s="55">
        <f t="shared" si="26"/>
        <v>6.86</v>
      </c>
      <c r="G549" s="58" t="s">
        <v>292</v>
      </c>
      <c r="H549" s="59">
        <v>58</v>
      </c>
      <c r="I549" s="56">
        <v>298.41000000000003</v>
      </c>
      <c r="J549" s="7">
        <f t="shared" si="27"/>
        <v>298.41000000000003</v>
      </c>
      <c r="K549" s="7">
        <f t="shared" si="28"/>
        <v>0</v>
      </c>
    </row>
    <row r="550" spans="1:11" ht="225" customHeight="1" x14ac:dyDescent="0.25">
      <c r="A550" s="51">
        <v>516</v>
      </c>
      <c r="B550" s="57" t="s">
        <v>290</v>
      </c>
      <c r="C550" s="58" t="s">
        <v>28</v>
      </c>
      <c r="D550" s="54">
        <v>1144</v>
      </c>
      <c r="E550" s="55" t="s">
        <v>6</v>
      </c>
      <c r="F550" s="55">
        <f t="shared" si="26"/>
        <v>6.86</v>
      </c>
      <c r="G550" s="58" t="s">
        <v>293</v>
      </c>
      <c r="H550" s="59">
        <v>32</v>
      </c>
      <c r="I550" s="56">
        <v>164.64</v>
      </c>
      <c r="J550" s="7">
        <f t="shared" si="27"/>
        <v>164.64</v>
      </c>
      <c r="K550" s="7">
        <f t="shared" si="28"/>
        <v>0</v>
      </c>
    </row>
    <row r="551" spans="1:11" ht="315" customHeight="1" x14ac:dyDescent="0.25">
      <c r="A551" s="51">
        <v>517</v>
      </c>
      <c r="B551" s="57" t="s">
        <v>290</v>
      </c>
      <c r="C551" s="58" t="s">
        <v>34</v>
      </c>
      <c r="D551" s="54">
        <v>1101</v>
      </c>
      <c r="E551" s="55" t="s">
        <v>6</v>
      </c>
      <c r="F551" s="55">
        <f t="shared" si="26"/>
        <v>6.6</v>
      </c>
      <c r="G551" s="58" t="s">
        <v>294</v>
      </c>
      <c r="H551" s="59">
        <v>37</v>
      </c>
      <c r="I551" s="56">
        <v>183.15</v>
      </c>
      <c r="J551" s="7">
        <f t="shared" si="27"/>
        <v>183.15</v>
      </c>
      <c r="K551" s="7">
        <f t="shared" si="28"/>
        <v>0</v>
      </c>
    </row>
    <row r="552" spans="1:11" ht="255" customHeight="1" x14ac:dyDescent="0.25">
      <c r="A552" s="51">
        <v>518</v>
      </c>
      <c r="B552" s="57" t="s">
        <v>290</v>
      </c>
      <c r="C552" s="58" t="s">
        <v>34</v>
      </c>
      <c r="D552" s="54">
        <v>1021</v>
      </c>
      <c r="E552" s="55" t="s">
        <v>6</v>
      </c>
      <c r="F552" s="55">
        <f t="shared" si="26"/>
        <v>6.12</v>
      </c>
      <c r="G552" s="58" t="s">
        <v>294</v>
      </c>
      <c r="H552" s="59">
        <v>63</v>
      </c>
      <c r="I552" s="56">
        <v>289.17</v>
      </c>
      <c r="J552" s="7">
        <f t="shared" si="27"/>
        <v>289.17</v>
      </c>
      <c r="K552" s="7">
        <f t="shared" si="28"/>
        <v>0</v>
      </c>
    </row>
    <row r="553" spans="1:11" ht="315" customHeight="1" x14ac:dyDescent="0.25">
      <c r="A553" s="51">
        <v>519</v>
      </c>
      <c r="B553" s="57" t="s">
        <v>290</v>
      </c>
      <c r="C553" s="58" t="s">
        <v>34</v>
      </c>
      <c r="D553" s="54">
        <v>1082</v>
      </c>
      <c r="E553" s="55" t="s">
        <v>6</v>
      </c>
      <c r="F553" s="55">
        <f t="shared" si="26"/>
        <v>6.49</v>
      </c>
      <c r="G553" s="58" t="s">
        <v>292</v>
      </c>
      <c r="H553" s="59">
        <v>51</v>
      </c>
      <c r="I553" s="56">
        <v>248.24</v>
      </c>
      <c r="J553" s="7">
        <f t="shared" si="27"/>
        <v>248.24</v>
      </c>
      <c r="K553" s="7">
        <f t="shared" si="28"/>
        <v>0</v>
      </c>
    </row>
    <row r="554" spans="1:11" ht="300" customHeight="1" x14ac:dyDescent="0.25">
      <c r="A554" s="51">
        <v>520</v>
      </c>
      <c r="B554" s="57" t="s">
        <v>290</v>
      </c>
      <c r="C554" s="58" t="s">
        <v>34</v>
      </c>
      <c r="D554" s="54">
        <v>1081</v>
      </c>
      <c r="E554" s="55" t="s">
        <v>6</v>
      </c>
      <c r="F554" s="55">
        <f t="shared" si="26"/>
        <v>6.48</v>
      </c>
      <c r="G554" s="58" t="s">
        <v>292</v>
      </c>
      <c r="H554" s="59">
        <v>32</v>
      </c>
      <c r="I554" s="56">
        <v>155.52000000000001</v>
      </c>
      <c r="J554" s="7">
        <f t="shared" si="27"/>
        <v>155.52000000000001</v>
      </c>
      <c r="K554" s="7">
        <f t="shared" si="28"/>
        <v>0</v>
      </c>
    </row>
    <row r="555" spans="1:11" ht="150" customHeight="1" x14ac:dyDescent="0.25">
      <c r="A555" s="51">
        <v>521</v>
      </c>
      <c r="B555" s="57" t="s">
        <v>290</v>
      </c>
      <c r="C555" s="58" t="s">
        <v>34</v>
      </c>
      <c r="D555" s="54">
        <v>1082</v>
      </c>
      <c r="E555" s="55" t="s">
        <v>6</v>
      </c>
      <c r="F555" s="55">
        <f t="shared" si="26"/>
        <v>6.49</v>
      </c>
      <c r="G555" s="58" t="s">
        <v>295</v>
      </c>
      <c r="H555" s="59">
        <v>11</v>
      </c>
      <c r="I555" s="56">
        <v>53.54</v>
      </c>
      <c r="J555" s="7">
        <f t="shared" si="27"/>
        <v>53.54</v>
      </c>
      <c r="K555" s="7">
        <f t="shared" si="28"/>
        <v>0</v>
      </c>
    </row>
    <row r="556" spans="1:11" ht="90" customHeight="1" x14ac:dyDescent="0.25">
      <c r="A556" s="51">
        <v>522</v>
      </c>
      <c r="B556" s="57" t="s">
        <v>290</v>
      </c>
      <c r="C556" s="58" t="s">
        <v>34</v>
      </c>
      <c r="D556" s="54">
        <v>1191</v>
      </c>
      <c r="E556" s="55" t="s">
        <v>6</v>
      </c>
      <c r="F556" s="55">
        <f t="shared" si="26"/>
        <v>7.14</v>
      </c>
      <c r="G556" s="58" t="s">
        <v>296</v>
      </c>
      <c r="H556" s="59">
        <v>12</v>
      </c>
      <c r="I556" s="56">
        <v>64.260000000000005</v>
      </c>
      <c r="J556" s="7">
        <f t="shared" si="27"/>
        <v>64.260000000000005</v>
      </c>
      <c r="K556" s="7">
        <f t="shared" si="28"/>
        <v>0</v>
      </c>
    </row>
    <row r="557" spans="1:11" ht="315" customHeight="1" x14ac:dyDescent="0.25">
      <c r="A557" s="51">
        <v>523</v>
      </c>
      <c r="B557" s="57" t="s">
        <v>290</v>
      </c>
      <c r="C557" s="58" t="s">
        <v>34</v>
      </c>
      <c r="D557" s="54">
        <v>1062</v>
      </c>
      <c r="E557" s="55" t="s">
        <v>6</v>
      </c>
      <c r="F557" s="55">
        <f t="shared" si="26"/>
        <v>6.37</v>
      </c>
      <c r="G557" s="58" t="s">
        <v>297</v>
      </c>
      <c r="H557" s="59">
        <v>52</v>
      </c>
      <c r="I557" s="56">
        <v>248.43</v>
      </c>
      <c r="J557" s="7">
        <f t="shared" si="27"/>
        <v>248.43</v>
      </c>
      <c r="K557" s="7">
        <f t="shared" si="28"/>
        <v>0</v>
      </c>
    </row>
    <row r="558" spans="1:11" ht="180" customHeight="1" x14ac:dyDescent="0.25">
      <c r="A558" s="51">
        <v>524</v>
      </c>
      <c r="B558" s="57" t="s">
        <v>290</v>
      </c>
      <c r="C558" s="58" t="s">
        <v>34</v>
      </c>
      <c r="D558" s="54">
        <v>1041</v>
      </c>
      <c r="E558" s="55" t="s">
        <v>6</v>
      </c>
      <c r="F558" s="55">
        <f t="shared" si="26"/>
        <v>6.24</v>
      </c>
      <c r="G558" s="58" t="s">
        <v>293</v>
      </c>
      <c r="H558" s="59">
        <v>21</v>
      </c>
      <c r="I558" s="56">
        <v>98.28</v>
      </c>
      <c r="J558" s="7">
        <f t="shared" si="27"/>
        <v>98.28</v>
      </c>
      <c r="K558" s="7">
        <f t="shared" si="28"/>
        <v>0</v>
      </c>
    </row>
    <row r="559" spans="1:11" ht="120" customHeight="1" x14ac:dyDescent="0.25">
      <c r="A559" s="51">
        <v>525</v>
      </c>
      <c r="B559" s="57" t="s">
        <v>290</v>
      </c>
      <c r="C559" s="58" t="s">
        <v>34</v>
      </c>
      <c r="D559" s="54">
        <v>1122</v>
      </c>
      <c r="E559" s="55" t="s">
        <v>6</v>
      </c>
      <c r="F559" s="55">
        <f t="shared" si="26"/>
        <v>6.73</v>
      </c>
      <c r="G559" s="58" t="s">
        <v>298</v>
      </c>
      <c r="H559" s="59">
        <v>12</v>
      </c>
      <c r="I559" s="56">
        <v>60.57</v>
      </c>
      <c r="J559" s="7">
        <f t="shared" si="27"/>
        <v>60.57</v>
      </c>
      <c r="K559" s="7">
        <f t="shared" si="28"/>
        <v>0</v>
      </c>
    </row>
    <row r="560" spans="1:11" ht="45" customHeight="1" x14ac:dyDescent="0.25">
      <c r="A560" s="51">
        <v>526</v>
      </c>
      <c r="B560" s="57" t="s">
        <v>290</v>
      </c>
      <c r="C560" s="58" t="s">
        <v>34</v>
      </c>
      <c r="D560" s="54">
        <v>1062</v>
      </c>
      <c r="E560" s="55" t="s">
        <v>6</v>
      </c>
      <c r="F560" s="55">
        <f t="shared" si="26"/>
        <v>6.37</v>
      </c>
      <c r="G560" s="58" t="s">
        <v>298</v>
      </c>
      <c r="H560" s="59">
        <v>2</v>
      </c>
      <c r="I560" s="56">
        <v>9.56</v>
      </c>
      <c r="J560" s="7">
        <f t="shared" si="27"/>
        <v>9.56</v>
      </c>
      <c r="K560" s="7">
        <f t="shared" si="28"/>
        <v>0</v>
      </c>
    </row>
    <row r="561" spans="1:11" ht="135" customHeight="1" x14ac:dyDescent="0.25">
      <c r="A561" s="51">
        <v>527</v>
      </c>
      <c r="B561" s="57" t="s">
        <v>290</v>
      </c>
      <c r="C561" s="58" t="s">
        <v>34</v>
      </c>
      <c r="D561" s="54">
        <v>1041</v>
      </c>
      <c r="E561" s="55" t="s">
        <v>6</v>
      </c>
      <c r="F561" s="55">
        <f t="shared" si="26"/>
        <v>6.24</v>
      </c>
      <c r="G561" s="58" t="s">
        <v>293</v>
      </c>
      <c r="H561" s="59">
        <v>13</v>
      </c>
      <c r="I561" s="56">
        <v>60.84</v>
      </c>
      <c r="J561" s="7">
        <f t="shared" si="27"/>
        <v>60.84</v>
      </c>
      <c r="K561" s="7">
        <f t="shared" si="28"/>
        <v>0</v>
      </c>
    </row>
    <row r="562" spans="1:11" ht="45" customHeight="1" x14ac:dyDescent="0.25">
      <c r="A562" s="51">
        <v>528</v>
      </c>
      <c r="B562" s="57" t="s">
        <v>290</v>
      </c>
      <c r="C562" s="58" t="s">
        <v>34</v>
      </c>
      <c r="D562" s="54">
        <v>1042</v>
      </c>
      <c r="E562" s="55" t="s">
        <v>6</v>
      </c>
      <c r="F562" s="55">
        <f t="shared" si="26"/>
        <v>6.25</v>
      </c>
      <c r="G562" s="58" t="s">
        <v>298</v>
      </c>
      <c r="H562" s="59">
        <v>6</v>
      </c>
      <c r="I562" s="56">
        <v>28.13</v>
      </c>
      <c r="J562" s="7">
        <f t="shared" si="27"/>
        <v>28.13</v>
      </c>
      <c r="K562" s="7">
        <f t="shared" si="28"/>
        <v>0</v>
      </c>
    </row>
    <row r="563" spans="1:11" ht="180" customHeight="1" x14ac:dyDescent="0.25">
      <c r="A563" s="51">
        <v>529</v>
      </c>
      <c r="B563" s="57" t="s">
        <v>290</v>
      </c>
      <c r="C563" s="58" t="s">
        <v>34</v>
      </c>
      <c r="D563" s="54">
        <v>1042</v>
      </c>
      <c r="E563" s="55" t="s">
        <v>6</v>
      </c>
      <c r="F563" s="55">
        <f t="shared" si="26"/>
        <v>6.25</v>
      </c>
      <c r="G563" s="58" t="s">
        <v>294</v>
      </c>
      <c r="H563" s="59">
        <v>17</v>
      </c>
      <c r="I563" s="56">
        <v>79.69</v>
      </c>
      <c r="J563" s="7">
        <f t="shared" si="27"/>
        <v>79.69</v>
      </c>
      <c r="K563" s="7">
        <f t="shared" si="28"/>
        <v>0</v>
      </c>
    </row>
    <row r="564" spans="1:11" ht="45" customHeight="1" x14ac:dyDescent="0.25">
      <c r="A564" s="51">
        <v>530</v>
      </c>
      <c r="B564" s="57" t="s">
        <v>290</v>
      </c>
      <c r="C564" s="58" t="s">
        <v>34</v>
      </c>
      <c r="D564" s="54">
        <v>1022</v>
      </c>
      <c r="E564" s="55" t="s">
        <v>6</v>
      </c>
      <c r="F564" s="55">
        <f t="shared" si="26"/>
        <v>6.13</v>
      </c>
      <c r="G564" s="58" t="s">
        <v>298</v>
      </c>
      <c r="H564" s="59">
        <v>4</v>
      </c>
      <c r="I564" s="56">
        <v>18.39</v>
      </c>
      <c r="J564" s="7">
        <f t="shared" si="27"/>
        <v>18.39</v>
      </c>
      <c r="K564" s="7">
        <f t="shared" si="28"/>
        <v>0</v>
      </c>
    </row>
    <row r="565" spans="1:11" ht="90" customHeight="1" x14ac:dyDescent="0.25">
      <c r="A565" s="51">
        <v>531</v>
      </c>
      <c r="B565" s="57" t="s">
        <v>290</v>
      </c>
      <c r="C565" s="58" t="s">
        <v>34</v>
      </c>
      <c r="D565" s="54">
        <v>1041</v>
      </c>
      <c r="E565" s="55" t="s">
        <v>6</v>
      </c>
      <c r="F565" s="55">
        <f t="shared" si="26"/>
        <v>6.24</v>
      </c>
      <c r="G565" s="58" t="s">
        <v>296</v>
      </c>
      <c r="H565" s="59">
        <v>15</v>
      </c>
      <c r="I565" s="56">
        <v>70.2</v>
      </c>
      <c r="J565" s="7">
        <f t="shared" si="27"/>
        <v>70.2</v>
      </c>
      <c r="K565" s="7">
        <f t="shared" si="28"/>
        <v>0</v>
      </c>
    </row>
    <row r="566" spans="1:11" ht="180" customHeight="1" x14ac:dyDescent="0.25">
      <c r="A566" s="51">
        <v>532</v>
      </c>
      <c r="B566" s="57" t="s">
        <v>290</v>
      </c>
      <c r="C566" s="58" t="s">
        <v>34</v>
      </c>
      <c r="D566" s="54">
        <v>1062</v>
      </c>
      <c r="E566" s="55" t="s">
        <v>6</v>
      </c>
      <c r="F566" s="55">
        <f t="shared" si="26"/>
        <v>6.37</v>
      </c>
      <c r="G566" s="58" t="s">
        <v>292</v>
      </c>
      <c r="H566" s="59">
        <v>26</v>
      </c>
      <c r="I566" s="56">
        <v>124.22</v>
      </c>
      <c r="J566" s="7">
        <f t="shared" si="27"/>
        <v>124.22</v>
      </c>
      <c r="K566" s="7">
        <f t="shared" si="28"/>
        <v>0</v>
      </c>
    </row>
    <row r="567" spans="1:11" ht="225" customHeight="1" x14ac:dyDescent="0.25">
      <c r="A567" s="51">
        <v>533</v>
      </c>
      <c r="B567" s="57" t="s">
        <v>290</v>
      </c>
      <c r="C567" s="58" t="s">
        <v>34</v>
      </c>
      <c r="D567" s="54">
        <v>1082</v>
      </c>
      <c r="E567" s="55" t="s">
        <v>6</v>
      </c>
      <c r="F567" s="55">
        <f t="shared" si="26"/>
        <v>6.49</v>
      </c>
      <c r="G567" s="58" t="s">
        <v>292</v>
      </c>
      <c r="H567" s="59">
        <v>24</v>
      </c>
      <c r="I567" s="56">
        <v>116.82</v>
      </c>
      <c r="J567" s="7">
        <f t="shared" si="27"/>
        <v>116.82</v>
      </c>
      <c r="K567" s="7">
        <f t="shared" si="28"/>
        <v>0</v>
      </c>
    </row>
    <row r="568" spans="1:11" ht="180" customHeight="1" x14ac:dyDescent="0.25">
      <c r="A568" s="51">
        <v>534</v>
      </c>
      <c r="B568" s="57" t="s">
        <v>290</v>
      </c>
      <c r="C568" s="58" t="s">
        <v>34</v>
      </c>
      <c r="D568" s="54">
        <v>1062</v>
      </c>
      <c r="E568" s="55" t="s">
        <v>6</v>
      </c>
      <c r="F568" s="55">
        <f t="shared" si="26"/>
        <v>6.37</v>
      </c>
      <c r="G568" s="58" t="s">
        <v>292</v>
      </c>
      <c r="H568" s="59">
        <v>27</v>
      </c>
      <c r="I568" s="56">
        <v>128.99</v>
      </c>
      <c r="J568" s="7">
        <f t="shared" si="27"/>
        <v>128.99</v>
      </c>
      <c r="K568" s="7">
        <f t="shared" si="28"/>
        <v>0</v>
      </c>
    </row>
    <row r="569" spans="1:11" ht="240" customHeight="1" x14ac:dyDescent="0.25">
      <c r="A569" s="51">
        <v>535</v>
      </c>
      <c r="B569" s="57" t="s">
        <v>290</v>
      </c>
      <c r="C569" s="58" t="s">
        <v>34</v>
      </c>
      <c r="D569" s="54">
        <v>1082</v>
      </c>
      <c r="E569" s="55" t="s">
        <v>6</v>
      </c>
      <c r="F569" s="55">
        <f t="shared" si="26"/>
        <v>6.49</v>
      </c>
      <c r="G569" s="58" t="s">
        <v>292</v>
      </c>
      <c r="H569" s="59">
        <v>45</v>
      </c>
      <c r="I569" s="56">
        <v>219.04</v>
      </c>
      <c r="J569" s="7">
        <f t="shared" si="27"/>
        <v>219.04</v>
      </c>
      <c r="K569" s="7">
        <f t="shared" si="28"/>
        <v>0</v>
      </c>
    </row>
    <row r="570" spans="1:11" ht="75" customHeight="1" x14ac:dyDescent="0.25">
      <c r="A570" s="51">
        <v>536</v>
      </c>
      <c r="B570" s="57" t="s">
        <v>290</v>
      </c>
      <c r="C570" s="58" t="s">
        <v>34</v>
      </c>
      <c r="D570" s="54">
        <v>1062</v>
      </c>
      <c r="E570" s="55" t="s">
        <v>6</v>
      </c>
      <c r="F570" s="55">
        <f t="shared" si="26"/>
        <v>6.37</v>
      </c>
      <c r="G570" s="58" t="s">
        <v>299</v>
      </c>
      <c r="H570" s="59">
        <v>6</v>
      </c>
      <c r="I570" s="56">
        <v>28.67</v>
      </c>
      <c r="J570" s="7">
        <f t="shared" si="27"/>
        <v>28.67</v>
      </c>
      <c r="K570" s="7">
        <f t="shared" si="28"/>
        <v>0</v>
      </c>
    </row>
    <row r="571" spans="1:11" ht="120" customHeight="1" x14ac:dyDescent="0.25">
      <c r="A571" s="51">
        <v>537</v>
      </c>
      <c r="B571" s="57" t="s">
        <v>290</v>
      </c>
      <c r="C571" s="58" t="s">
        <v>34</v>
      </c>
      <c r="D571" s="54">
        <v>1002</v>
      </c>
      <c r="E571" s="55" t="s">
        <v>6</v>
      </c>
      <c r="F571" s="55">
        <f t="shared" ref="F571:F635" si="29">IF(D571=0,0,IF(E571=0,0,IF(IF(E571="s",$F$12,IF(E571="n",$F$11,0))&gt;0,ROUND(D571/IF(E571="s",$F$12,IF(E571="n",$F$11,0)),2),0)))</f>
        <v>6.01</v>
      </c>
      <c r="G571" s="58" t="s">
        <v>293</v>
      </c>
      <c r="H571" s="59">
        <v>12</v>
      </c>
      <c r="I571" s="56">
        <v>54.09</v>
      </c>
      <c r="J571" s="7">
        <f t="shared" si="27"/>
        <v>54.09</v>
      </c>
      <c r="K571" s="7">
        <f t="shared" si="28"/>
        <v>0</v>
      </c>
    </row>
    <row r="572" spans="1:11" ht="150" customHeight="1" x14ac:dyDescent="0.25">
      <c r="A572" s="51">
        <v>538</v>
      </c>
      <c r="B572" s="57" t="s">
        <v>290</v>
      </c>
      <c r="C572" s="58" t="s">
        <v>34</v>
      </c>
      <c r="D572" s="54">
        <v>1042</v>
      </c>
      <c r="E572" s="55" t="s">
        <v>6</v>
      </c>
      <c r="F572" s="55">
        <f t="shared" si="29"/>
        <v>6.25</v>
      </c>
      <c r="G572" s="58" t="s">
        <v>293</v>
      </c>
      <c r="H572" s="59">
        <v>25</v>
      </c>
      <c r="I572" s="56">
        <v>117.19</v>
      </c>
      <c r="J572" s="7">
        <f t="shared" si="27"/>
        <v>117.19</v>
      </c>
      <c r="K572" s="7">
        <f t="shared" si="28"/>
        <v>0</v>
      </c>
    </row>
    <row r="573" spans="1:11" ht="240" customHeight="1" x14ac:dyDescent="0.25">
      <c r="A573" s="51">
        <v>539</v>
      </c>
      <c r="B573" s="57" t="s">
        <v>290</v>
      </c>
      <c r="C573" s="58" t="s">
        <v>34</v>
      </c>
      <c r="D573" s="54">
        <v>1101</v>
      </c>
      <c r="E573" s="55" t="s">
        <v>6</v>
      </c>
      <c r="F573" s="55">
        <f t="shared" si="29"/>
        <v>6.6</v>
      </c>
      <c r="G573" s="58" t="s">
        <v>293</v>
      </c>
      <c r="H573" s="59">
        <v>25</v>
      </c>
      <c r="I573" s="56">
        <v>123.75</v>
      </c>
      <c r="J573" s="7">
        <f t="shared" si="27"/>
        <v>123.75</v>
      </c>
      <c r="K573" s="7">
        <f t="shared" si="28"/>
        <v>0</v>
      </c>
    </row>
    <row r="574" spans="1:11" ht="90" customHeight="1" x14ac:dyDescent="0.25">
      <c r="A574" s="51">
        <v>540</v>
      </c>
      <c r="B574" s="57" t="s">
        <v>290</v>
      </c>
      <c r="C574" s="58" t="s">
        <v>34</v>
      </c>
      <c r="D574" s="54">
        <v>1062</v>
      </c>
      <c r="E574" s="55" t="s">
        <v>6</v>
      </c>
      <c r="F574" s="55">
        <f t="shared" si="29"/>
        <v>6.37</v>
      </c>
      <c r="G574" s="58" t="s">
        <v>299</v>
      </c>
      <c r="H574" s="59">
        <v>10</v>
      </c>
      <c r="I574" s="56">
        <v>47.78</v>
      </c>
      <c r="J574" s="7">
        <f t="shared" si="27"/>
        <v>47.78</v>
      </c>
      <c r="K574" s="7">
        <f t="shared" si="28"/>
        <v>0</v>
      </c>
    </row>
    <row r="575" spans="1:11" ht="135" customHeight="1" x14ac:dyDescent="0.25">
      <c r="A575" s="51">
        <v>541</v>
      </c>
      <c r="B575" s="57" t="s">
        <v>290</v>
      </c>
      <c r="C575" s="58" t="s">
        <v>34</v>
      </c>
      <c r="D575" s="54">
        <v>1062</v>
      </c>
      <c r="E575" s="55" t="s">
        <v>6</v>
      </c>
      <c r="F575" s="55">
        <f t="shared" si="29"/>
        <v>6.37</v>
      </c>
      <c r="G575" s="58" t="s">
        <v>300</v>
      </c>
      <c r="H575" s="59">
        <v>14</v>
      </c>
      <c r="I575" s="56">
        <v>66.89</v>
      </c>
      <c r="J575" s="7">
        <f t="shared" si="27"/>
        <v>66.89</v>
      </c>
      <c r="K575" s="7">
        <f t="shared" si="28"/>
        <v>0</v>
      </c>
    </row>
    <row r="576" spans="1:11" ht="165" customHeight="1" x14ac:dyDescent="0.25">
      <c r="A576" s="51">
        <v>542</v>
      </c>
      <c r="B576" s="57" t="s">
        <v>290</v>
      </c>
      <c r="C576" s="58" t="s">
        <v>28</v>
      </c>
      <c r="D576" s="54">
        <v>1061</v>
      </c>
      <c r="E576" s="55" t="s">
        <v>6</v>
      </c>
      <c r="F576" s="55">
        <f t="shared" si="29"/>
        <v>6.36</v>
      </c>
      <c r="G576" s="58" t="s">
        <v>301</v>
      </c>
      <c r="H576" s="59">
        <v>17</v>
      </c>
      <c r="I576" s="56">
        <v>81.09</v>
      </c>
      <c r="J576" s="7">
        <f t="shared" si="27"/>
        <v>81.09</v>
      </c>
      <c r="K576" s="7">
        <f t="shared" si="28"/>
        <v>0</v>
      </c>
    </row>
    <row r="577" spans="1:11" ht="45" customHeight="1" x14ac:dyDescent="0.25">
      <c r="A577" s="51">
        <v>543</v>
      </c>
      <c r="B577" s="57" t="s">
        <v>290</v>
      </c>
      <c r="C577" s="58" t="s">
        <v>28</v>
      </c>
      <c r="D577" s="54">
        <v>1063</v>
      </c>
      <c r="E577" s="55" t="s">
        <v>6</v>
      </c>
      <c r="F577" s="55">
        <f t="shared" si="29"/>
        <v>6.37</v>
      </c>
      <c r="G577" s="58" t="s">
        <v>298</v>
      </c>
      <c r="H577" s="59">
        <v>2</v>
      </c>
      <c r="I577" s="56">
        <v>9.56</v>
      </c>
      <c r="J577" s="7">
        <f t="shared" si="27"/>
        <v>9.56</v>
      </c>
      <c r="K577" s="7">
        <f t="shared" si="28"/>
        <v>0</v>
      </c>
    </row>
    <row r="578" spans="1:11" ht="255" customHeight="1" x14ac:dyDescent="0.25">
      <c r="A578" s="51">
        <v>544</v>
      </c>
      <c r="B578" s="57" t="s">
        <v>290</v>
      </c>
      <c r="C578" s="58" t="s">
        <v>28</v>
      </c>
      <c r="D578" s="54">
        <v>1063</v>
      </c>
      <c r="E578" s="55" t="s">
        <v>6</v>
      </c>
      <c r="F578" s="55">
        <f t="shared" si="29"/>
        <v>6.37</v>
      </c>
      <c r="G578" s="58" t="s">
        <v>302</v>
      </c>
      <c r="H578" s="59">
        <v>54</v>
      </c>
      <c r="I578" s="56">
        <v>257.99</v>
      </c>
      <c r="J578" s="7">
        <f t="shared" si="27"/>
        <v>257.99</v>
      </c>
      <c r="K578" s="7">
        <f t="shared" si="28"/>
        <v>0</v>
      </c>
    </row>
    <row r="579" spans="1:11" ht="135" customHeight="1" x14ac:dyDescent="0.25">
      <c r="A579" s="51">
        <v>545</v>
      </c>
      <c r="B579" s="57" t="s">
        <v>290</v>
      </c>
      <c r="C579" s="58" t="s">
        <v>34</v>
      </c>
      <c r="D579" s="54">
        <v>962</v>
      </c>
      <c r="E579" s="55" t="s">
        <v>6</v>
      </c>
      <c r="F579" s="55">
        <f t="shared" si="29"/>
        <v>5.77</v>
      </c>
      <c r="G579" s="58" t="s">
        <v>303</v>
      </c>
      <c r="H579" s="59">
        <v>19</v>
      </c>
      <c r="I579" s="56">
        <v>82.22</v>
      </c>
      <c r="J579" s="7">
        <f t="shared" si="27"/>
        <v>82.22</v>
      </c>
      <c r="K579" s="7">
        <f t="shared" si="28"/>
        <v>0</v>
      </c>
    </row>
    <row r="580" spans="1:11" ht="45" customHeight="1" x14ac:dyDescent="0.25">
      <c r="A580" s="51">
        <v>546</v>
      </c>
      <c r="B580" s="57" t="s">
        <v>290</v>
      </c>
      <c r="C580" s="58" t="s">
        <v>34</v>
      </c>
      <c r="D580" s="54">
        <v>1062</v>
      </c>
      <c r="E580" s="55" t="s">
        <v>6</v>
      </c>
      <c r="F580" s="55">
        <f t="shared" si="29"/>
        <v>6.37</v>
      </c>
      <c r="G580" s="58" t="s">
        <v>298</v>
      </c>
      <c r="H580" s="59">
        <v>2</v>
      </c>
      <c r="I580" s="56">
        <v>9.56</v>
      </c>
      <c r="J580" s="7">
        <f t="shared" si="27"/>
        <v>9.56</v>
      </c>
      <c r="K580" s="7">
        <f t="shared" si="28"/>
        <v>0</v>
      </c>
    </row>
    <row r="581" spans="1:11" ht="240" customHeight="1" x14ac:dyDescent="0.25">
      <c r="A581" s="51">
        <v>547</v>
      </c>
      <c r="B581" s="57" t="s">
        <v>290</v>
      </c>
      <c r="C581" s="58" t="s">
        <v>34</v>
      </c>
      <c r="D581" s="54">
        <v>1021</v>
      </c>
      <c r="E581" s="55" t="s">
        <v>6</v>
      </c>
      <c r="F581" s="55">
        <f t="shared" si="29"/>
        <v>6.12</v>
      </c>
      <c r="G581" s="58" t="s">
        <v>304</v>
      </c>
      <c r="H581" s="59">
        <v>34</v>
      </c>
      <c r="I581" s="56">
        <v>156.06</v>
      </c>
      <c r="J581" s="7">
        <f t="shared" si="27"/>
        <v>156.06</v>
      </c>
      <c r="K581" s="7">
        <f t="shared" si="28"/>
        <v>0</v>
      </c>
    </row>
    <row r="582" spans="1:11" ht="210" customHeight="1" x14ac:dyDescent="0.25">
      <c r="A582" s="51">
        <v>548</v>
      </c>
      <c r="B582" s="57" t="s">
        <v>290</v>
      </c>
      <c r="C582" s="58" t="s">
        <v>34</v>
      </c>
      <c r="D582" s="54">
        <v>1062</v>
      </c>
      <c r="E582" s="55" t="s">
        <v>6</v>
      </c>
      <c r="F582" s="55">
        <f t="shared" si="29"/>
        <v>6.37</v>
      </c>
      <c r="G582" s="58" t="s">
        <v>292</v>
      </c>
      <c r="H582" s="59">
        <v>20</v>
      </c>
      <c r="I582" s="56">
        <v>95.55</v>
      </c>
      <c r="J582" s="7">
        <f t="shared" si="27"/>
        <v>95.55</v>
      </c>
      <c r="K582" s="7">
        <f t="shared" si="28"/>
        <v>0</v>
      </c>
    </row>
    <row r="583" spans="1:11" ht="180" customHeight="1" x14ac:dyDescent="0.25">
      <c r="A583" s="51">
        <v>549</v>
      </c>
      <c r="B583" s="57" t="s">
        <v>290</v>
      </c>
      <c r="C583" s="58" t="s">
        <v>34</v>
      </c>
      <c r="D583" s="54">
        <v>1041</v>
      </c>
      <c r="E583" s="55" t="s">
        <v>6</v>
      </c>
      <c r="F583" s="55">
        <f t="shared" si="29"/>
        <v>6.24</v>
      </c>
      <c r="G583" s="58" t="s">
        <v>293</v>
      </c>
      <c r="H583" s="59">
        <v>16</v>
      </c>
      <c r="I583" s="56">
        <v>74.88</v>
      </c>
      <c r="J583" s="7">
        <f t="shared" si="27"/>
        <v>74.88</v>
      </c>
      <c r="K583" s="7">
        <f t="shared" si="28"/>
        <v>0</v>
      </c>
    </row>
    <row r="584" spans="1:11" ht="195" customHeight="1" x14ac:dyDescent="0.25">
      <c r="A584" s="51">
        <v>550</v>
      </c>
      <c r="B584" s="57" t="s">
        <v>290</v>
      </c>
      <c r="C584" s="58" t="s">
        <v>34</v>
      </c>
      <c r="D584" s="54">
        <v>1062</v>
      </c>
      <c r="E584" s="55" t="s">
        <v>6</v>
      </c>
      <c r="F584" s="55">
        <f t="shared" si="29"/>
        <v>6.37</v>
      </c>
      <c r="G584" s="58" t="s">
        <v>299</v>
      </c>
      <c r="H584" s="59">
        <v>18</v>
      </c>
      <c r="I584" s="56">
        <v>86</v>
      </c>
      <c r="J584" s="7">
        <f t="shared" si="27"/>
        <v>86</v>
      </c>
      <c r="K584" s="7">
        <f t="shared" si="28"/>
        <v>0</v>
      </c>
    </row>
    <row r="585" spans="1:11" ht="105" customHeight="1" x14ac:dyDescent="0.25">
      <c r="A585" s="51">
        <v>551</v>
      </c>
      <c r="B585" s="57" t="s">
        <v>290</v>
      </c>
      <c r="C585" s="58" t="s">
        <v>34</v>
      </c>
      <c r="D585" s="54">
        <v>1062</v>
      </c>
      <c r="E585" s="55" t="s">
        <v>6</v>
      </c>
      <c r="F585" s="55">
        <f t="shared" si="29"/>
        <v>6.37</v>
      </c>
      <c r="G585" s="58" t="s">
        <v>293</v>
      </c>
      <c r="H585" s="59">
        <v>16</v>
      </c>
      <c r="I585" s="56">
        <v>76.44</v>
      </c>
      <c r="J585" s="7">
        <f t="shared" si="27"/>
        <v>76.44</v>
      </c>
      <c r="K585" s="7">
        <f t="shared" si="28"/>
        <v>0</v>
      </c>
    </row>
    <row r="586" spans="1:11" ht="60" customHeight="1" x14ac:dyDescent="0.25">
      <c r="A586" s="51">
        <v>552</v>
      </c>
      <c r="B586" s="57" t="s">
        <v>290</v>
      </c>
      <c r="C586" s="58" t="s">
        <v>34</v>
      </c>
      <c r="D586" s="54">
        <v>1081</v>
      </c>
      <c r="E586" s="55" t="s">
        <v>6</v>
      </c>
      <c r="F586" s="55">
        <f t="shared" si="29"/>
        <v>6.48</v>
      </c>
      <c r="G586" s="58" t="s">
        <v>299</v>
      </c>
      <c r="H586" s="59">
        <v>6</v>
      </c>
      <c r="I586" s="56">
        <v>29.16</v>
      </c>
      <c r="J586" s="7">
        <f t="shared" si="27"/>
        <v>29.16</v>
      </c>
      <c r="K586" s="7">
        <f t="shared" si="28"/>
        <v>0</v>
      </c>
    </row>
    <row r="587" spans="1:11" ht="75" customHeight="1" x14ac:dyDescent="0.25">
      <c r="A587" s="51">
        <v>553</v>
      </c>
      <c r="B587" s="57" t="s">
        <v>290</v>
      </c>
      <c r="C587" s="58" t="s">
        <v>62</v>
      </c>
      <c r="D587" s="54">
        <v>1395</v>
      </c>
      <c r="E587" s="55" t="s">
        <v>6</v>
      </c>
      <c r="F587" s="55">
        <f t="shared" si="29"/>
        <v>8.36</v>
      </c>
      <c r="G587" s="58" t="s">
        <v>298</v>
      </c>
      <c r="H587" s="59">
        <v>25</v>
      </c>
      <c r="I587" s="56">
        <v>156.75</v>
      </c>
      <c r="J587" s="7">
        <f t="shared" si="27"/>
        <v>156.75</v>
      </c>
      <c r="K587" s="7">
        <f t="shared" si="28"/>
        <v>0</v>
      </c>
    </row>
    <row r="588" spans="1:11" ht="90" customHeight="1" x14ac:dyDescent="0.25">
      <c r="A588" s="51">
        <v>554</v>
      </c>
      <c r="B588" s="57" t="s">
        <v>305</v>
      </c>
      <c r="C588" s="58" t="s">
        <v>306</v>
      </c>
      <c r="D588" s="54">
        <v>1751</v>
      </c>
      <c r="E588" s="55" t="s">
        <v>6</v>
      </c>
      <c r="F588" s="55">
        <f t="shared" si="29"/>
        <v>10.5</v>
      </c>
      <c r="G588" s="58" t="s">
        <v>298</v>
      </c>
      <c r="H588" s="59">
        <v>25</v>
      </c>
      <c r="I588" s="56">
        <v>196.88</v>
      </c>
      <c r="J588" s="7">
        <f t="shared" si="27"/>
        <v>196.88</v>
      </c>
      <c r="K588" s="7">
        <f t="shared" si="28"/>
        <v>0</v>
      </c>
    </row>
    <row r="589" spans="1:11" ht="120" customHeight="1" x14ac:dyDescent="0.25">
      <c r="A589" s="51">
        <v>555</v>
      </c>
      <c r="B589" s="57" t="s">
        <v>290</v>
      </c>
      <c r="C589" s="58" t="s">
        <v>34</v>
      </c>
      <c r="D589" s="54">
        <v>1062</v>
      </c>
      <c r="E589" s="55" t="s">
        <v>6</v>
      </c>
      <c r="F589" s="55">
        <f t="shared" si="29"/>
        <v>6.37</v>
      </c>
      <c r="G589" s="58" t="s">
        <v>298</v>
      </c>
      <c r="H589" s="59">
        <v>9</v>
      </c>
      <c r="I589" s="56">
        <v>43</v>
      </c>
      <c r="J589" s="7">
        <f t="shared" si="27"/>
        <v>43</v>
      </c>
      <c r="K589" s="7">
        <f t="shared" si="28"/>
        <v>0</v>
      </c>
    </row>
    <row r="590" spans="1:11" ht="165" customHeight="1" x14ac:dyDescent="0.25">
      <c r="A590" s="51">
        <v>556</v>
      </c>
      <c r="B590" s="57" t="s">
        <v>307</v>
      </c>
      <c r="C590" s="58" t="s">
        <v>28</v>
      </c>
      <c r="D590" s="54">
        <v>1211</v>
      </c>
      <c r="E590" s="55" t="s">
        <v>6</v>
      </c>
      <c r="F590" s="55">
        <f t="shared" si="29"/>
        <v>7.26</v>
      </c>
      <c r="G590" s="58" t="s">
        <v>308</v>
      </c>
      <c r="H590" s="59">
        <v>17</v>
      </c>
      <c r="I590" s="56">
        <v>92.57</v>
      </c>
      <c r="J590" s="7">
        <f t="shared" si="27"/>
        <v>92.57</v>
      </c>
      <c r="K590" s="7">
        <f t="shared" si="28"/>
        <v>0</v>
      </c>
    </row>
    <row r="591" spans="1:11" ht="210" customHeight="1" x14ac:dyDescent="0.25">
      <c r="A591" s="51">
        <v>557</v>
      </c>
      <c r="B591" s="57" t="s">
        <v>307</v>
      </c>
      <c r="C591" s="58" t="s">
        <v>28</v>
      </c>
      <c r="D591" s="54">
        <v>1211</v>
      </c>
      <c r="E591" s="55" t="s">
        <v>6</v>
      </c>
      <c r="F591" s="55">
        <f t="shared" si="29"/>
        <v>7.26</v>
      </c>
      <c r="G591" s="58" t="s">
        <v>309</v>
      </c>
      <c r="H591" s="59">
        <v>15</v>
      </c>
      <c r="I591" s="56">
        <v>81.680000000000007</v>
      </c>
      <c r="J591" s="7">
        <f t="shared" si="27"/>
        <v>81.680000000000007</v>
      </c>
      <c r="K591" s="7">
        <f t="shared" si="28"/>
        <v>0</v>
      </c>
    </row>
    <row r="592" spans="1:11" ht="210" customHeight="1" x14ac:dyDescent="0.25">
      <c r="A592" s="51">
        <v>558</v>
      </c>
      <c r="B592" s="57" t="s">
        <v>307</v>
      </c>
      <c r="C592" s="58" t="s">
        <v>28</v>
      </c>
      <c r="D592" s="54">
        <v>1211</v>
      </c>
      <c r="E592" s="55" t="s">
        <v>6</v>
      </c>
      <c r="F592" s="55">
        <f t="shared" si="29"/>
        <v>7.26</v>
      </c>
      <c r="G592" s="58" t="s">
        <v>310</v>
      </c>
      <c r="H592" s="59">
        <v>17</v>
      </c>
      <c r="I592" s="56">
        <v>92.57</v>
      </c>
      <c r="J592" s="7">
        <f t="shared" si="27"/>
        <v>92.57</v>
      </c>
      <c r="K592" s="7">
        <f t="shared" si="28"/>
        <v>0</v>
      </c>
    </row>
    <row r="593" spans="1:11" ht="210" customHeight="1" x14ac:dyDescent="0.25">
      <c r="A593" s="51">
        <v>559</v>
      </c>
      <c r="B593" s="57" t="s">
        <v>307</v>
      </c>
      <c r="C593" s="58" t="s">
        <v>28</v>
      </c>
      <c r="D593" s="54">
        <v>1171</v>
      </c>
      <c r="E593" s="55" t="s">
        <v>6</v>
      </c>
      <c r="F593" s="55">
        <f t="shared" si="29"/>
        <v>7.02</v>
      </c>
      <c r="G593" s="58" t="s">
        <v>311</v>
      </c>
      <c r="H593" s="59">
        <v>18</v>
      </c>
      <c r="I593" s="56">
        <v>94.77</v>
      </c>
      <c r="J593" s="7">
        <f t="shared" si="27"/>
        <v>94.77</v>
      </c>
      <c r="K593" s="7">
        <f t="shared" si="28"/>
        <v>0</v>
      </c>
    </row>
    <row r="594" spans="1:11" ht="120" customHeight="1" x14ac:dyDescent="0.25">
      <c r="A594" s="51">
        <v>560</v>
      </c>
      <c r="B594" s="57" t="s">
        <v>307</v>
      </c>
      <c r="C594" s="58" t="s">
        <v>28</v>
      </c>
      <c r="D594" s="54">
        <v>1213</v>
      </c>
      <c r="E594" s="55" t="s">
        <v>6</v>
      </c>
      <c r="F594" s="55">
        <f t="shared" si="29"/>
        <v>7.27</v>
      </c>
      <c r="G594" s="58" t="s">
        <v>312</v>
      </c>
      <c r="H594" s="59">
        <v>14</v>
      </c>
      <c r="I594" s="56">
        <v>76.34</v>
      </c>
      <c r="J594" s="7">
        <f t="shared" si="27"/>
        <v>76.34</v>
      </c>
      <c r="K594" s="7">
        <f t="shared" si="28"/>
        <v>0</v>
      </c>
    </row>
    <row r="595" spans="1:11" ht="255" customHeight="1" x14ac:dyDescent="0.25">
      <c r="A595" s="51">
        <v>561</v>
      </c>
      <c r="B595" s="57" t="s">
        <v>307</v>
      </c>
      <c r="C595" s="58" t="s">
        <v>28</v>
      </c>
      <c r="D595" s="54">
        <v>1233</v>
      </c>
      <c r="E595" s="55" t="s">
        <v>6</v>
      </c>
      <c r="F595" s="55">
        <f t="shared" si="29"/>
        <v>7.39</v>
      </c>
      <c r="G595" s="58" t="s">
        <v>313</v>
      </c>
      <c r="H595" s="59">
        <v>33</v>
      </c>
      <c r="I595" s="56">
        <v>182.9</v>
      </c>
      <c r="J595" s="7">
        <f t="shared" si="27"/>
        <v>182.9</v>
      </c>
      <c r="K595" s="7">
        <f t="shared" si="28"/>
        <v>0</v>
      </c>
    </row>
    <row r="596" spans="1:11" ht="180" customHeight="1" x14ac:dyDescent="0.25">
      <c r="A596" s="51">
        <v>562</v>
      </c>
      <c r="B596" s="57" t="s">
        <v>307</v>
      </c>
      <c r="C596" s="58" t="s">
        <v>28</v>
      </c>
      <c r="D596" s="54">
        <v>1151</v>
      </c>
      <c r="E596" s="55" t="s">
        <v>6</v>
      </c>
      <c r="F596" s="55">
        <f t="shared" si="29"/>
        <v>6.9</v>
      </c>
      <c r="G596" s="58" t="s">
        <v>314</v>
      </c>
      <c r="H596" s="59">
        <v>21</v>
      </c>
      <c r="I596" s="56">
        <v>108.68</v>
      </c>
      <c r="J596" s="7">
        <f t="shared" si="27"/>
        <v>108.68</v>
      </c>
      <c r="K596" s="7">
        <f t="shared" si="28"/>
        <v>0</v>
      </c>
    </row>
    <row r="597" spans="1:11" ht="45" customHeight="1" x14ac:dyDescent="0.25">
      <c r="A597" s="51">
        <v>563</v>
      </c>
      <c r="B597" s="57" t="s">
        <v>307</v>
      </c>
      <c r="C597" s="58" t="s">
        <v>28</v>
      </c>
      <c r="D597" s="54">
        <v>1191</v>
      </c>
      <c r="E597" s="55" t="s">
        <v>6</v>
      </c>
      <c r="F597" s="55">
        <f t="shared" si="29"/>
        <v>7.14</v>
      </c>
      <c r="G597" s="58" t="s">
        <v>315</v>
      </c>
      <c r="H597" s="59">
        <v>2</v>
      </c>
      <c r="I597" s="56">
        <v>10.71</v>
      </c>
      <c r="J597" s="7">
        <f t="shared" si="27"/>
        <v>10.71</v>
      </c>
      <c r="K597" s="7">
        <f t="shared" si="28"/>
        <v>0</v>
      </c>
    </row>
    <row r="598" spans="1:11" ht="255" customHeight="1" x14ac:dyDescent="0.25">
      <c r="A598" s="51">
        <v>564</v>
      </c>
      <c r="B598" s="57" t="s">
        <v>307</v>
      </c>
      <c r="C598" s="58" t="s">
        <v>34</v>
      </c>
      <c r="D598" s="54">
        <v>1140</v>
      </c>
      <c r="E598" s="55" t="s">
        <v>6</v>
      </c>
      <c r="F598" s="55">
        <f t="shared" si="29"/>
        <v>6.83</v>
      </c>
      <c r="G598" s="58" t="s">
        <v>316</v>
      </c>
      <c r="H598" s="59">
        <v>15</v>
      </c>
      <c r="I598" s="56">
        <v>76.84</v>
      </c>
      <c r="J598" s="7">
        <f t="shared" ref="J598:J661" si="30">ROUND(F598*H598*$I$12,2)</f>
        <v>76.84</v>
      </c>
      <c r="K598" s="7">
        <f t="shared" si="28"/>
        <v>0</v>
      </c>
    </row>
    <row r="599" spans="1:11" ht="255" customHeight="1" x14ac:dyDescent="0.25">
      <c r="A599" s="51">
        <v>565</v>
      </c>
      <c r="B599" s="57" t="s">
        <v>307</v>
      </c>
      <c r="C599" s="58" t="s">
        <v>34</v>
      </c>
      <c r="D599" s="54">
        <v>1079</v>
      </c>
      <c r="E599" s="55" t="s">
        <v>6</v>
      </c>
      <c r="F599" s="55">
        <f t="shared" si="29"/>
        <v>6.47</v>
      </c>
      <c r="G599" s="58" t="s">
        <v>317</v>
      </c>
      <c r="H599" s="59">
        <v>28</v>
      </c>
      <c r="I599" s="56">
        <v>135.87</v>
      </c>
      <c r="J599" s="7">
        <f t="shared" si="30"/>
        <v>135.87</v>
      </c>
      <c r="K599" s="7">
        <f t="shared" ref="K599:K662" si="31">I599-J599</f>
        <v>0</v>
      </c>
    </row>
    <row r="600" spans="1:11" ht="120" customHeight="1" x14ac:dyDescent="0.25">
      <c r="A600" s="51">
        <v>566</v>
      </c>
      <c r="B600" s="57" t="s">
        <v>307</v>
      </c>
      <c r="C600" s="58" t="s">
        <v>34</v>
      </c>
      <c r="D600" s="54">
        <v>1079</v>
      </c>
      <c r="E600" s="55" t="s">
        <v>6</v>
      </c>
      <c r="F600" s="55">
        <f t="shared" si="29"/>
        <v>6.47</v>
      </c>
      <c r="G600" s="58" t="s">
        <v>318</v>
      </c>
      <c r="H600" s="59">
        <v>8</v>
      </c>
      <c r="I600" s="56">
        <v>38.82</v>
      </c>
      <c r="J600" s="7">
        <f t="shared" si="30"/>
        <v>38.82</v>
      </c>
      <c r="K600" s="7">
        <f t="shared" si="31"/>
        <v>0</v>
      </c>
    </row>
    <row r="601" spans="1:11" ht="210" customHeight="1" x14ac:dyDescent="0.25">
      <c r="A601" s="51">
        <v>567</v>
      </c>
      <c r="B601" s="57" t="s">
        <v>307</v>
      </c>
      <c r="C601" s="58" t="s">
        <v>34</v>
      </c>
      <c r="D601" s="54">
        <v>1099</v>
      </c>
      <c r="E601" s="55" t="s">
        <v>6</v>
      </c>
      <c r="F601" s="55">
        <f t="shared" si="29"/>
        <v>6.59</v>
      </c>
      <c r="G601" s="58" t="s">
        <v>319</v>
      </c>
      <c r="H601" s="59">
        <v>17</v>
      </c>
      <c r="I601" s="56">
        <v>84.02</v>
      </c>
      <c r="J601" s="7">
        <f t="shared" si="30"/>
        <v>84.02</v>
      </c>
      <c r="K601" s="7">
        <f t="shared" si="31"/>
        <v>0</v>
      </c>
    </row>
    <row r="602" spans="1:11" ht="180" customHeight="1" x14ac:dyDescent="0.25">
      <c r="A602" s="51">
        <v>568</v>
      </c>
      <c r="B602" s="57" t="s">
        <v>307</v>
      </c>
      <c r="C602" s="58" t="s">
        <v>34</v>
      </c>
      <c r="D602" s="54">
        <v>1120</v>
      </c>
      <c r="E602" s="55" t="s">
        <v>6</v>
      </c>
      <c r="F602" s="55">
        <f t="shared" si="29"/>
        <v>6.71</v>
      </c>
      <c r="G602" s="58" t="s">
        <v>320</v>
      </c>
      <c r="H602" s="59">
        <v>14</v>
      </c>
      <c r="I602" s="56">
        <v>70.459999999999994</v>
      </c>
      <c r="J602" s="7">
        <f t="shared" si="30"/>
        <v>70.459999999999994</v>
      </c>
      <c r="K602" s="7">
        <f t="shared" si="31"/>
        <v>0</v>
      </c>
    </row>
    <row r="603" spans="1:11" ht="135" customHeight="1" x14ac:dyDescent="0.25">
      <c r="A603" s="51">
        <v>569</v>
      </c>
      <c r="B603" s="57" t="s">
        <v>307</v>
      </c>
      <c r="C603" s="58" t="s">
        <v>34</v>
      </c>
      <c r="D603" s="54">
        <v>1100</v>
      </c>
      <c r="E603" s="55" t="s">
        <v>6</v>
      </c>
      <c r="F603" s="55">
        <f t="shared" si="29"/>
        <v>6.59</v>
      </c>
      <c r="G603" s="58" t="s">
        <v>321</v>
      </c>
      <c r="H603" s="59">
        <v>10</v>
      </c>
      <c r="I603" s="56">
        <v>49.43</v>
      </c>
      <c r="J603" s="7">
        <f t="shared" si="30"/>
        <v>49.43</v>
      </c>
      <c r="K603" s="7">
        <f t="shared" si="31"/>
        <v>0</v>
      </c>
    </row>
    <row r="604" spans="1:11" ht="90" customHeight="1" x14ac:dyDescent="0.25">
      <c r="A604" s="51">
        <v>570</v>
      </c>
      <c r="B604" s="57" t="s">
        <v>307</v>
      </c>
      <c r="C604" s="58" t="s">
        <v>34</v>
      </c>
      <c r="D604" s="54">
        <v>1059</v>
      </c>
      <c r="E604" s="55" t="s">
        <v>6</v>
      </c>
      <c r="F604" s="55">
        <f t="shared" si="29"/>
        <v>6.35</v>
      </c>
      <c r="G604" s="58" t="s">
        <v>322</v>
      </c>
      <c r="H604" s="59">
        <v>8</v>
      </c>
      <c r="I604" s="56">
        <v>38.1</v>
      </c>
      <c r="J604" s="7">
        <f t="shared" si="30"/>
        <v>38.1</v>
      </c>
      <c r="K604" s="7">
        <f t="shared" si="31"/>
        <v>0</v>
      </c>
    </row>
    <row r="605" spans="1:11" ht="165" customHeight="1" x14ac:dyDescent="0.25">
      <c r="A605" s="51">
        <v>571</v>
      </c>
      <c r="B605" s="57" t="s">
        <v>307</v>
      </c>
      <c r="C605" s="58" t="s">
        <v>34</v>
      </c>
      <c r="D605" s="54">
        <v>1100</v>
      </c>
      <c r="E605" s="55" t="s">
        <v>6</v>
      </c>
      <c r="F605" s="55">
        <f t="shared" si="29"/>
        <v>6.59</v>
      </c>
      <c r="G605" s="58" t="s">
        <v>323</v>
      </c>
      <c r="H605" s="59">
        <v>11</v>
      </c>
      <c r="I605" s="56">
        <v>54.37</v>
      </c>
      <c r="J605" s="7">
        <f t="shared" si="30"/>
        <v>54.37</v>
      </c>
      <c r="K605" s="7">
        <f t="shared" si="31"/>
        <v>0</v>
      </c>
    </row>
    <row r="606" spans="1:11" ht="255" customHeight="1" x14ac:dyDescent="0.25">
      <c r="A606" s="51">
        <v>572</v>
      </c>
      <c r="B606" s="57" t="s">
        <v>307</v>
      </c>
      <c r="C606" s="58" t="s">
        <v>34</v>
      </c>
      <c r="D606" s="54">
        <v>1100</v>
      </c>
      <c r="E606" s="55" t="s">
        <v>6</v>
      </c>
      <c r="F606" s="55">
        <f t="shared" si="29"/>
        <v>6.59</v>
      </c>
      <c r="G606" s="58" t="s">
        <v>324</v>
      </c>
      <c r="H606" s="59">
        <v>29</v>
      </c>
      <c r="I606" s="56">
        <v>143.33000000000001</v>
      </c>
      <c r="J606" s="7">
        <f t="shared" si="30"/>
        <v>143.33000000000001</v>
      </c>
      <c r="K606" s="7">
        <f t="shared" si="31"/>
        <v>0</v>
      </c>
    </row>
    <row r="607" spans="1:11" ht="360" customHeight="1" x14ac:dyDescent="0.25">
      <c r="A607" s="51">
        <v>573</v>
      </c>
      <c r="B607" s="57" t="s">
        <v>307</v>
      </c>
      <c r="C607" s="58" t="s">
        <v>34</v>
      </c>
      <c r="D607" s="54">
        <v>1120</v>
      </c>
      <c r="E607" s="55" t="s">
        <v>6</v>
      </c>
      <c r="F607" s="55">
        <f t="shared" si="29"/>
        <v>6.71</v>
      </c>
      <c r="G607" s="58" t="s">
        <v>325</v>
      </c>
      <c r="H607" s="59">
        <v>29</v>
      </c>
      <c r="I607" s="56">
        <v>145.94</v>
      </c>
      <c r="J607" s="7">
        <f t="shared" si="30"/>
        <v>145.94</v>
      </c>
      <c r="K607" s="7">
        <f t="shared" si="31"/>
        <v>0</v>
      </c>
    </row>
    <row r="608" spans="1:11" ht="165" customHeight="1" x14ac:dyDescent="0.25">
      <c r="A608" s="51">
        <v>574</v>
      </c>
      <c r="B608" s="57" t="s">
        <v>307</v>
      </c>
      <c r="C608" s="58" t="s">
        <v>34</v>
      </c>
      <c r="D608" s="54">
        <v>1180</v>
      </c>
      <c r="E608" s="55" t="s">
        <v>6</v>
      </c>
      <c r="F608" s="55">
        <f t="shared" si="29"/>
        <v>7.07</v>
      </c>
      <c r="G608" s="58" t="s">
        <v>326</v>
      </c>
      <c r="H608" s="59">
        <v>36</v>
      </c>
      <c r="I608" s="56">
        <v>190.89</v>
      </c>
      <c r="J608" s="7">
        <f t="shared" si="30"/>
        <v>190.89</v>
      </c>
      <c r="K608" s="7">
        <f t="shared" si="31"/>
        <v>0</v>
      </c>
    </row>
    <row r="609" spans="1:11" ht="30" customHeight="1" x14ac:dyDescent="0.25">
      <c r="A609" s="51">
        <v>575</v>
      </c>
      <c r="B609" s="57" t="s">
        <v>307</v>
      </c>
      <c r="C609" s="58" t="s">
        <v>34</v>
      </c>
      <c r="D609" s="54">
        <v>1100</v>
      </c>
      <c r="E609" s="55" t="s">
        <v>6</v>
      </c>
      <c r="F609" s="55">
        <f t="shared" si="29"/>
        <v>6.59</v>
      </c>
      <c r="G609" s="58" t="s">
        <v>327</v>
      </c>
      <c r="H609" s="59">
        <v>4</v>
      </c>
      <c r="I609" s="56">
        <v>19.77</v>
      </c>
      <c r="J609" s="7">
        <f t="shared" si="30"/>
        <v>19.77</v>
      </c>
      <c r="K609" s="7">
        <f t="shared" si="31"/>
        <v>0</v>
      </c>
    </row>
    <row r="610" spans="1:11" ht="45" customHeight="1" x14ac:dyDescent="0.25">
      <c r="A610" s="51">
        <v>576</v>
      </c>
      <c r="B610" s="57" t="s">
        <v>307</v>
      </c>
      <c r="C610" s="58" t="s">
        <v>28</v>
      </c>
      <c r="D610" s="54">
        <v>1211</v>
      </c>
      <c r="E610" s="55" t="s">
        <v>6</v>
      </c>
      <c r="F610" s="55">
        <f t="shared" si="29"/>
        <v>7.26</v>
      </c>
      <c r="G610" s="58" t="s">
        <v>328</v>
      </c>
      <c r="H610" s="59">
        <v>2</v>
      </c>
      <c r="I610" s="56">
        <v>10.89</v>
      </c>
      <c r="J610" s="7">
        <f t="shared" si="30"/>
        <v>10.89</v>
      </c>
      <c r="K610" s="7">
        <f t="shared" si="31"/>
        <v>0</v>
      </c>
    </row>
    <row r="611" spans="1:11" ht="30" customHeight="1" x14ac:dyDescent="0.25">
      <c r="A611" s="51">
        <v>577</v>
      </c>
      <c r="B611" s="57" t="s">
        <v>307</v>
      </c>
      <c r="C611" s="58" t="s">
        <v>34</v>
      </c>
      <c r="D611" s="54">
        <v>1119</v>
      </c>
      <c r="E611" s="55" t="s">
        <v>6</v>
      </c>
      <c r="F611" s="55">
        <f t="shared" si="29"/>
        <v>6.71</v>
      </c>
      <c r="G611" s="58" t="s">
        <v>329</v>
      </c>
      <c r="H611" s="59">
        <v>4</v>
      </c>
      <c r="I611" s="56">
        <v>20.13</v>
      </c>
      <c r="J611" s="7">
        <f t="shared" si="30"/>
        <v>20.13</v>
      </c>
      <c r="K611" s="7">
        <f t="shared" si="31"/>
        <v>0</v>
      </c>
    </row>
    <row r="612" spans="1:11" ht="30" customHeight="1" x14ac:dyDescent="0.25">
      <c r="A612" s="51">
        <v>578</v>
      </c>
      <c r="B612" s="57" t="s">
        <v>307</v>
      </c>
      <c r="C612" s="58" t="s">
        <v>58</v>
      </c>
      <c r="D612" s="54">
        <v>1584</v>
      </c>
      <c r="E612" s="55" t="s">
        <v>6</v>
      </c>
      <c r="F612" s="55">
        <f t="shared" si="29"/>
        <v>9.49</v>
      </c>
      <c r="G612" s="58" t="s">
        <v>327</v>
      </c>
      <c r="H612" s="59">
        <v>4</v>
      </c>
      <c r="I612" s="56">
        <v>28.47</v>
      </c>
      <c r="J612" s="7">
        <f t="shared" si="30"/>
        <v>28.47</v>
      </c>
      <c r="K612" s="7">
        <f t="shared" si="31"/>
        <v>0</v>
      </c>
    </row>
    <row r="613" spans="1:11" ht="30" customHeight="1" x14ac:dyDescent="0.25">
      <c r="A613" s="51">
        <v>579</v>
      </c>
      <c r="B613" s="57" t="s">
        <v>307</v>
      </c>
      <c r="C613" s="58" t="s">
        <v>62</v>
      </c>
      <c r="D613" s="54">
        <v>1628</v>
      </c>
      <c r="E613" s="55" t="s">
        <v>6</v>
      </c>
      <c r="F613" s="55">
        <f t="shared" si="29"/>
        <v>9.76</v>
      </c>
      <c r="G613" s="58" t="s">
        <v>327</v>
      </c>
      <c r="H613" s="59">
        <v>4</v>
      </c>
      <c r="I613" s="56">
        <v>29.28</v>
      </c>
      <c r="J613" s="7">
        <f t="shared" si="30"/>
        <v>29.28</v>
      </c>
      <c r="K613" s="7">
        <f t="shared" si="31"/>
        <v>0</v>
      </c>
    </row>
    <row r="614" spans="1:11" ht="45" customHeight="1" x14ac:dyDescent="0.25">
      <c r="A614" s="51">
        <v>580</v>
      </c>
      <c r="B614" s="57" t="s">
        <v>307</v>
      </c>
      <c r="C614" s="58" t="s">
        <v>34</v>
      </c>
      <c r="D614" s="54">
        <v>1159</v>
      </c>
      <c r="E614" s="55" t="s">
        <v>6</v>
      </c>
      <c r="F614" s="55">
        <f t="shared" si="29"/>
        <v>6.95</v>
      </c>
      <c r="G614" s="58" t="s">
        <v>327</v>
      </c>
      <c r="H614" s="59">
        <v>10</v>
      </c>
      <c r="I614" s="56">
        <v>52.13</v>
      </c>
      <c r="J614" s="7">
        <f t="shared" si="30"/>
        <v>52.13</v>
      </c>
      <c r="K614" s="7">
        <f t="shared" si="31"/>
        <v>0</v>
      </c>
    </row>
    <row r="615" spans="1:11" ht="45" customHeight="1" x14ac:dyDescent="0.25">
      <c r="A615" s="51">
        <v>581</v>
      </c>
      <c r="B615" s="57" t="s">
        <v>307</v>
      </c>
      <c r="C615" s="58" t="s">
        <v>34</v>
      </c>
      <c r="D615" s="54">
        <v>1139</v>
      </c>
      <c r="E615" s="55" t="s">
        <v>6</v>
      </c>
      <c r="F615" s="55">
        <f t="shared" si="29"/>
        <v>6.83</v>
      </c>
      <c r="G615" s="58" t="s">
        <v>327</v>
      </c>
      <c r="H615" s="59">
        <v>10</v>
      </c>
      <c r="I615" s="56">
        <v>51.23</v>
      </c>
      <c r="J615" s="7">
        <f t="shared" si="30"/>
        <v>51.23</v>
      </c>
      <c r="K615" s="7">
        <f t="shared" si="31"/>
        <v>0</v>
      </c>
    </row>
    <row r="616" spans="1:11" ht="45" customHeight="1" x14ac:dyDescent="0.25">
      <c r="A616" s="51">
        <v>582</v>
      </c>
      <c r="B616" s="57" t="s">
        <v>307</v>
      </c>
      <c r="C616" s="58" t="s">
        <v>34</v>
      </c>
      <c r="D616" s="54">
        <v>1100</v>
      </c>
      <c r="E616" s="55"/>
      <c r="F616" s="55">
        <v>6.59</v>
      </c>
      <c r="G616" s="58" t="s">
        <v>327</v>
      </c>
      <c r="H616" s="59">
        <v>4</v>
      </c>
      <c r="I616" s="56">
        <v>19.77</v>
      </c>
      <c r="J616" s="7">
        <f t="shared" si="30"/>
        <v>19.77</v>
      </c>
      <c r="K616" s="7">
        <f t="shared" si="31"/>
        <v>0</v>
      </c>
    </row>
    <row r="617" spans="1:11" ht="409.5" customHeight="1" x14ac:dyDescent="0.25">
      <c r="A617" s="51">
        <v>583</v>
      </c>
      <c r="B617" s="57" t="s">
        <v>330</v>
      </c>
      <c r="C617" s="58" t="s">
        <v>28</v>
      </c>
      <c r="D617" s="54">
        <v>1190</v>
      </c>
      <c r="E617" s="55" t="s">
        <v>6</v>
      </c>
      <c r="F617" s="55">
        <f t="shared" si="29"/>
        <v>7.13</v>
      </c>
      <c r="G617" s="58" t="s">
        <v>331</v>
      </c>
      <c r="H617" s="59">
        <v>29</v>
      </c>
      <c r="I617" s="56">
        <v>155.08000000000001</v>
      </c>
      <c r="J617" s="7">
        <f t="shared" si="30"/>
        <v>155.08000000000001</v>
      </c>
      <c r="K617" s="7">
        <f t="shared" si="31"/>
        <v>0</v>
      </c>
    </row>
    <row r="618" spans="1:11" ht="409.5" customHeight="1" x14ac:dyDescent="0.25">
      <c r="A618" s="51">
        <v>584</v>
      </c>
      <c r="B618" s="57" t="s">
        <v>330</v>
      </c>
      <c r="C618" s="58" t="s">
        <v>34</v>
      </c>
      <c r="D618" s="54">
        <v>1022</v>
      </c>
      <c r="E618" s="55" t="s">
        <v>6</v>
      </c>
      <c r="F618" s="55">
        <f t="shared" si="29"/>
        <v>6.13</v>
      </c>
      <c r="G618" s="58" t="s">
        <v>332</v>
      </c>
      <c r="H618" s="59">
        <v>35</v>
      </c>
      <c r="I618" s="56">
        <v>160.91</v>
      </c>
      <c r="J618" s="7">
        <f t="shared" si="30"/>
        <v>160.91</v>
      </c>
      <c r="K618" s="7">
        <f t="shared" si="31"/>
        <v>0</v>
      </c>
    </row>
    <row r="619" spans="1:11" ht="345" customHeight="1" x14ac:dyDescent="0.25">
      <c r="A619" s="51">
        <v>585</v>
      </c>
      <c r="B619" s="57" t="s">
        <v>330</v>
      </c>
      <c r="C619" s="58" t="s">
        <v>34</v>
      </c>
      <c r="D619" s="54">
        <v>1082</v>
      </c>
      <c r="E619" s="55" t="s">
        <v>6</v>
      </c>
      <c r="F619" s="55">
        <f t="shared" si="29"/>
        <v>6.49</v>
      </c>
      <c r="G619" s="58" t="s">
        <v>333</v>
      </c>
      <c r="H619" s="59">
        <v>22</v>
      </c>
      <c r="I619" s="56">
        <v>107.09</v>
      </c>
      <c r="J619" s="7">
        <f t="shared" si="30"/>
        <v>107.09</v>
      </c>
      <c r="K619" s="7">
        <f t="shared" si="31"/>
        <v>0</v>
      </c>
    </row>
    <row r="620" spans="1:11" ht="255" customHeight="1" x14ac:dyDescent="0.25">
      <c r="A620" s="51">
        <v>586</v>
      </c>
      <c r="B620" s="57" t="s">
        <v>330</v>
      </c>
      <c r="C620" s="58" t="s">
        <v>34</v>
      </c>
      <c r="D620" s="54">
        <v>1042</v>
      </c>
      <c r="E620" s="55" t="s">
        <v>6</v>
      </c>
      <c r="F620" s="55">
        <f t="shared" si="29"/>
        <v>6.25</v>
      </c>
      <c r="G620" s="58" t="s">
        <v>334</v>
      </c>
      <c r="H620" s="59">
        <v>15</v>
      </c>
      <c r="I620" s="56">
        <v>70.31</v>
      </c>
      <c r="J620" s="7">
        <f t="shared" si="30"/>
        <v>70.31</v>
      </c>
      <c r="K620" s="7">
        <f t="shared" si="31"/>
        <v>0</v>
      </c>
    </row>
    <row r="621" spans="1:11" ht="105" customHeight="1" x14ac:dyDescent="0.25">
      <c r="A621" s="51">
        <v>587</v>
      </c>
      <c r="B621" s="57" t="s">
        <v>330</v>
      </c>
      <c r="C621" s="58" t="s">
        <v>34</v>
      </c>
      <c r="D621" s="54">
        <v>1101</v>
      </c>
      <c r="E621" s="55" t="s">
        <v>6</v>
      </c>
      <c r="F621" s="55">
        <f t="shared" si="29"/>
        <v>6.6</v>
      </c>
      <c r="G621" s="58" t="s">
        <v>335</v>
      </c>
      <c r="H621" s="59">
        <v>8</v>
      </c>
      <c r="I621" s="56">
        <v>39.6</v>
      </c>
      <c r="J621" s="7">
        <f t="shared" si="30"/>
        <v>39.6</v>
      </c>
      <c r="K621" s="7">
        <f t="shared" si="31"/>
        <v>0</v>
      </c>
    </row>
    <row r="622" spans="1:11" ht="270" customHeight="1" x14ac:dyDescent="0.25">
      <c r="A622" s="51">
        <v>588</v>
      </c>
      <c r="B622" s="57" t="s">
        <v>330</v>
      </c>
      <c r="C622" s="58" t="s">
        <v>34</v>
      </c>
      <c r="D622" s="54">
        <v>1022</v>
      </c>
      <c r="E622" s="55" t="s">
        <v>6</v>
      </c>
      <c r="F622" s="55">
        <f t="shared" si="29"/>
        <v>6.13</v>
      </c>
      <c r="G622" s="58" t="s">
        <v>336</v>
      </c>
      <c r="H622" s="59">
        <v>38</v>
      </c>
      <c r="I622" s="56">
        <v>174.71</v>
      </c>
      <c r="J622" s="7">
        <f t="shared" si="30"/>
        <v>174.71</v>
      </c>
      <c r="K622" s="7">
        <f t="shared" si="31"/>
        <v>0</v>
      </c>
    </row>
    <row r="623" spans="1:11" ht="45" customHeight="1" x14ac:dyDescent="0.25">
      <c r="A623" s="51">
        <v>589</v>
      </c>
      <c r="B623" s="57" t="s">
        <v>330</v>
      </c>
      <c r="C623" s="58" t="s">
        <v>28</v>
      </c>
      <c r="D623" s="54">
        <v>1124</v>
      </c>
      <c r="E623" s="55" t="s">
        <v>6</v>
      </c>
      <c r="F623" s="55">
        <f t="shared" si="29"/>
        <v>6.74</v>
      </c>
      <c r="G623" s="58" t="s">
        <v>337</v>
      </c>
      <c r="H623" s="59">
        <v>10</v>
      </c>
      <c r="I623" s="56">
        <v>50.55</v>
      </c>
      <c r="J623" s="7">
        <f t="shared" si="30"/>
        <v>50.55</v>
      </c>
      <c r="K623" s="7">
        <f t="shared" si="31"/>
        <v>0</v>
      </c>
    </row>
    <row r="624" spans="1:11" ht="45" customHeight="1" x14ac:dyDescent="0.25">
      <c r="A624" s="51">
        <v>590</v>
      </c>
      <c r="B624" s="57" t="s">
        <v>330</v>
      </c>
      <c r="C624" s="58" t="s">
        <v>34</v>
      </c>
      <c r="D624" s="54">
        <v>1042</v>
      </c>
      <c r="E624" s="55" t="s">
        <v>6</v>
      </c>
      <c r="F624" s="55">
        <f t="shared" si="29"/>
        <v>6.25</v>
      </c>
      <c r="G624" s="58" t="s">
        <v>337</v>
      </c>
      <c r="H624" s="59">
        <v>10</v>
      </c>
      <c r="I624" s="56">
        <v>46.88</v>
      </c>
      <c r="J624" s="7">
        <f t="shared" si="30"/>
        <v>46.88</v>
      </c>
      <c r="K624" s="7">
        <f t="shared" si="31"/>
        <v>0</v>
      </c>
    </row>
    <row r="625" spans="1:11" ht="60" customHeight="1" x14ac:dyDescent="0.25">
      <c r="A625" s="51">
        <v>591</v>
      </c>
      <c r="B625" s="57" t="s">
        <v>338</v>
      </c>
      <c r="C625" s="58" t="s">
        <v>34</v>
      </c>
      <c r="D625" s="54">
        <v>1100</v>
      </c>
      <c r="E625" s="55" t="s">
        <v>6</v>
      </c>
      <c r="F625" s="55">
        <f t="shared" si="29"/>
        <v>6.59</v>
      </c>
      <c r="G625" s="58" t="s">
        <v>339</v>
      </c>
      <c r="H625" s="59">
        <v>7</v>
      </c>
      <c r="I625" s="56">
        <v>34.6</v>
      </c>
      <c r="J625" s="7">
        <f t="shared" si="30"/>
        <v>34.6</v>
      </c>
      <c r="K625" s="7">
        <f t="shared" si="31"/>
        <v>0</v>
      </c>
    </row>
    <row r="626" spans="1:11" ht="409.5" customHeight="1" x14ac:dyDescent="0.25">
      <c r="A626" s="51">
        <v>592</v>
      </c>
      <c r="B626" s="57" t="s">
        <v>338</v>
      </c>
      <c r="C626" s="58" t="s">
        <v>43</v>
      </c>
      <c r="D626" s="54">
        <v>1140</v>
      </c>
      <c r="E626" s="55" t="s">
        <v>6</v>
      </c>
      <c r="F626" s="55">
        <f t="shared" si="29"/>
        <v>6.83</v>
      </c>
      <c r="G626" s="58" t="s">
        <v>340</v>
      </c>
      <c r="H626" s="59">
        <v>30</v>
      </c>
      <c r="I626" s="56">
        <v>153.68</v>
      </c>
      <c r="J626" s="7">
        <f t="shared" si="30"/>
        <v>153.68</v>
      </c>
      <c r="K626" s="7">
        <f t="shared" si="31"/>
        <v>0</v>
      </c>
    </row>
    <row r="627" spans="1:11" ht="409.5" customHeight="1" x14ac:dyDescent="0.25">
      <c r="A627" s="51">
        <v>593</v>
      </c>
      <c r="B627" s="57" t="s">
        <v>338</v>
      </c>
      <c r="C627" s="58" t="s">
        <v>34</v>
      </c>
      <c r="D627" s="54">
        <v>1099</v>
      </c>
      <c r="E627" s="55" t="s">
        <v>6</v>
      </c>
      <c r="F627" s="55">
        <f t="shared" si="29"/>
        <v>6.59</v>
      </c>
      <c r="G627" s="58" t="s">
        <v>341</v>
      </c>
      <c r="H627" s="59">
        <v>16</v>
      </c>
      <c r="I627" s="56">
        <v>79.08</v>
      </c>
      <c r="J627" s="7">
        <f t="shared" si="30"/>
        <v>79.08</v>
      </c>
      <c r="K627" s="7">
        <f t="shared" si="31"/>
        <v>0</v>
      </c>
    </row>
    <row r="628" spans="1:11" ht="240" customHeight="1" x14ac:dyDescent="0.25">
      <c r="A628" s="51">
        <v>594</v>
      </c>
      <c r="B628" s="57" t="s">
        <v>338</v>
      </c>
      <c r="C628" s="58" t="s">
        <v>28</v>
      </c>
      <c r="D628" s="54">
        <v>1211</v>
      </c>
      <c r="E628" s="55" t="s">
        <v>6</v>
      </c>
      <c r="F628" s="55">
        <f t="shared" si="29"/>
        <v>7.26</v>
      </c>
      <c r="G628" s="58" t="s">
        <v>341</v>
      </c>
      <c r="H628" s="59">
        <v>8</v>
      </c>
      <c r="I628" s="56">
        <v>43.56</v>
      </c>
      <c r="J628" s="7">
        <f t="shared" si="30"/>
        <v>43.56</v>
      </c>
      <c r="K628" s="7">
        <f t="shared" si="31"/>
        <v>0</v>
      </c>
    </row>
    <row r="629" spans="1:11" ht="165" customHeight="1" x14ac:dyDescent="0.25">
      <c r="A629" s="51">
        <v>595</v>
      </c>
      <c r="B629" s="57" t="s">
        <v>338</v>
      </c>
      <c r="C629" s="58" t="s">
        <v>34</v>
      </c>
      <c r="D629" s="54">
        <v>1119</v>
      </c>
      <c r="E629" s="55" t="s">
        <v>6</v>
      </c>
      <c r="F629" s="55">
        <f t="shared" si="29"/>
        <v>6.71</v>
      </c>
      <c r="G629" s="58" t="s">
        <v>341</v>
      </c>
      <c r="H629" s="59">
        <v>7</v>
      </c>
      <c r="I629" s="56">
        <v>35.229999999999997</v>
      </c>
      <c r="J629" s="7">
        <f t="shared" si="30"/>
        <v>35.229999999999997</v>
      </c>
      <c r="K629" s="7">
        <f t="shared" si="31"/>
        <v>0</v>
      </c>
    </row>
    <row r="630" spans="1:11" ht="240" customHeight="1" x14ac:dyDescent="0.25">
      <c r="A630" s="51">
        <v>596</v>
      </c>
      <c r="B630" s="57" t="s">
        <v>338</v>
      </c>
      <c r="C630" s="58" t="s">
        <v>28</v>
      </c>
      <c r="D630" s="54">
        <v>1173</v>
      </c>
      <c r="E630" s="55" t="s">
        <v>6</v>
      </c>
      <c r="F630" s="55">
        <f t="shared" si="29"/>
        <v>7.03</v>
      </c>
      <c r="G630" s="58" t="s">
        <v>340</v>
      </c>
      <c r="H630" s="59">
        <v>25</v>
      </c>
      <c r="I630" s="56">
        <v>131.81</v>
      </c>
      <c r="J630" s="7">
        <f t="shared" si="30"/>
        <v>131.81</v>
      </c>
      <c r="K630" s="7">
        <f t="shared" si="31"/>
        <v>0</v>
      </c>
    </row>
    <row r="631" spans="1:11" ht="165" customHeight="1" x14ac:dyDescent="0.25">
      <c r="A631" s="51">
        <v>597</v>
      </c>
      <c r="B631" s="57" t="s">
        <v>338</v>
      </c>
      <c r="C631" s="58" t="s">
        <v>34</v>
      </c>
      <c r="D631" s="54">
        <v>1079</v>
      </c>
      <c r="E631" s="55" t="s">
        <v>6</v>
      </c>
      <c r="F631" s="55">
        <f t="shared" si="29"/>
        <v>6.47</v>
      </c>
      <c r="G631" s="58" t="s">
        <v>340</v>
      </c>
      <c r="H631" s="59">
        <v>11</v>
      </c>
      <c r="I631" s="56">
        <v>53.38</v>
      </c>
      <c r="J631" s="7">
        <f t="shared" si="30"/>
        <v>53.38</v>
      </c>
      <c r="K631" s="7">
        <f t="shared" si="31"/>
        <v>0</v>
      </c>
    </row>
    <row r="632" spans="1:11" ht="345" customHeight="1" x14ac:dyDescent="0.25">
      <c r="A632" s="51">
        <v>598</v>
      </c>
      <c r="B632" s="57" t="s">
        <v>338</v>
      </c>
      <c r="C632" s="58" t="s">
        <v>342</v>
      </c>
      <c r="D632" s="54">
        <v>1131</v>
      </c>
      <c r="E632" s="55" t="s">
        <v>6</v>
      </c>
      <c r="F632" s="55">
        <f t="shared" si="29"/>
        <v>6.78</v>
      </c>
      <c r="G632" s="58" t="s">
        <v>340</v>
      </c>
      <c r="H632" s="59">
        <v>17</v>
      </c>
      <c r="I632" s="56">
        <v>86.45</v>
      </c>
      <c r="J632" s="7">
        <f t="shared" si="30"/>
        <v>86.45</v>
      </c>
      <c r="K632" s="7">
        <f t="shared" si="31"/>
        <v>0</v>
      </c>
    </row>
    <row r="633" spans="1:11" ht="30" customHeight="1" x14ac:dyDescent="0.25">
      <c r="A633" s="51">
        <v>599</v>
      </c>
      <c r="B633" s="57" t="s">
        <v>338</v>
      </c>
      <c r="C633" s="58" t="s">
        <v>28</v>
      </c>
      <c r="D633" s="54">
        <v>1213</v>
      </c>
      <c r="E633" s="55" t="s">
        <v>6</v>
      </c>
      <c r="F633" s="55">
        <f t="shared" si="29"/>
        <v>7.27</v>
      </c>
      <c r="G633" s="58" t="s">
        <v>343</v>
      </c>
      <c r="H633" s="59">
        <v>10</v>
      </c>
      <c r="I633" s="56">
        <v>54.53</v>
      </c>
      <c r="J633" s="7">
        <f t="shared" si="30"/>
        <v>54.53</v>
      </c>
      <c r="K633" s="7">
        <f t="shared" si="31"/>
        <v>0</v>
      </c>
    </row>
    <row r="634" spans="1:11" ht="90" customHeight="1" x14ac:dyDescent="0.25">
      <c r="A634" s="51">
        <v>600</v>
      </c>
      <c r="B634" s="57" t="s">
        <v>344</v>
      </c>
      <c r="C634" s="58" t="s">
        <v>62</v>
      </c>
      <c r="D634" s="54">
        <v>1638</v>
      </c>
      <c r="E634" s="55" t="s">
        <v>6</v>
      </c>
      <c r="F634" s="55">
        <f t="shared" si="29"/>
        <v>9.82</v>
      </c>
      <c r="G634" s="58" t="s">
        <v>345</v>
      </c>
      <c r="H634" s="59">
        <v>10</v>
      </c>
      <c r="I634" s="56">
        <v>73.650000000000006</v>
      </c>
      <c r="J634" s="7">
        <f t="shared" si="30"/>
        <v>73.650000000000006</v>
      </c>
      <c r="K634" s="7">
        <f t="shared" si="31"/>
        <v>0</v>
      </c>
    </row>
    <row r="635" spans="1:11" ht="120" customHeight="1" x14ac:dyDescent="0.25">
      <c r="A635" s="51">
        <v>601</v>
      </c>
      <c r="B635" s="57" t="s">
        <v>344</v>
      </c>
      <c r="C635" s="58" t="s">
        <v>43</v>
      </c>
      <c r="D635" s="54">
        <v>1119</v>
      </c>
      <c r="E635" s="55" t="s">
        <v>6</v>
      </c>
      <c r="F635" s="55">
        <f t="shared" si="29"/>
        <v>6.71</v>
      </c>
      <c r="G635" s="58" t="s">
        <v>346</v>
      </c>
      <c r="H635" s="59">
        <v>19</v>
      </c>
      <c r="I635" s="56">
        <v>95.62</v>
      </c>
      <c r="J635" s="7">
        <f t="shared" si="30"/>
        <v>95.62</v>
      </c>
      <c r="K635" s="7">
        <f t="shared" si="31"/>
        <v>0</v>
      </c>
    </row>
    <row r="636" spans="1:11" ht="255" customHeight="1" x14ac:dyDescent="0.25">
      <c r="A636" s="51">
        <v>602</v>
      </c>
      <c r="B636" s="57" t="s">
        <v>344</v>
      </c>
      <c r="C636" s="58" t="s">
        <v>43</v>
      </c>
      <c r="D636" s="54">
        <v>1243</v>
      </c>
      <c r="E636" s="55" t="s">
        <v>6</v>
      </c>
      <c r="F636" s="55">
        <f t="shared" ref="F636:F699" si="32">IF(D636=0,0,IF(E636=0,0,IF(IF(E636="s",$F$12,IF(E636="n",$F$11,0))&gt;0,ROUND(D636/IF(E636="s",$F$12,IF(E636="n",$F$11,0)),2),0)))</f>
        <v>7.45</v>
      </c>
      <c r="G636" s="58" t="s">
        <v>347</v>
      </c>
      <c r="H636" s="59" t="s">
        <v>348</v>
      </c>
      <c r="I636" s="56">
        <v>189.98</v>
      </c>
      <c r="J636" s="7">
        <f t="shared" si="30"/>
        <v>189.98</v>
      </c>
      <c r="K636" s="7">
        <f t="shared" si="31"/>
        <v>0</v>
      </c>
    </row>
    <row r="637" spans="1:11" ht="270" customHeight="1" x14ac:dyDescent="0.25">
      <c r="A637" s="51">
        <v>603</v>
      </c>
      <c r="B637" s="57" t="s">
        <v>344</v>
      </c>
      <c r="C637" s="58" t="s">
        <v>349</v>
      </c>
      <c r="D637" s="54">
        <v>1171</v>
      </c>
      <c r="E637" s="55" t="s">
        <v>6</v>
      </c>
      <c r="F637" s="55">
        <f t="shared" si="32"/>
        <v>7.02</v>
      </c>
      <c r="G637" s="58" t="s">
        <v>350</v>
      </c>
      <c r="H637" s="59" t="s">
        <v>351</v>
      </c>
      <c r="I637" s="56">
        <v>115.83</v>
      </c>
      <c r="J637" s="7">
        <f t="shared" si="30"/>
        <v>115.83</v>
      </c>
      <c r="K637" s="7">
        <f t="shared" si="31"/>
        <v>0</v>
      </c>
    </row>
    <row r="638" spans="1:11" ht="165" customHeight="1" x14ac:dyDescent="0.25">
      <c r="A638" s="51">
        <v>604</v>
      </c>
      <c r="B638" s="57" t="s">
        <v>344</v>
      </c>
      <c r="C638" s="58" t="s">
        <v>43</v>
      </c>
      <c r="D638" s="54">
        <v>1160</v>
      </c>
      <c r="E638" s="55" t="s">
        <v>6</v>
      </c>
      <c r="F638" s="55">
        <f t="shared" si="32"/>
        <v>6.95</v>
      </c>
      <c r="G638" s="58" t="s">
        <v>350</v>
      </c>
      <c r="H638" s="59" t="s">
        <v>352</v>
      </c>
      <c r="I638" s="56">
        <v>99.04</v>
      </c>
      <c r="J638" s="7">
        <f t="shared" si="30"/>
        <v>99.04</v>
      </c>
      <c r="K638" s="7">
        <f t="shared" si="31"/>
        <v>0</v>
      </c>
    </row>
    <row r="639" spans="1:11" ht="30" customHeight="1" x14ac:dyDescent="0.25">
      <c r="A639" s="51">
        <v>605</v>
      </c>
      <c r="B639" s="57" t="s">
        <v>344</v>
      </c>
      <c r="C639" s="58" t="s">
        <v>43</v>
      </c>
      <c r="D639" s="54">
        <v>1119</v>
      </c>
      <c r="E639" s="55" t="s">
        <v>6</v>
      </c>
      <c r="F639" s="55">
        <f t="shared" si="32"/>
        <v>6.71</v>
      </c>
      <c r="G639" s="58" t="s">
        <v>353</v>
      </c>
      <c r="H639" s="59" t="s">
        <v>274</v>
      </c>
      <c r="I639" s="56">
        <v>15.1</v>
      </c>
      <c r="J639" s="7">
        <f t="shared" si="30"/>
        <v>15.1</v>
      </c>
      <c r="K639" s="7">
        <f t="shared" si="31"/>
        <v>0</v>
      </c>
    </row>
    <row r="640" spans="1:11" ht="75" customHeight="1" x14ac:dyDescent="0.25">
      <c r="A640" s="51">
        <v>606</v>
      </c>
      <c r="B640" s="57" t="s">
        <v>354</v>
      </c>
      <c r="C640" s="58" t="s">
        <v>28</v>
      </c>
      <c r="D640" s="54">
        <v>1173</v>
      </c>
      <c r="E640" s="55" t="s">
        <v>6</v>
      </c>
      <c r="F640" s="55">
        <f t="shared" si="32"/>
        <v>7.03</v>
      </c>
      <c r="G640" s="58" t="s">
        <v>355</v>
      </c>
      <c r="H640" s="59">
        <v>8</v>
      </c>
      <c r="I640" s="56">
        <v>42.18</v>
      </c>
      <c r="J640" s="7">
        <f t="shared" si="30"/>
        <v>42.18</v>
      </c>
      <c r="K640" s="7">
        <f t="shared" si="31"/>
        <v>0</v>
      </c>
    </row>
    <row r="641" spans="1:11" ht="75" customHeight="1" x14ac:dyDescent="0.25">
      <c r="A641" s="51">
        <v>607</v>
      </c>
      <c r="B641" s="57" t="s">
        <v>356</v>
      </c>
      <c r="C641" s="58" t="s">
        <v>56</v>
      </c>
      <c r="D641" s="54">
        <v>949</v>
      </c>
      <c r="E641" s="55" t="s">
        <v>6</v>
      </c>
      <c r="F641" s="55">
        <f t="shared" si="32"/>
        <v>5.69</v>
      </c>
      <c r="G641" s="58" t="s">
        <v>357</v>
      </c>
      <c r="H641" s="59">
        <v>15</v>
      </c>
      <c r="I641" s="56">
        <v>64.010000000000005</v>
      </c>
      <c r="J641" s="7">
        <f t="shared" si="30"/>
        <v>64.010000000000005</v>
      </c>
      <c r="K641" s="7">
        <f t="shared" si="31"/>
        <v>0</v>
      </c>
    </row>
    <row r="642" spans="1:11" ht="60" customHeight="1" x14ac:dyDescent="0.25">
      <c r="A642" s="51">
        <v>608</v>
      </c>
      <c r="B642" s="57" t="s">
        <v>354</v>
      </c>
      <c r="C642" s="58" t="s">
        <v>28</v>
      </c>
      <c r="D642" s="54">
        <v>1193</v>
      </c>
      <c r="E642" s="55" t="s">
        <v>6</v>
      </c>
      <c r="F642" s="55">
        <f t="shared" si="32"/>
        <v>7.15</v>
      </c>
      <c r="G642" s="58" t="s">
        <v>358</v>
      </c>
      <c r="H642" s="59">
        <v>6</v>
      </c>
      <c r="I642" s="56">
        <v>32.18</v>
      </c>
      <c r="J642" s="7">
        <f t="shared" si="30"/>
        <v>32.18</v>
      </c>
      <c r="K642" s="7">
        <f t="shared" si="31"/>
        <v>0</v>
      </c>
    </row>
    <row r="643" spans="1:11" ht="75" customHeight="1" x14ac:dyDescent="0.25">
      <c r="A643" s="51">
        <v>609</v>
      </c>
      <c r="B643" s="57" t="s">
        <v>354</v>
      </c>
      <c r="C643" s="58" t="s">
        <v>34</v>
      </c>
      <c r="D643" s="54">
        <v>1099</v>
      </c>
      <c r="E643" s="55" t="s">
        <v>6</v>
      </c>
      <c r="F643" s="55">
        <f t="shared" si="32"/>
        <v>6.59</v>
      </c>
      <c r="G643" s="58" t="s">
        <v>357</v>
      </c>
      <c r="H643" s="59">
        <v>6</v>
      </c>
      <c r="I643" s="56">
        <v>29.66</v>
      </c>
      <c r="J643" s="7">
        <f t="shared" si="30"/>
        <v>29.66</v>
      </c>
      <c r="K643" s="7">
        <f t="shared" si="31"/>
        <v>0</v>
      </c>
    </row>
    <row r="644" spans="1:11" ht="90" customHeight="1" x14ac:dyDescent="0.25">
      <c r="A644" s="51">
        <v>610</v>
      </c>
      <c r="B644" s="57" t="s">
        <v>356</v>
      </c>
      <c r="C644" s="58" t="s">
        <v>102</v>
      </c>
      <c r="D644" s="54">
        <v>843</v>
      </c>
      <c r="E644" s="55" t="s">
        <v>6</v>
      </c>
      <c r="F644" s="55">
        <f t="shared" si="32"/>
        <v>5.05</v>
      </c>
      <c r="G644" s="58" t="s">
        <v>357</v>
      </c>
      <c r="H644" s="59">
        <v>27</v>
      </c>
      <c r="I644" s="56">
        <v>102.26</v>
      </c>
      <c r="J644" s="7">
        <f t="shared" si="30"/>
        <v>102.26</v>
      </c>
      <c r="K644" s="7">
        <f t="shared" si="31"/>
        <v>0</v>
      </c>
    </row>
    <row r="645" spans="1:11" ht="60" customHeight="1" x14ac:dyDescent="0.25">
      <c r="A645" s="51">
        <v>611</v>
      </c>
      <c r="B645" s="57" t="s">
        <v>356</v>
      </c>
      <c r="C645" s="58" t="s">
        <v>56</v>
      </c>
      <c r="D645" s="54">
        <v>949</v>
      </c>
      <c r="E645" s="55" t="s">
        <v>6</v>
      </c>
      <c r="F645" s="55">
        <f t="shared" si="32"/>
        <v>5.69</v>
      </c>
      <c r="G645" s="58" t="s">
        <v>358</v>
      </c>
      <c r="H645" s="59">
        <v>3</v>
      </c>
      <c r="I645" s="56">
        <v>12.8</v>
      </c>
      <c r="J645" s="7">
        <f t="shared" si="30"/>
        <v>12.8</v>
      </c>
      <c r="K645" s="7">
        <f t="shared" si="31"/>
        <v>0</v>
      </c>
    </row>
    <row r="646" spans="1:11" ht="75" customHeight="1" x14ac:dyDescent="0.25">
      <c r="A646" s="51">
        <v>612</v>
      </c>
      <c r="B646" s="57" t="s">
        <v>359</v>
      </c>
      <c r="C646" s="58" t="s">
        <v>28</v>
      </c>
      <c r="D646" s="54">
        <v>1144</v>
      </c>
      <c r="E646" s="55" t="s">
        <v>6</v>
      </c>
      <c r="F646" s="55">
        <f t="shared" si="32"/>
        <v>6.86</v>
      </c>
      <c r="G646" s="58" t="s">
        <v>357</v>
      </c>
      <c r="H646" s="59">
        <v>14</v>
      </c>
      <c r="I646" s="56">
        <v>72.03</v>
      </c>
      <c r="J646" s="7">
        <f t="shared" si="30"/>
        <v>72.03</v>
      </c>
      <c r="K646" s="7">
        <f t="shared" si="31"/>
        <v>0</v>
      </c>
    </row>
    <row r="647" spans="1:11" ht="75" customHeight="1" x14ac:dyDescent="0.25">
      <c r="A647" s="51">
        <v>613</v>
      </c>
      <c r="B647" s="57" t="s">
        <v>359</v>
      </c>
      <c r="C647" s="58" t="s">
        <v>56</v>
      </c>
      <c r="D647" s="54">
        <v>909</v>
      </c>
      <c r="E647" s="55" t="s">
        <v>6</v>
      </c>
      <c r="F647" s="55">
        <f t="shared" si="32"/>
        <v>5.45</v>
      </c>
      <c r="G647" s="58" t="s">
        <v>357</v>
      </c>
      <c r="H647" s="59">
        <v>9</v>
      </c>
      <c r="I647" s="56">
        <v>36.79</v>
      </c>
      <c r="J647" s="7">
        <f t="shared" si="30"/>
        <v>36.79</v>
      </c>
      <c r="K647" s="7">
        <f t="shared" si="31"/>
        <v>0</v>
      </c>
    </row>
    <row r="648" spans="1:11" ht="75" customHeight="1" x14ac:dyDescent="0.25">
      <c r="A648" s="51">
        <v>614</v>
      </c>
      <c r="B648" s="57" t="s">
        <v>360</v>
      </c>
      <c r="C648" s="58" t="s">
        <v>34</v>
      </c>
      <c r="D648" s="54">
        <v>1062</v>
      </c>
      <c r="E648" s="55" t="s">
        <v>6</v>
      </c>
      <c r="F648" s="55">
        <f t="shared" si="32"/>
        <v>6.37</v>
      </c>
      <c r="G648" s="58" t="s">
        <v>358</v>
      </c>
      <c r="H648" s="59">
        <v>6</v>
      </c>
      <c r="I648" s="56">
        <v>28.67</v>
      </c>
      <c r="J648" s="7">
        <f t="shared" si="30"/>
        <v>28.67</v>
      </c>
      <c r="K648" s="7">
        <f t="shared" si="31"/>
        <v>0</v>
      </c>
    </row>
    <row r="649" spans="1:11" ht="150" customHeight="1" x14ac:dyDescent="0.25">
      <c r="A649" s="51">
        <v>615</v>
      </c>
      <c r="B649" s="57" t="s">
        <v>360</v>
      </c>
      <c r="C649" s="58" t="s">
        <v>34</v>
      </c>
      <c r="D649" s="54">
        <v>1041</v>
      </c>
      <c r="E649" s="55" t="s">
        <v>6</v>
      </c>
      <c r="F649" s="55">
        <f t="shared" si="32"/>
        <v>6.24</v>
      </c>
      <c r="G649" s="58" t="s">
        <v>358</v>
      </c>
      <c r="H649" s="59">
        <v>20</v>
      </c>
      <c r="I649" s="56">
        <v>93.6</v>
      </c>
      <c r="J649" s="7">
        <f t="shared" si="30"/>
        <v>93.6</v>
      </c>
      <c r="K649" s="7">
        <f t="shared" si="31"/>
        <v>0</v>
      </c>
    </row>
    <row r="650" spans="1:11" ht="135" customHeight="1" x14ac:dyDescent="0.25">
      <c r="A650" s="51">
        <v>616</v>
      </c>
      <c r="B650" s="57" t="s">
        <v>360</v>
      </c>
      <c r="C650" s="58" t="s">
        <v>28</v>
      </c>
      <c r="D650" s="54">
        <v>1103</v>
      </c>
      <c r="E650" s="55" t="s">
        <v>6</v>
      </c>
      <c r="F650" s="55">
        <f t="shared" si="32"/>
        <v>6.61</v>
      </c>
      <c r="G650" s="58" t="s">
        <v>357</v>
      </c>
      <c r="H650" s="59">
        <v>23</v>
      </c>
      <c r="I650" s="56">
        <v>114.02</v>
      </c>
      <c r="J650" s="7">
        <f t="shared" si="30"/>
        <v>114.02</v>
      </c>
      <c r="K650" s="7">
        <f t="shared" si="31"/>
        <v>0</v>
      </c>
    </row>
    <row r="651" spans="1:11" ht="120" customHeight="1" x14ac:dyDescent="0.25">
      <c r="A651" s="51">
        <v>617</v>
      </c>
      <c r="B651" s="57" t="s">
        <v>360</v>
      </c>
      <c r="C651" s="58" t="s">
        <v>34</v>
      </c>
      <c r="D651" s="54">
        <v>1062</v>
      </c>
      <c r="E651" s="55" t="s">
        <v>6</v>
      </c>
      <c r="F651" s="55">
        <f t="shared" si="32"/>
        <v>6.37</v>
      </c>
      <c r="G651" s="58" t="s">
        <v>358</v>
      </c>
      <c r="H651" s="59">
        <v>24</v>
      </c>
      <c r="I651" s="56">
        <v>114.66</v>
      </c>
      <c r="J651" s="7">
        <f t="shared" si="30"/>
        <v>114.66</v>
      </c>
      <c r="K651" s="7">
        <f t="shared" si="31"/>
        <v>0</v>
      </c>
    </row>
    <row r="652" spans="1:11" ht="135" customHeight="1" x14ac:dyDescent="0.25">
      <c r="A652" s="51">
        <v>618</v>
      </c>
      <c r="B652" s="57" t="s">
        <v>359</v>
      </c>
      <c r="C652" s="58" t="s">
        <v>56</v>
      </c>
      <c r="D652" s="54">
        <v>909</v>
      </c>
      <c r="E652" s="55" t="s">
        <v>6</v>
      </c>
      <c r="F652" s="55">
        <f t="shared" si="32"/>
        <v>5.45</v>
      </c>
      <c r="G652" s="58" t="s">
        <v>361</v>
      </c>
      <c r="H652" s="59">
        <v>21</v>
      </c>
      <c r="I652" s="56">
        <v>85.84</v>
      </c>
      <c r="J652" s="7">
        <f t="shared" si="30"/>
        <v>85.84</v>
      </c>
      <c r="K652" s="7">
        <f t="shared" si="31"/>
        <v>0</v>
      </c>
    </row>
    <row r="653" spans="1:11" ht="105" customHeight="1" x14ac:dyDescent="0.25">
      <c r="A653" s="51">
        <v>619</v>
      </c>
      <c r="B653" s="57" t="s">
        <v>359</v>
      </c>
      <c r="C653" s="58" t="s">
        <v>56</v>
      </c>
      <c r="D653" s="54">
        <v>889</v>
      </c>
      <c r="E653" s="55" t="s">
        <v>6</v>
      </c>
      <c r="F653" s="55">
        <f t="shared" si="32"/>
        <v>5.33</v>
      </c>
      <c r="G653" s="58" t="s">
        <v>362</v>
      </c>
      <c r="H653" s="59">
        <v>18</v>
      </c>
      <c r="I653" s="56">
        <v>71.959999999999994</v>
      </c>
      <c r="J653" s="7">
        <f t="shared" si="30"/>
        <v>71.959999999999994</v>
      </c>
      <c r="K653" s="7">
        <f t="shared" si="31"/>
        <v>0</v>
      </c>
    </row>
    <row r="654" spans="1:11" ht="60" customHeight="1" x14ac:dyDescent="0.25">
      <c r="A654" s="51">
        <v>620</v>
      </c>
      <c r="B654" s="57" t="s">
        <v>360</v>
      </c>
      <c r="C654" s="58" t="s">
        <v>34</v>
      </c>
      <c r="D654" s="54">
        <v>1042</v>
      </c>
      <c r="E654" s="55" t="s">
        <v>6</v>
      </c>
      <c r="F654" s="55">
        <f t="shared" si="32"/>
        <v>6.25</v>
      </c>
      <c r="G654" s="58" t="s">
        <v>358</v>
      </c>
      <c r="H654" s="59">
        <v>3</v>
      </c>
      <c r="I654" s="56">
        <v>14.06</v>
      </c>
      <c r="J654" s="7">
        <f t="shared" si="30"/>
        <v>14.06</v>
      </c>
      <c r="K654" s="7">
        <f t="shared" si="31"/>
        <v>0</v>
      </c>
    </row>
    <row r="655" spans="1:11" ht="105" customHeight="1" x14ac:dyDescent="0.25">
      <c r="A655" s="51">
        <v>621</v>
      </c>
      <c r="B655" s="57" t="s">
        <v>356</v>
      </c>
      <c r="C655" s="58" t="s">
        <v>102</v>
      </c>
      <c r="D655" s="54">
        <v>843</v>
      </c>
      <c r="E655" s="55" t="s">
        <v>6</v>
      </c>
      <c r="F655" s="55">
        <f t="shared" si="32"/>
        <v>5.05</v>
      </c>
      <c r="G655" s="58" t="s">
        <v>363</v>
      </c>
      <c r="H655" s="59">
        <v>15</v>
      </c>
      <c r="I655" s="56">
        <v>56.81</v>
      </c>
      <c r="J655" s="7">
        <f t="shared" si="30"/>
        <v>56.81</v>
      </c>
      <c r="K655" s="7">
        <f t="shared" si="31"/>
        <v>0</v>
      </c>
    </row>
    <row r="656" spans="1:11" ht="90" customHeight="1" x14ac:dyDescent="0.25">
      <c r="A656" s="51">
        <v>622</v>
      </c>
      <c r="B656" s="57" t="s">
        <v>360</v>
      </c>
      <c r="C656" s="58" t="s">
        <v>34</v>
      </c>
      <c r="D656" s="54">
        <v>1062</v>
      </c>
      <c r="E656" s="55" t="s">
        <v>6</v>
      </c>
      <c r="F656" s="55">
        <f t="shared" si="32"/>
        <v>6.37</v>
      </c>
      <c r="G656" s="58" t="s">
        <v>358</v>
      </c>
      <c r="H656" s="59">
        <v>8</v>
      </c>
      <c r="I656" s="56">
        <v>38.22</v>
      </c>
      <c r="J656" s="7">
        <f t="shared" si="30"/>
        <v>38.22</v>
      </c>
      <c r="K656" s="7">
        <f t="shared" si="31"/>
        <v>0</v>
      </c>
    </row>
    <row r="657" spans="1:11" ht="180" customHeight="1" x14ac:dyDescent="0.25">
      <c r="A657" s="51">
        <v>623</v>
      </c>
      <c r="B657" s="57" t="s">
        <v>360</v>
      </c>
      <c r="C657" s="58" t="s">
        <v>28</v>
      </c>
      <c r="D657" s="54">
        <v>1144</v>
      </c>
      <c r="E657" s="55" t="s">
        <v>6</v>
      </c>
      <c r="F657" s="55">
        <f t="shared" si="32"/>
        <v>6.86</v>
      </c>
      <c r="G657" s="58" t="s">
        <v>357</v>
      </c>
      <c r="H657" s="59">
        <v>23</v>
      </c>
      <c r="I657" s="56">
        <v>118.34</v>
      </c>
      <c r="J657" s="7">
        <f t="shared" si="30"/>
        <v>118.34</v>
      </c>
      <c r="K657" s="7">
        <f t="shared" si="31"/>
        <v>0</v>
      </c>
    </row>
    <row r="658" spans="1:11" ht="75" customHeight="1" x14ac:dyDescent="0.25">
      <c r="A658" s="51">
        <v>624</v>
      </c>
      <c r="B658" s="57" t="s">
        <v>354</v>
      </c>
      <c r="C658" s="58" t="s">
        <v>34</v>
      </c>
      <c r="D658" s="54">
        <v>1140</v>
      </c>
      <c r="E658" s="55" t="s">
        <v>6</v>
      </c>
      <c r="F658" s="55">
        <f t="shared" si="32"/>
        <v>6.83</v>
      </c>
      <c r="G658" s="58" t="s">
        <v>357</v>
      </c>
      <c r="H658" s="59">
        <v>6</v>
      </c>
      <c r="I658" s="56">
        <v>30.74</v>
      </c>
      <c r="J658" s="7">
        <f t="shared" si="30"/>
        <v>30.74</v>
      </c>
      <c r="K658" s="7">
        <f t="shared" si="31"/>
        <v>0</v>
      </c>
    </row>
    <row r="659" spans="1:11" ht="60" customHeight="1" x14ac:dyDescent="0.25">
      <c r="A659" s="51">
        <v>625</v>
      </c>
      <c r="B659" s="57" t="s">
        <v>356</v>
      </c>
      <c r="C659" s="58" t="s">
        <v>102</v>
      </c>
      <c r="D659" s="54">
        <v>903</v>
      </c>
      <c r="E659" s="55" t="s">
        <v>6</v>
      </c>
      <c r="F659" s="55">
        <f t="shared" si="32"/>
        <v>5.41</v>
      </c>
      <c r="G659" s="58" t="s">
        <v>358</v>
      </c>
      <c r="H659" s="59">
        <v>3</v>
      </c>
      <c r="I659" s="56">
        <v>12.17</v>
      </c>
      <c r="J659" s="7">
        <f t="shared" si="30"/>
        <v>12.17</v>
      </c>
      <c r="K659" s="7">
        <f t="shared" si="31"/>
        <v>0</v>
      </c>
    </row>
    <row r="660" spans="1:11" ht="75" customHeight="1" x14ac:dyDescent="0.25">
      <c r="A660" s="51">
        <v>626</v>
      </c>
      <c r="B660" s="57" t="s">
        <v>364</v>
      </c>
      <c r="C660" s="58" t="s">
        <v>28</v>
      </c>
      <c r="D660" s="54">
        <v>1213</v>
      </c>
      <c r="E660" s="55" t="s">
        <v>6</v>
      </c>
      <c r="F660" s="55">
        <f t="shared" si="32"/>
        <v>7.27</v>
      </c>
      <c r="G660" s="58" t="s">
        <v>358</v>
      </c>
      <c r="H660" s="59">
        <v>24</v>
      </c>
      <c r="I660" s="56">
        <v>130.86000000000001</v>
      </c>
      <c r="J660" s="7">
        <f t="shared" si="30"/>
        <v>130.86000000000001</v>
      </c>
      <c r="K660" s="7">
        <f t="shared" si="31"/>
        <v>0</v>
      </c>
    </row>
    <row r="661" spans="1:11" ht="150" customHeight="1" x14ac:dyDescent="0.25">
      <c r="A661" s="51">
        <v>627</v>
      </c>
      <c r="B661" s="57" t="s">
        <v>360</v>
      </c>
      <c r="C661" s="58" t="s">
        <v>34</v>
      </c>
      <c r="D661" s="54">
        <v>1081</v>
      </c>
      <c r="E661" s="55" t="s">
        <v>6</v>
      </c>
      <c r="F661" s="55">
        <f t="shared" si="32"/>
        <v>6.48</v>
      </c>
      <c r="G661" s="58" t="s">
        <v>365</v>
      </c>
      <c r="H661" s="59">
        <v>27</v>
      </c>
      <c r="I661" s="56">
        <v>131.22</v>
      </c>
      <c r="J661" s="7">
        <f t="shared" si="30"/>
        <v>131.22</v>
      </c>
      <c r="K661" s="7">
        <f t="shared" si="31"/>
        <v>0</v>
      </c>
    </row>
    <row r="662" spans="1:11" ht="90" customHeight="1" x14ac:dyDescent="0.25">
      <c r="A662" s="51">
        <v>628</v>
      </c>
      <c r="B662" s="57" t="s">
        <v>354</v>
      </c>
      <c r="C662" s="58" t="s">
        <v>34</v>
      </c>
      <c r="D662" s="54">
        <v>1099</v>
      </c>
      <c r="E662" s="55" t="s">
        <v>6</v>
      </c>
      <c r="F662" s="55">
        <f t="shared" si="32"/>
        <v>6.59</v>
      </c>
      <c r="G662" s="58" t="s">
        <v>366</v>
      </c>
      <c r="H662" s="59">
        <v>7</v>
      </c>
      <c r="I662" s="56">
        <v>34.6</v>
      </c>
      <c r="J662" s="7">
        <f t="shared" ref="J662:J725" si="33">ROUND(F662*H662*$I$12,2)</f>
        <v>34.6</v>
      </c>
      <c r="K662" s="7">
        <f t="shared" si="31"/>
        <v>0</v>
      </c>
    </row>
    <row r="663" spans="1:11" ht="150" customHeight="1" x14ac:dyDescent="0.25">
      <c r="A663" s="51">
        <v>629</v>
      </c>
      <c r="B663" s="57" t="s">
        <v>354</v>
      </c>
      <c r="C663" s="58" t="s">
        <v>34</v>
      </c>
      <c r="D663" s="54">
        <v>1140</v>
      </c>
      <c r="E663" s="55" t="s">
        <v>6</v>
      </c>
      <c r="F663" s="55">
        <f t="shared" si="32"/>
        <v>6.83</v>
      </c>
      <c r="G663" s="58" t="s">
        <v>367</v>
      </c>
      <c r="H663" s="59" t="s">
        <v>268</v>
      </c>
      <c r="I663" s="56">
        <v>66.59</v>
      </c>
      <c r="J663" s="7">
        <f t="shared" si="33"/>
        <v>66.59</v>
      </c>
      <c r="K663" s="7">
        <f t="shared" ref="K663:K726" si="34">I663-J663</f>
        <v>0</v>
      </c>
    </row>
    <row r="664" spans="1:11" ht="105" customHeight="1" x14ac:dyDescent="0.25">
      <c r="A664" s="51">
        <v>630</v>
      </c>
      <c r="B664" s="57" t="s">
        <v>359</v>
      </c>
      <c r="C664" s="58" t="s">
        <v>56</v>
      </c>
      <c r="D664" s="54">
        <v>869</v>
      </c>
      <c r="E664" s="55" t="s">
        <v>6</v>
      </c>
      <c r="F664" s="55">
        <f t="shared" si="32"/>
        <v>5.21</v>
      </c>
      <c r="G664" s="58" t="s">
        <v>368</v>
      </c>
      <c r="H664" s="59">
        <v>23</v>
      </c>
      <c r="I664" s="56">
        <v>89.87</v>
      </c>
      <c r="J664" s="7">
        <f t="shared" si="33"/>
        <v>89.87</v>
      </c>
      <c r="K664" s="7">
        <f t="shared" si="34"/>
        <v>0</v>
      </c>
    </row>
    <row r="665" spans="1:11" ht="90" customHeight="1" x14ac:dyDescent="0.25">
      <c r="A665" s="51">
        <v>631</v>
      </c>
      <c r="B665" s="57" t="s">
        <v>359</v>
      </c>
      <c r="C665" s="58" t="s">
        <v>56</v>
      </c>
      <c r="D665" s="54">
        <v>949</v>
      </c>
      <c r="E665" s="55" t="s">
        <v>6</v>
      </c>
      <c r="F665" s="55">
        <f t="shared" si="32"/>
        <v>5.69</v>
      </c>
      <c r="G665" s="58" t="s">
        <v>369</v>
      </c>
      <c r="H665" s="59">
        <v>18</v>
      </c>
      <c r="I665" s="56">
        <v>76.819999999999993</v>
      </c>
      <c r="J665" s="7">
        <f t="shared" si="33"/>
        <v>76.819999999999993</v>
      </c>
      <c r="K665" s="7">
        <f t="shared" si="34"/>
        <v>0</v>
      </c>
    </row>
    <row r="666" spans="1:11" ht="60" customHeight="1" x14ac:dyDescent="0.25">
      <c r="A666" s="51">
        <v>632</v>
      </c>
      <c r="B666" s="57" t="s">
        <v>359</v>
      </c>
      <c r="C666" s="58" t="s">
        <v>56</v>
      </c>
      <c r="D666" s="54">
        <v>949</v>
      </c>
      <c r="E666" s="55" t="s">
        <v>6</v>
      </c>
      <c r="F666" s="55">
        <f t="shared" si="32"/>
        <v>5.69</v>
      </c>
      <c r="G666" s="58" t="s">
        <v>370</v>
      </c>
      <c r="H666" s="59">
        <v>3</v>
      </c>
      <c r="I666" s="56">
        <v>12.8</v>
      </c>
      <c r="J666" s="7">
        <f t="shared" si="33"/>
        <v>12.8</v>
      </c>
      <c r="K666" s="7">
        <f t="shared" si="34"/>
        <v>0</v>
      </c>
    </row>
    <row r="667" spans="1:11" ht="60" customHeight="1" x14ac:dyDescent="0.25">
      <c r="A667" s="51">
        <v>633</v>
      </c>
      <c r="B667" s="57" t="s">
        <v>360</v>
      </c>
      <c r="C667" s="58" t="s">
        <v>34</v>
      </c>
      <c r="D667" s="54">
        <v>1081</v>
      </c>
      <c r="E667" s="55" t="s">
        <v>6</v>
      </c>
      <c r="F667" s="55">
        <f t="shared" si="32"/>
        <v>6.48</v>
      </c>
      <c r="G667" s="58" t="s">
        <v>358</v>
      </c>
      <c r="H667" s="59">
        <v>10</v>
      </c>
      <c r="I667" s="56">
        <v>48.6</v>
      </c>
      <c r="J667" s="7">
        <f t="shared" si="33"/>
        <v>48.6</v>
      </c>
      <c r="K667" s="7">
        <f t="shared" si="34"/>
        <v>0</v>
      </c>
    </row>
    <row r="668" spans="1:11" ht="90" customHeight="1" x14ac:dyDescent="0.25">
      <c r="A668" s="51">
        <v>634</v>
      </c>
      <c r="B668" s="57" t="s">
        <v>356</v>
      </c>
      <c r="C668" s="58" t="s">
        <v>102</v>
      </c>
      <c r="D668" s="54">
        <v>883</v>
      </c>
      <c r="E668" s="55" t="s">
        <v>6</v>
      </c>
      <c r="F668" s="55">
        <f t="shared" si="32"/>
        <v>5.29</v>
      </c>
      <c r="G668" s="58" t="s">
        <v>371</v>
      </c>
      <c r="H668" s="59">
        <v>9</v>
      </c>
      <c r="I668" s="56">
        <v>35.71</v>
      </c>
      <c r="J668" s="7">
        <f t="shared" si="33"/>
        <v>35.71</v>
      </c>
      <c r="K668" s="7">
        <f t="shared" si="34"/>
        <v>0</v>
      </c>
    </row>
    <row r="669" spans="1:11" ht="75" customHeight="1" x14ac:dyDescent="0.25">
      <c r="A669" s="51">
        <v>635</v>
      </c>
      <c r="B669" s="57" t="s">
        <v>360</v>
      </c>
      <c r="C669" s="58" t="s">
        <v>34</v>
      </c>
      <c r="D669" s="54">
        <v>1101</v>
      </c>
      <c r="E669" s="55" t="s">
        <v>6</v>
      </c>
      <c r="F669" s="55">
        <f t="shared" si="32"/>
        <v>6.6</v>
      </c>
      <c r="G669" s="58" t="s">
        <v>357</v>
      </c>
      <c r="H669" s="59">
        <v>8</v>
      </c>
      <c r="I669" s="56">
        <v>39.6</v>
      </c>
      <c r="J669" s="7">
        <f t="shared" si="33"/>
        <v>39.6</v>
      </c>
      <c r="K669" s="7">
        <f t="shared" si="34"/>
        <v>0</v>
      </c>
    </row>
    <row r="670" spans="1:11" ht="120" customHeight="1" x14ac:dyDescent="0.25">
      <c r="A670" s="51">
        <v>636</v>
      </c>
      <c r="B670" s="57" t="s">
        <v>360</v>
      </c>
      <c r="C670" s="58" t="s">
        <v>34</v>
      </c>
      <c r="D670" s="54">
        <v>1041</v>
      </c>
      <c r="E670" s="55" t="s">
        <v>6</v>
      </c>
      <c r="F670" s="55">
        <f t="shared" si="32"/>
        <v>6.24</v>
      </c>
      <c r="G670" s="58" t="s">
        <v>357</v>
      </c>
      <c r="H670" s="59">
        <v>19</v>
      </c>
      <c r="I670" s="56">
        <v>88.92</v>
      </c>
      <c r="J670" s="7">
        <f t="shared" si="33"/>
        <v>88.92</v>
      </c>
      <c r="K670" s="7">
        <f t="shared" si="34"/>
        <v>0</v>
      </c>
    </row>
    <row r="671" spans="1:11" ht="120" customHeight="1" x14ac:dyDescent="0.25">
      <c r="A671" s="51">
        <v>637</v>
      </c>
      <c r="B671" s="57" t="s">
        <v>354</v>
      </c>
      <c r="C671" s="58" t="s">
        <v>34</v>
      </c>
      <c r="D671" s="54">
        <v>1159</v>
      </c>
      <c r="E671" s="55" t="s">
        <v>6</v>
      </c>
      <c r="F671" s="55">
        <f t="shared" si="32"/>
        <v>6.95</v>
      </c>
      <c r="G671" s="58" t="s">
        <v>372</v>
      </c>
      <c r="H671" s="59">
        <v>31</v>
      </c>
      <c r="I671" s="56">
        <v>161.59</v>
      </c>
      <c r="J671" s="7">
        <f t="shared" si="33"/>
        <v>161.59</v>
      </c>
      <c r="K671" s="7">
        <f t="shared" si="34"/>
        <v>0</v>
      </c>
    </row>
    <row r="672" spans="1:11" ht="90" customHeight="1" x14ac:dyDescent="0.25">
      <c r="A672" s="51">
        <v>638</v>
      </c>
      <c r="B672" s="57" t="s">
        <v>360</v>
      </c>
      <c r="C672" s="58" t="s">
        <v>34</v>
      </c>
      <c r="D672" s="54">
        <v>982</v>
      </c>
      <c r="E672" s="55" t="s">
        <v>6</v>
      </c>
      <c r="F672" s="55">
        <f t="shared" si="32"/>
        <v>5.89</v>
      </c>
      <c r="G672" s="58" t="s">
        <v>373</v>
      </c>
      <c r="H672" s="59">
        <v>8</v>
      </c>
      <c r="I672" s="56">
        <v>35.340000000000003</v>
      </c>
      <c r="J672" s="7">
        <f t="shared" si="33"/>
        <v>35.340000000000003</v>
      </c>
      <c r="K672" s="7">
        <f t="shared" si="34"/>
        <v>0</v>
      </c>
    </row>
    <row r="673" spans="1:11" ht="90" customHeight="1" x14ac:dyDescent="0.25">
      <c r="A673" s="51">
        <v>639</v>
      </c>
      <c r="B673" s="57" t="s">
        <v>359</v>
      </c>
      <c r="C673" s="58" t="s">
        <v>56</v>
      </c>
      <c r="D673" s="54">
        <v>929</v>
      </c>
      <c r="E673" s="55" t="s">
        <v>6</v>
      </c>
      <c r="F673" s="55">
        <f t="shared" si="32"/>
        <v>5.57</v>
      </c>
      <c r="G673" s="58" t="s">
        <v>374</v>
      </c>
      <c r="H673" s="59">
        <v>11</v>
      </c>
      <c r="I673" s="56">
        <v>45.95</v>
      </c>
      <c r="J673" s="7">
        <f t="shared" si="33"/>
        <v>45.95</v>
      </c>
      <c r="K673" s="7">
        <f t="shared" si="34"/>
        <v>0</v>
      </c>
    </row>
    <row r="674" spans="1:11" ht="75" customHeight="1" x14ac:dyDescent="0.25">
      <c r="A674" s="51">
        <v>640</v>
      </c>
      <c r="B674" s="57" t="s">
        <v>360</v>
      </c>
      <c r="C674" s="58" t="s">
        <v>34</v>
      </c>
      <c r="D674" s="54">
        <v>1042</v>
      </c>
      <c r="E674" s="55" t="s">
        <v>6</v>
      </c>
      <c r="F674" s="55">
        <f t="shared" si="32"/>
        <v>6.25</v>
      </c>
      <c r="G674" s="58" t="s">
        <v>357</v>
      </c>
      <c r="H674" s="59">
        <v>11</v>
      </c>
      <c r="I674" s="56">
        <v>51.56</v>
      </c>
      <c r="J674" s="7">
        <f t="shared" si="33"/>
        <v>51.56</v>
      </c>
      <c r="K674" s="7">
        <f t="shared" si="34"/>
        <v>0</v>
      </c>
    </row>
    <row r="675" spans="1:11" ht="75" customHeight="1" x14ac:dyDescent="0.25">
      <c r="A675" s="51">
        <v>641</v>
      </c>
      <c r="B675" s="57" t="s">
        <v>354</v>
      </c>
      <c r="C675" s="58" t="s">
        <v>34</v>
      </c>
      <c r="D675" s="54">
        <v>1159</v>
      </c>
      <c r="E675" s="55" t="s">
        <v>6</v>
      </c>
      <c r="F675" s="55">
        <f t="shared" si="32"/>
        <v>6.95</v>
      </c>
      <c r="G675" s="58" t="s">
        <v>357</v>
      </c>
      <c r="H675" s="59">
        <v>11</v>
      </c>
      <c r="I675" s="56">
        <v>57.34</v>
      </c>
      <c r="J675" s="7">
        <f t="shared" si="33"/>
        <v>57.34</v>
      </c>
      <c r="K675" s="7">
        <f t="shared" si="34"/>
        <v>0</v>
      </c>
    </row>
    <row r="676" spans="1:11" ht="60" customHeight="1" x14ac:dyDescent="0.25">
      <c r="A676" s="51">
        <v>642</v>
      </c>
      <c r="B676" s="57" t="s">
        <v>360</v>
      </c>
      <c r="C676" s="58" t="s">
        <v>34</v>
      </c>
      <c r="D676" s="54">
        <v>1041</v>
      </c>
      <c r="E676" s="55" t="s">
        <v>6</v>
      </c>
      <c r="F676" s="55">
        <f t="shared" si="32"/>
        <v>6.24</v>
      </c>
      <c r="G676" s="58" t="s">
        <v>358</v>
      </c>
      <c r="H676" s="59">
        <v>2</v>
      </c>
      <c r="I676" s="56">
        <v>9.36</v>
      </c>
      <c r="J676" s="7">
        <f t="shared" si="33"/>
        <v>9.36</v>
      </c>
      <c r="K676" s="7">
        <f t="shared" si="34"/>
        <v>0</v>
      </c>
    </row>
    <row r="677" spans="1:11" ht="75" customHeight="1" x14ac:dyDescent="0.25">
      <c r="A677" s="51">
        <v>643</v>
      </c>
      <c r="B677" s="57" t="s">
        <v>354</v>
      </c>
      <c r="C677" s="58" t="s">
        <v>34</v>
      </c>
      <c r="D677" s="54">
        <v>1120</v>
      </c>
      <c r="E677" s="55" t="s">
        <v>6</v>
      </c>
      <c r="F677" s="55">
        <f t="shared" si="32"/>
        <v>6.71</v>
      </c>
      <c r="G677" s="58" t="s">
        <v>367</v>
      </c>
      <c r="H677" s="59" t="s">
        <v>262</v>
      </c>
      <c r="I677" s="56">
        <v>20.13</v>
      </c>
      <c r="J677" s="7">
        <f t="shared" si="33"/>
        <v>20.13</v>
      </c>
      <c r="K677" s="7">
        <f t="shared" si="34"/>
        <v>0</v>
      </c>
    </row>
    <row r="678" spans="1:11" ht="60" customHeight="1" x14ac:dyDescent="0.25">
      <c r="A678" s="51">
        <v>644</v>
      </c>
      <c r="B678" s="57" t="s">
        <v>354</v>
      </c>
      <c r="C678" s="58" t="s">
        <v>34</v>
      </c>
      <c r="D678" s="54">
        <v>1140</v>
      </c>
      <c r="E678" s="55" t="s">
        <v>6</v>
      </c>
      <c r="F678" s="55">
        <f t="shared" si="32"/>
        <v>6.83</v>
      </c>
      <c r="G678" s="58" t="s">
        <v>375</v>
      </c>
      <c r="H678" s="59">
        <v>9</v>
      </c>
      <c r="I678" s="56">
        <v>46.1</v>
      </c>
      <c r="J678" s="7">
        <f t="shared" si="33"/>
        <v>46.1</v>
      </c>
      <c r="K678" s="7">
        <f t="shared" si="34"/>
        <v>0</v>
      </c>
    </row>
    <row r="679" spans="1:11" ht="75" customHeight="1" x14ac:dyDescent="0.25">
      <c r="A679" s="51">
        <v>645</v>
      </c>
      <c r="B679" s="57" t="s">
        <v>354</v>
      </c>
      <c r="C679" s="58" t="s">
        <v>34</v>
      </c>
      <c r="D679" s="54">
        <v>1160</v>
      </c>
      <c r="E679" s="55" t="s">
        <v>6</v>
      </c>
      <c r="F679" s="55">
        <f t="shared" si="32"/>
        <v>6.95</v>
      </c>
      <c r="G679" s="58" t="s">
        <v>357</v>
      </c>
      <c r="H679" s="59">
        <v>16</v>
      </c>
      <c r="I679" s="56">
        <v>83.4</v>
      </c>
      <c r="J679" s="7">
        <f t="shared" si="33"/>
        <v>83.4</v>
      </c>
      <c r="K679" s="7">
        <f t="shared" si="34"/>
        <v>0</v>
      </c>
    </row>
    <row r="680" spans="1:11" ht="90" customHeight="1" x14ac:dyDescent="0.25">
      <c r="A680" s="51">
        <v>646</v>
      </c>
      <c r="B680" s="57" t="s">
        <v>354</v>
      </c>
      <c r="C680" s="58" t="s">
        <v>34</v>
      </c>
      <c r="D680" s="54">
        <v>1099</v>
      </c>
      <c r="E680" s="55" t="s">
        <v>6</v>
      </c>
      <c r="F680" s="55">
        <f t="shared" si="32"/>
        <v>6.59</v>
      </c>
      <c r="G680" s="58" t="s">
        <v>363</v>
      </c>
      <c r="H680" s="59">
        <v>13</v>
      </c>
      <c r="I680" s="56">
        <v>64.25</v>
      </c>
      <c r="J680" s="7">
        <f t="shared" si="33"/>
        <v>64.25</v>
      </c>
      <c r="K680" s="7">
        <f t="shared" si="34"/>
        <v>0</v>
      </c>
    </row>
    <row r="681" spans="1:11" ht="60" customHeight="1" x14ac:dyDescent="0.25">
      <c r="A681" s="51">
        <v>647</v>
      </c>
      <c r="B681" s="57" t="s">
        <v>354</v>
      </c>
      <c r="C681" s="58" t="s">
        <v>34</v>
      </c>
      <c r="D681" s="54">
        <v>1120</v>
      </c>
      <c r="E681" s="55" t="s">
        <v>6</v>
      </c>
      <c r="F681" s="55">
        <f t="shared" si="32"/>
        <v>6.71</v>
      </c>
      <c r="G681" s="58" t="s">
        <v>375</v>
      </c>
      <c r="H681" s="59">
        <v>3</v>
      </c>
      <c r="I681" s="56">
        <v>15.1</v>
      </c>
      <c r="J681" s="7">
        <f t="shared" si="33"/>
        <v>15.1</v>
      </c>
      <c r="K681" s="7">
        <f t="shared" si="34"/>
        <v>0</v>
      </c>
    </row>
    <row r="682" spans="1:11" ht="75" customHeight="1" x14ac:dyDescent="0.25">
      <c r="A682" s="51">
        <v>648</v>
      </c>
      <c r="B682" s="57" t="s">
        <v>354</v>
      </c>
      <c r="C682" s="58" t="s">
        <v>34</v>
      </c>
      <c r="D682" s="54">
        <v>1099</v>
      </c>
      <c r="E682" s="55" t="s">
        <v>6</v>
      </c>
      <c r="F682" s="55">
        <f t="shared" si="32"/>
        <v>6.59</v>
      </c>
      <c r="G682" s="58" t="s">
        <v>376</v>
      </c>
      <c r="H682" s="59">
        <v>9</v>
      </c>
      <c r="I682" s="56">
        <v>44.48</v>
      </c>
      <c r="J682" s="7">
        <f t="shared" si="33"/>
        <v>44.48</v>
      </c>
      <c r="K682" s="7">
        <f t="shared" si="34"/>
        <v>0</v>
      </c>
    </row>
    <row r="683" spans="1:11" ht="105" customHeight="1" x14ac:dyDescent="0.25">
      <c r="A683" s="51">
        <v>649</v>
      </c>
      <c r="B683" s="57" t="s">
        <v>356</v>
      </c>
      <c r="C683" s="58" t="s">
        <v>102</v>
      </c>
      <c r="D683" s="54">
        <v>923</v>
      </c>
      <c r="E683" s="55" t="s">
        <v>6</v>
      </c>
      <c r="F683" s="55">
        <f t="shared" si="32"/>
        <v>5.53</v>
      </c>
      <c r="G683" s="58" t="s">
        <v>377</v>
      </c>
      <c r="H683" s="59">
        <v>33</v>
      </c>
      <c r="I683" s="56">
        <v>136.87</v>
      </c>
      <c r="J683" s="7">
        <f t="shared" si="33"/>
        <v>136.87</v>
      </c>
      <c r="K683" s="7">
        <f t="shared" si="34"/>
        <v>0</v>
      </c>
    </row>
    <row r="684" spans="1:11" ht="75" customHeight="1" x14ac:dyDescent="0.25">
      <c r="A684" s="51">
        <v>650</v>
      </c>
      <c r="B684" s="57" t="s">
        <v>356</v>
      </c>
      <c r="C684" s="58" t="s">
        <v>56</v>
      </c>
      <c r="D684" s="54">
        <v>869</v>
      </c>
      <c r="E684" s="55" t="s">
        <v>6</v>
      </c>
      <c r="F684" s="55">
        <f t="shared" si="32"/>
        <v>5.21</v>
      </c>
      <c r="G684" s="58" t="s">
        <v>378</v>
      </c>
      <c r="H684" s="59">
        <v>7</v>
      </c>
      <c r="I684" s="56">
        <v>27.35</v>
      </c>
      <c r="J684" s="7">
        <f t="shared" si="33"/>
        <v>27.35</v>
      </c>
      <c r="K684" s="7">
        <f t="shared" si="34"/>
        <v>0</v>
      </c>
    </row>
    <row r="685" spans="1:11" ht="60" customHeight="1" x14ac:dyDescent="0.25">
      <c r="A685" s="51">
        <v>651</v>
      </c>
      <c r="B685" s="57" t="s">
        <v>359</v>
      </c>
      <c r="C685" s="58" t="s">
        <v>56</v>
      </c>
      <c r="D685" s="54">
        <v>949</v>
      </c>
      <c r="E685" s="55" t="s">
        <v>6</v>
      </c>
      <c r="F685" s="55">
        <f t="shared" si="32"/>
        <v>5.69</v>
      </c>
      <c r="G685" s="58" t="s">
        <v>370</v>
      </c>
      <c r="H685" s="59">
        <v>1</v>
      </c>
      <c r="I685" s="56">
        <v>4.2699999999999996</v>
      </c>
      <c r="J685" s="7">
        <f t="shared" si="33"/>
        <v>4.2699999999999996</v>
      </c>
      <c r="K685" s="7">
        <f t="shared" si="34"/>
        <v>0</v>
      </c>
    </row>
    <row r="686" spans="1:11" ht="60" customHeight="1" x14ac:dyDescent="0.25">
      <c r="A686" s="51">
        <v>652</v>
      </c>
      <c r="B686" s="57" t="s">
        <v>379</v>
      </c>
      <c r="C686" s="58" t="s">
        <v>306</v>
      </c>
      <c r="D686" s="54">
        <v>1671</v>
      </c>
      <c r="E686" s="55" t="s">
        <v>6</v>
      </c>
      <c r="F686" s="55">
        <f t="shared" si="32"/>
        <v>10.02</v>
      </c>
      <c r="G686" s="58" t="s">
        <v>375</v>
      </c>
      <c r="H686" s="59">
        <v>14</v>
      </c>
      <c r="I686" s="56">
        <v>105.21</v>
      </c>
      <c r="J686" s="7">
        <f t="shared" si="33"/>
        <v>105.21</v>
      </c>
      <c r="K686" s="7">
        <f t="shared" si="34"/>
        <v>0</v>
      </c>
    </row>
    <row r="687" spans="1:11" ht="60" customHeight="1" x14ac:dyDescent="0.25">
      <c r="A687" s="51">
        <v>653</v>
      </c>
      <c r="B687" s="57" t="s">
        <v>354</v>
      </c>
      <c r="C687" s="58" t="s">
        <v>34</v>
      </c>
      <c r="D687" s="54">
        <v>1079</v>
      </c>
      <c r="E687" s="55" t="s">
        <v>6</v>
      </c>
      <c r="F687" s="55">
        <f t="shared" si="32"/>
        <v>6.47</v>
      </c>
      <c r="G687" s="58" t="s">
        <v>375</v>
      </c>
      <c r="H687" s="59">
        <v>10</v>
      </c>
      <c r="I687" s="56">
        <v>48.53</v>
      </c>
      <c r="J687" s="7">
        <f t="shared" si="33"/>
        <v>48.53</v>
      </c>
      <c r="K687" s="7">
        <f t="shared" si="34"/>
        <v>0</v>
      </c>
    </row>
    <row r="688" spans="1:11" ht="60" customHeight="1" x14ac:dyDescent="0.25">
      <c r="A688" s="51">
        <v>654</v>
      </c>
      <c r="B688" s="57" t="s">
        <v>354</v>
      </c>
      <c r="C688" s="58" t="s">
        <v>58</v>
      </c>
      <c r="D688" s="54">
        <v>1564</v>
      </c>
      <c r="E688" s="55" t="s">
        <v>6</v>
      </c>
      <c r="F688" s="55">
        <f t="shared" si="32"/>
        <v>9.3699999999999992</v>
      </c>
      <c r="G688" s="58" t="s">
        <v>375</v>
      </c>
      <c r="H688" s="59">
        <v>12</v>
      </c>
      <c r="I688" s="56">
        <v>84.33</v>
      </c>
      <c r="J688" s="7">
        <f t="shared" si="33"/>
        <v>84.33</v>
      </c>
      <c r="K688" s="7">
        <f t="shared" si="34"/>
        <v>0</v>
      </c>
    </row>
    <row r="689" spans="1:11" ht="60" customHeight="1" x14ac:dyDescent="0.25">
      <c r="A689" s="51">
        <v>655</v>
      </c>
      <c r="B689" s="57" t="s">
        <v>354</v>
      </c>
      <c r="C689" s="58" t="s">
        <v>62</v>
      </c>
      <c r="D689" s="54">
        <v>1628</v>
      </c>
      <c r="E689" s="55" t="s">
        <v>6</v>
      </c>
      <c r="F689" s="55">
        <f t="shared" si="32"/>
        <v>9.76</v>
      </c>
      <c r="G689" s="58" t="s">
        <v>375</v>
      </c>
      <c r="H689" s="59">
        <v>14</v>
      </c>
      <c r="I689" s="56">
        <v>102.48</v>
      </c>
      <c r="J689" s="7">
        <f t="shared" si="33"/>
        <v>102.48</v>
      </c>
      <c r="K689" s="7">
        <f t="shared" si="34"/>
        <v>0</v>
      </c>
    </row>
    <row r="690" spans="1:11" ht="75" customHeight="1" x14ac:dyDescent="0.25">
      <c r="A690" s="51">
        <v>656</v>
      </c>
      <c r="B690" s="57" t="s">
        <v>360</v>
      </c>
      <c r="C690" s="58" t="s">
        <v>28</v>
      </c>
      <c r="D690" s="54">
        <v>1061</v>
      </c>
      <c r="E690" s="55" t="s">
        <v>6</v>
      </c>
      <c r="F690" s="55">
        <f t="shared" si="32"/>
        <v>6.36</v>
      </c>
      <c r="G690" s="58" t="s">
        <v>357</v>
      </c>
      <c r="H690" s="59">
        <v>14</v>
      </c>
      <c r="I690" s="56">
        <v>66.78</v>
      </c>
      <c r="J690" s="7">
        <f t="shared" si="33"/>
        <v>66.78</v>
      </c>
      <c r="K690" s="7">
        <f t="shared" si="34"/>
        <v>0</v>
      </c>
    </row>
    <row r="691" spans="1:11" ht="75" customHeight="1" x14ac:dyDescent="0.25">
      <c r="A691" s="51">
        <v>657</v>
      </c>
      <c r="B691" s="57" t="s">
        <v>359</v>
      </c>
      <c r="C691" s="58" t="s">
        <v>56</v>
      </c>
      <c r="D691" s="54">
        <v>889</v>
      </c>
      <c r="E691" s="55" t="s">
        <v>6</v>
      </c>
      <c r="F691" s="55">
        <f t="shared" si="32"/>
        <v>5.33</v>
      </c>
      <c r="G691" s="58" t="s">
        <v>357</v>
      </c>
      <c r="H691" s="59">
        <v>4</v>
      </c>
      <c r="I691" s="56">
        <v>15.99</v>
      </c>
      <c r="J691" s="7">
        <f t="shared" si="33"/>
        <v>15.99</v>
      </c>
      <c r="K691" s="7">
        <f t="shared" si="34"/>
        <v>0</v>
      </c>
    </row>
    <row r="692" spans="1:11" ht="75" customHeight="1" x14ac:dyDescent="0.25">
      <c r="A692" s="51">
        <v>658</v>
      </c>
      <c r="B692" s="57" t="s">
        <v>356</v>
      </c>
      <c r="C692" s="58" t="s">
        <v>102</v>
      </c>
      <c r="D692" s="54">
        <v>863</v>
      </c>
      <c r="E692" s="55" t="s">
        <v>6</v>
      </c>
      <c r="F692" s="55">
        <f t="shared" si="32"/>
        <v>5.17</v>
      </c>
      <c r="G692" s="58" t="s">
        <v>357</v>
      </c>
      <c r="H692" s="59">
        <v>4</v>
      </c>
      <c r="I692" s="56">
        <v>15.51</v>
      </c>
      <c r="J692" s="7">
        <f t="shared" si="33"/>
        <v>15.51</v>
      </c>
      <c r="K692" s="7">
        <f t="shared" si="34"/>
        <v>0</v>
      </c>
    </row>
    <row r="693" spans="1:11" ht="60" customHeight="1" x14ac:dyDescent="0.25">
      <c r="A693" s="51">
        <v>659</v>
      </c>
      <c r="B693" s="57" t="s">
        <v>360</v>
      </c>
      <c r="C693" s="58" t="s">
        <v>62</v>
      </c>
      <c r="D693" s="54">
        <v>1395</v>
      </c>
      <c r="E693" s="55" t="s">
        <v>6</v>
      </c>
      <c r="F693" s="55">
        <f t="shared" si="32"/>
        <v>8.36</v>
      </c>
      <c r="G693" s="58" t="s">
        <v>375</v>
      </c>
      <c r="H693" s="59">
        <v>4</v>
      </c>
      <c r="I693" s="56">
        <v>25.08</v>
      </c>
      <c r="J693" s="7">
        <f t="shared" si="33"/>
        <v>25.08</v>
      </c>
      <c r="K693" s="7">
        <f t="shared" si="34"/>
        <v>0</v>
      </c>
    </row>
    <row r="694" spans="1:11" ht="60" customHeight="1" x14ac:dyDescent="0.25">
      <c r="A694" s="51">
        <v>660</v>
      </c>
      <c r="B694" s="57" t="s">
        <v>354</v>
      </c>
      <c r="C694" s="58" t="s">
        <v>34</v>
      </c>
      <c r="D694" s="54">
        <v>1079</v>
      </c>
      <c r="E694" s="55" t="s">
        <v>6</v>
      </c>
      <c r="F694" s="55">
        <f t="shared" si="32"/>
        <v>6.47</v>
      </c>
      <c r="G694" s="58" t="s">
        <v>375</v>
      </c>
      <c r="H694" s="59">
        <v>4</v>
      </c>
      <c r="I694" s="56">
        <v>19.41</v>
      </c>
      <c r="J694" s="7">
        <f t="shared" si="33"/>
        <v>19.41</v>
      </c>
      <c r="K694" s="7">
        <f t="shared" si="34"/>
        <v>0</v>
      </c>
    </row>
    <row r="695" spans="1:11" ht="45" customHeight="1" x14ac:dyDescent="0.25">
      <c r="A695" s="51">
        <v>661</v>
      </c>
      <c r="B695" s="57" t="s">
        <v>380</v>
      </c>
      <c r="C695" s="58" t="s">
        <v>62</v>
      </c>
      <c r="D695" s="54">
        <v>1415</v>
      </c>
      <c r="E695" s="55" t="s">
        <v>6</v>
      </c>
      <c r="F695" s="55">
        <f t="shared" si="32"/>
        <v>8.48</v>
      </c>
      <c r="G695" s="58" t="s">
        <v>381</v>
      </c>
      <c r="H695" s="59">
        <v>10</v>
      </c>
      <c r="I695" s="56">
        <v>63.6</v>
      </c>
      <c r="J695" s="7">
        <f t="shared" si="33"/>
        <v>63.6</v>
      </c>
      <c r="K695" s="7">
        <f t="shared" si="34"/>
        <v>0</v>
      </c>
    </row>
    <row r="696" spans="1:11" ht="270" customHeight="1" x14ac:dyDescent="0.25">
      <c r="A696" s="51">
        <v>662</v>
      </c>
      <c r="B696" s="57" t="s">
        <v>380</v>
      </c>
      <c r="C696" s="58" t="s">
        <v>28</v>
      </c>
      <c r="D696" s="54">
        <v>1103</v>
      </c>
      <c r="E696" s="55" t="s">
        <v>6</v>
      </c>
      <c r="F696" s="55">
        <f t="shared" si="32"/>
        <v>6.61</v>
      </c>
      <c r="G696" s="58" t="s">
        <v>382</v>
      </c>
      <c r="H696" s="59">
        <v>23</v>
      </c>
      <c r="I696" s="56">
        <v>114.02</v>
      </c>
      <c r="J696" s="7">
        <f t="shared" si="33"/>
        <v>114.02</v>
      </c>
      <c r="K696" s="7">
        <f t="shared" si="34"/>
        <v>0</v>
      </c>
    </row>
    <row r="697" spans="1:11" ht="45" customHeight="1" x14ac:dyDescent="0.25">
      <c r="A697" s="51">
        <v>663</v>
      </c>
      <c r="B697" s="57" t="s">
        <v>380</v>
      </c>
      <c r="C697" s="58" t="s">
        <v>349</v>
      </c>
      <c r="D697" s="54">
        <v>1103</v>
      </c>
      <c r="E697" s="55" t="s">
        <v>6</v>
      </c>
      <c r="F697" s="55">
        <f t="shared" si="32"/>
        <v>6.61</v>
      </c>
      <c r="G697" s="58" t="s">
        <v>383</v>
      </c>
      <c r="H697" s="59">
        <v>3</v>
      </c>
      <c r="I697" s="56">
        <v>14.87</v>
      </c>
      <c r="J697" s="7">
        <f t="shared" si="33"/>
        <v>14.87</v>
      </c>
      <c r="K697" s="7">
        <f t="shared" si="34"/>
        <v>0</v>
      </c>
    </row>
    <row r="698" spans="1:11" ht="105" customHeight="1" x14ac:dyDescent="0.25">
      <c r="A698" s="51">
        <v>664</v>
      </c>
      <c r="B698" s="57" t="s">
        <v>380</v>
      </c>
      <c r="C698" s="58" t="s">
        <v>34</v>
      </c>
      <c r="D698" s="54">
        <v>1082</v>
      </c>
      <c r="E698" s="55" t="s">
        <v>6</v>
      </c>
      <c r="F698" s="55">
        <f t="shared" si="32"/>
        <v>6.49</v>
      </c>
      <c r="G698" s="58" t="s">
        <v>384</v>
      </c>
      <c r="H698" s="59">
        <v>8</v>
      </c>
      <c r="I698" s="56">
        <v>38.94</v>
      </c>
      <c r="J698" s="7">
        <f t="shared" si="33"/>
        <v>38.94</v>
      </c>
      <c r="K698" s="7">
        <f t="shared" si="34"/>
        <v>0</v>
      </c>
    </row>
    <row r="699" spans="1:11" ht="120" customHeight="1" x14ac:dyDescent="0.25">
      <c r="A699" s="51">
        <v>665</v>
      </c>
      <c r="B699" s="57" t="s">
        <v>380</v>
      </c>
      <c r="C699" s="58" t="s">
        <v>34</v>
      </c>
      <c r="D699" s="54">
        <v>1122</v>
      </c>
      <c r="E699" s="55" t="s">
        <v>6</v>
      </c>
      <c r="F699" s="55">
        <f t="shared" si="32"/>
        <v>6.73</v>
      </c>
      <c r="G699" s="58" t="s">
        <v>385</v>
      </c>
      <c r="H699" s="59">
        <v>16</v>
      </c>
      <c r="I699" s="56">
        <v>80.760000000000005</v>
      </c>
      <c r="J699" s="7">
        <f t="shared" si="33"/>
        <v>80.760000000000005</v>
      </c>
      <c r="K699" s="7">
        <f t="shared" si="34"/>
        <v>0</v>
      </c>
    </row>
    <row r="700" spans="1:11" ht="105" customHeight="1" x14ac:dyDescent="0.25">
      <c r="A700" s="51">
        <v>666</v>
      </c>
      <c r="B700" s="57" t="s">
        <v>380</v>
      </c>
      <c r="C700" s="58" t="s">
        <v>34</v>
      </c>
      <c r="D700" s="54">
        <v>1022</v>
      </c>
      <c r="E700" s="55" t="s">
        <v>6</v>
      </c>
      <c r="F700" s="55">
        <f t="shared" ref="F700:F763" si="35">IF(D700=0,0,IF(E700=0,0,IF(IF(E700="s",$F$12,IF(E700="n",$F$11,0))&gt;0,ROUND(D700/IF(E700="s",$F$12,IF(E700="n",$F$11,0)),2),0)))</f>
        <v>6.13</v>
      </c>
      <c r="G700" s="58" t="s">
        <v>386</v>
      </c>
      <c r="H700" s="59">
        <v>16</v>
      </c>
      <c r="I700" s="56">
        <v>73.56</v>
      </c>
      <c r="J700" s="7">
        <f t="shared" si="33"/>
        <v>73.56</v>
      </c>
      <c r="K700" s="7">
        <f t="shared" si="34"/>
        <v>0</v>
      </c>
    </row>
    <row r="701" spans="1:11" ht="240" customHeight="1" x14ac:dyDescent="0.25">
      <c r="A701" s="51">
        <v>667</v>
      </c>
      <c r="B701" s="57" t="s">
        <v>380</v>
      </c>
      <c r="C701" s="58" t="s">
        <v>34</v>
      </c>
      <c r="D701" s="54">
        <v>1062</v>
      </c>
      <c r="E701" s="55" t="s">
        <v>6</v>
      </c>
      <c r="F701" s="55">
        <f t="shared" si="35"/>
        <v>6.37</v>
      </c>
      <c r="G701" s="58" t="s">
        <v>387</v>
      </c>
      <c r="H701" s="59">
        <v>31</v>
      </c>
      <c r="I701" s="56">
        <v>148.1</v>
      </c>
      <c r="J701" s="7">
        <f t="shared" si="33"/>
        <v>148.1</v>
      </c>
      <c r="K701" s="7">
        <f t="shared" si="34"/>
        <v>0</v>
      </c>
    </row>
    <row r="702" spans="1:11" ht="270" customHeight="1" x14ac:dyDescent="0.25">
      <c r="A702" s="51">
        <v>668</v>
      </c>
      <c r="B702" s="57" t="s">
        <v>380</v>
      </c>
      <c r="C702" s="58" t="s">
        <v>34</v>
      </c>
      <c r="D702" s="54">
        <v>1022</v>
      </c>
      <c r="E702" s="55" t="s">
        <v>6</v>
      </c>
      <c r="F702" s="55">
        <f t="shared" si="35"/>
        <v>6.13</v>
      </c>
      <c r="G702" s="58" t="s">
        <v>388</v>
      </c>
      <c r="H702" s="59">
        <v>38</v>
      </c>
      <c r="I702" s="56">
        <v>174.71</v>
      </c>
      <c r="J702" s="7">
        <f t="shared" si="33"/>
        <v>174.71</v>
      </c>
      <c r="K702" s="7">
        <f t="shared" si="34"/>
        <v>0</v>
      </c>
    </row>
    <row r="703" spans="1:11" ht="75" customHeight="1" x14ac:dyDescent="0.25">
      <c r="A703" s="51">
        <v>669</v>
      </c>
      <c r="B703" s="57" t="s">
        <v>380</v>
      </c>
      <c r="C703" s="58" t="s">
        <v>34</v>
      </c>
      <c r="D703" s="54">
        <v>1062</v>
      </c>
      <c r="E703" s="55" t="s">
        <v>6</v>
      </c>
      <c r="F703" s="55">
        <f t="shared" si="35"/>
        <v>6.37</v>
      </c>
      <c r="G703" s="58" t="s">
        <v>389</v>
      </c>
      <c r="H703" s="59">
        <v>13</v>
      </c>
      <c r="I703" s="56">
        <v>62.11</v>
      </c>
      <c r="J703" s="7">
        <f t="shared" si="33"/>
        <v>62.11</v>
      </c>
      <c r="K703" s="7">
        <f t="shared" si="34"/>
        <v>0</v>
      </c>
    </row>
    <row r="704" spans="1:11" ht="60" customHeight="1" x14ac:dyDescent="0.25">
      <c r="A704" s="51">
        <v>670</v>
      </c>
      <c r="B704" s="57" t="s">
        <v>380</v>
      </c>
      <c r="C704" s="58" t="s">
        <v>34</v>
      </c>
      <c r="D704" s="54">
        <v>1101</v>
      </c>
      <c r="E704" s="55" t="s">
        <v>6</v>
      </c>
      <c r="F704" s="55">
        <f t="shared" si="35"/>
        <v>6.6</v>
      </c>
      <c r="G704" s="58" t="s">
        <v>390</v>
      </c>
      <c r="H704" s="59">
        <v>6</v>
      </c>
      <c r="I704" s="56">
        <v>29.7</v>
      </c>
      <c r="J704" s="7">
        <f t="shared" si="33"/>
        <v>29.7</v>
      </c>
      <c r="K704" s="7">
        <f t="shared" si="34"/>
        <v>0</v>
      </c>
    </row>
    <row r="705" spans="1:11" ht="165" customHeight="1" x14ac:dyDescent="0.25">
      <c r="A705" s="51">
        <v>671</v>
      </c>
      <c r="B705" s="57" t="s">
        <v>380</v>
      </c>
      <c r="C705" s="58" t="s">
        <v>34</v>
      </c>
      <c r="D705" s="54">
        <v>1062</v>
      </c>
      <c r="E705" s="55" t="s">
        <v>6</v>
      </c>
      <c r="F705" s="55">
        <f t="shared" si="35"/>
        <v>6.37</v>
      </c>
      <c r="G705" s="58" t="s">
        <v>391</v>
      </c>
      <c r="H705" s="59">
        <v>19</v>
      </c>
      <c r="I705" s="56">
        <v>90.77</v>
      </c>
      <c r="J705" s="7">
        <f t="shared" si="33"/>
        <v>90.77</v>
      </c>
      <c r="K705" s="7">
        <f t="shared" si="34"/>
        <v>0</v>
      </c>
    </row>
    <row r="706" spans="1:11" ht="45" customHeight="1" x14ac:dyDescent="0.25">
      <c r="A706" s="51">
        <v>672</v>
      </c>
      <c r="B706" s="57" t="s">
        <v>380</v>
      </c>
      <c r="C706" s="58" t="s">
        <v>34</v>
      </c>
      <c r="D706" s="54">
        <v>1082</v>
      </c>
      <c r="E706" s="55" t="s">
        <v>6</v>
      </c>
      <c r="F706" s="55">
        <f t="shared" si="35"/>
        <v>6.49</v>
      </c>
      <c r="G706" s="58" t="s">
        <v>392</v>
      </c>
      <c r="H706" s="59">
        <v>10</v>
      </c>
      <c r="I706" s="56">
        <v>48.68</v>
      </c>
      <c r="J706" s="7">
        <f t="shared" si="33"/>
        <v>48.68</v>
      </c>
      <c r="K706" s="7">
        <f t="shared" si="34"/>
        <v>0</v>
      </c>
    </row>
    <row r="707" spans="1:11" ht="45" customHeight="1" x14ac:dyDescent="0.25">
      <c r="A707" s="51">
        <v>673</v>
      </c>
      <c r="B707" s="57" t="s">
        <v>380</v>
      </c>
      <c r="C707" s="58" t="s">
        <v>34</v>
      </c>
      <c r="D707" s="54">
        <v>1042</v>
      </c>
      <c r="E707" s="55" t="s">
        <v>6</v>
      </c>
      <c r="F707" s="55">
        <f t="shared" si="35"/>
        <v>6.25</v>
      </c>
      <c r="G707" s="58" t="s">
        <v>393</v>
      </c>
      <c r="H707" s="59">
        <v>4</v>
      </c>
      <c r="I707" s="56">
        <v>18.75</v>
      </c>
      <c r="J707" s="7">
        <f t="shared" si="33"/>
        <v>18.75</v>
      </c>
      <c r="K707" s="7">
        <f t="shared" si="34"/>
        <v>0</v>
      </c>
    </row>
    <row r="708" spans="1:11" ht="45" customHeight="1" x14ac:dyDescent="0.25">
      <c r="A708" s="51">
        <v>674</v>
      </c>
      <c r="B708" s="57" t="s">
        <v>380</v>
      </c>
      <c r="C708" s="58" t="s">
        <v>34</v>
      </c>
      <c r="D708" s="54">
        <v>1101</v>
      </c>
      <c r="E708" s="55" t="s">
        <v>6</v>
      </c>
      <c r="F708" s="55">
        <f t="shared" si="35"/>
        <v>6.6</v>
      </c>
      <c r="G708" s="58" t="s">
        <v>393</v>
      </c>
      <c r="H708" s="59">
        <v>4</v>
      </c>
      <c r="I708" s="56">
        <v>19.8</v>
      </c>
      <c r="J708" s="7">
        <f t="shared" si="33"/>
        <v>19.8</v>
      </c>
      <c r="K708" s="7">
        <f t="shared" si="34"/>
        <v>0</v>
      </c>
    </row>
    <row r="709" spans="1:11" ht="30" customHeight="1" x14ac:dyDescent="0.25">
      <c r="A709" s="51">
        <v>675</v>
      </c>
      <c r="B709" s="57" t="s">
        <v>394</v>
      </c>
      <c r="C709" s="58" t="s">
        <v>62</v>
      </c>
      <c r="D709" s="54">
        <v>1588</v>
      </c>
      <c r="E709" s="55" t="s">
        <v>6</v>
      </c>
      <c r="F709" s="55">
        <f t="shared" si="35"/>
        <v>9.52</v>
      </c>
      <c r="G709" s="58" t="s">
        <v>395</v>
      </c>
      <c r="H709" s="59">
        <v>14</v>
      </c>
      <c r="I709" s="56">
        <v>99.96</v>
      </c>
      <c r="J709" s="7">
        <f t="shared" si="33"/>
        <v>99.96</v>
      </c>
      <c r="K709" s="7">
        <f t="shared" si="34"/>
        <v>0</v>
      </c>
    </row>
    <row r="710" spans="1:11" ht="45" customHeight="1" x14ac:dyDescent="0.25">
      <c r="A710" s="51">
        <v>676</v>
      </c>
      <c r="B710" s="57" t="s">
        <v>394</v>
      </c>
      <c r="C710" s="58" t="s">
        <v>396</v>
      </c>
      <c r="D710" s="54">
        <v>1120</v>
      </c>
      <c r="E710" s="55" t="s">
        <v>6</v>
      </c>
      <c r="F710" s="55">
        <f t="shared" si="35"/>
        <v>6.71</v>
      </c>
      <c r="G710" s="58" t="s">
        <v>397</v>
      </c>
      <c r="H710" s="59">
        <v>20</v>
      </c>
      <c r="I710" s="56">
        <v>100.65</v>
      </c>
      <c r="J710" s="7">
        <f t="shared" si="33"/>
        <v>100.65</v>
      </c>
      <c r="K710" s="7">
        <f t="shared" si="34"/>
        <v>0</v>
      </c>
    </row>
    <row r="711" spans="1:11" ht="30" customHeight="1" x14ac:dyDescent="0.25">
      <c r="A711" s="51">
        <v>677</v>
      </c>
      <c r="B711" s="57" t="s">
        <v>394</v>
      </c>
      <c r="C711" s="58" t="s">
        <v>396</v>
      </c>
      <c r="D711" s="54">
        <v>1079</v>
      </c>
      <c r="E711" s="55" t="s">
        <v>6</v>
      </c>
      <c r="F711" s="55">
        <f t="shared" si="35"/>
        <v>6.47</v>
      </c>
      <c r="G711" s="58" t="s">
        <v>392</v>
      </c>
      <c r="H711" s="59">
        <v>10</v>
      </c>
      <c r="I711" s="56">
        <v>48.53</v>
      </c>
      <c r="J711" s="7">
        <f t="shared" si="33"/>
        <v>48.53</v>
      </c>
      <c r="K711" s="7">
        <f t="shared" si="34"/>
        <v>0</v>
      </c>
    </row>
    <row r="712" spans="1:11" ht="30" customHeight="1" x14ac:dyDescent="0.25">
      <c r="A712" s="51">
        <v>678</v>
      </c>
      <c r="B712" s="57" t="s">
        <v>394</v>
      </c>
      <c r="C712" s="58" t="s">
        <v>396</v>
      </c>
      <c r="D712" s="54">
        <v>1079</v>
      </c>
      <c r="E712" s="55" t="s">
        <v>6</v>
      </c>
      <c r="F712" s="55">
        <f t="shared" si="35"/>
        <v>6.47</v>
      </c>
      <c r="G712" s="58" t="s">
        <v>392</v>
      </c>
      <c r="H712" s="59">
        <v>10</v>
      </c>
      <c r="I712" s="56">
        <v>48.53</v>
      </c>
      <c r="J712" s="7">
        <f t="shared" si="33"/>
        <v>48.53</v>
      </c>
      <c r="K712" s="7">
        <f t="shared" si="34"/>
        <v>0</v>
      </c>
    </row>
    <row r="713" spans="1:11" ht="30" customHeight="1" x14ac:dyDescent="0.25">
      <c r="A713" s="51">
        <v>679</v>
      </c>
      <c r="B713" s="57" t="s">
        <v>394</v>
      </c>
      <c r="C713" s="58" t="s">
        <v>396</v>
      </c>
      <c r="D713" s="54">
        <v>1159</v>
      </c>
      <c r="E713" s="55" t="s">
        <v>6</v>
      </c>
      <c r="F713" s="55">
        <f t="shared" si="35"/>
        <v>6.95</v>
      </c>
      <c r="G713" s="58" t="s">
        <v>392</v>
      </c>
      <c r="H713" s="59">
        <v>10</v>
      </c>
      <c r="I713" s="56">
        <v>52.13</v>
      </c>
      <c r="J713" s="7">
        <f t="shared" si="33"/>
        <v>52.13</v>
      </c>
      <c r="K713" s="7">
        <f t="shared" si="34"/>
        <v>0</v>
      </c>
    </row>
    <row r="714" spans="1:11" ht="30" customHeight="1" x14ac:dyDescent="0.25">
      <c r="A714" s="51">
        <v>680</v>
      </c>
      <c r="B714" s="57" t="s">
        <v>394</v>
      </c>
      <c r="C714" s="58" t="s">
        <v>396</v>
      </c>
      <c r="D714" s="54">
        <v>1140</v>
      </c>
      <c r="E714" s="55" t="s">
        <v>6</v>
      </c>
      <c r="F714" s="55">
        <f t="shared" si="35"/>
        <v>6.83</v>
      </c>
      <c r="G714" s="58" t="s">
        <v>392</v>
      </c>
      <c r="H714" s="59">
        <v>10</v>
      </c>
      <c r="I714" s="56">
        <v>51.23</v>
      </c>
      <c r="J714" s="7">
        <f t="shared" si="33"/>
        <v>51.23</v>
      </c>
      <c r="K714" s="7">
        <f t="shared" si="34"/>
        <v>0</v>
      </c>
    </row>
    <row r="715" spans="1:11" ht="30" customHeight="1" x14ac:dyDescent="0.25">
      <c r="A715" s="51">
        <v>681</v>
      </c>
      <c r="B715" s="57" t="s">
        <v>394</v>
      </c>
      <c r="C715" s="58" t="s">
        <v>349</v>
      </c>
      <c r="D715" s="54">
        <v>1153</v>
      </c>
      <c r="E715" s="55" t="s">
        <v>6</v>
      </c>
      <c r="F715" s="55">
        <f t="shared" si="35"/>
        <v>6.91</v>
      </c>
      <c r="G715" s="58" t="s">
        <v>392</v>
      </c>
      <c r="H715" s="59">
        <v>10</v>
      </c>
      <c r="I715" s="56">
        <v>51.83</v>
      </c>
      <c r="J715" s="7">
        <f t="shared" si="33"/>
        <v>51.83</v>
      </c>
      <c r="K715" s="7">
        <f t="shared" si="34"/>
        <v>0</v>
      </c>
    </row>
    <row r="716" spans="1:11" ht="30" customHeight="1" x14ac:dyDescent="0.25">
      <c r="A716" s="51">
        <v>682</v>
      </c>
      <c r="B716" s="57" t="s">
        <v>394</v>
      </c>
      <c r="C716" s="58" t="s">
        <v>396</v>
      </c>
      <c r="D716" s="54">
        <v>1079</v>
      </c>
      <c r="E716" s="55" t="s">
        <v>6</v>
      </c>
      <c r="F716" s="55">
        <f t="shared" si="35"/>
        <v>6.47</v>
      </c>
      <c r="G716" s="58" t="s">
        <v>393</v>
      </c>
      <c r="H716" s="59">
        <v>4</v>
      </c>
      <c r="I716" s="56">
        <v>19.41</v>
      </c>
      <c r="J716" s="7">
        <f t="shared" si="33"/>
        <v>19.41</v>
      </c>
      <c r="K716" s="7">
        <f t="shared" si="34"/>
        <v>0</v>
      </c>
    </row>
    <row r="717" spans="1:11" ht="30" customHeight="1" x14ac:dyDescent="0.25">
      <c r="A717" s="51">
        <v>683</v>
      </c>
      <c r="B717" s="57" t="s">
        <v>394</v>
      </c>
      <c r="C717" s="58" t="s">
        <v>349</v>
      </c>
      <c r="D717" s="54">
        <v>1173</v>
      </c>
      <c r="E717" s="55" t="s">
        <v>6</v>
      </c>
      <c r="F717" s="55">
        <f t="shared" si="35"/>
        <v>7.03</v>
      </c>
      <c r="G717" s="58" t="s">
        <v>393</v>
      </c>
      <c r="H717" s="59">
        <v>4</v>
      </c>
      <c r="I717" s="56">
        <v>21.09</v>
      </c>
      <c r="J717" s="7">
        <f t="shared" si="33"/>
        <v>21.09</v>
      </c>
      <c r="K717" s="7">
        <f t="shared" si="34"/>
        <v>0</v>
      </c>
    </row>
    <row r="718" spans="1:11" ht="30" customHeight="1" x14ac:dyDescent="0.25">
      <c r="A718" s="51">
        <v>684</v>
      </c>
      <c r="B718" s="57" t="s">
        <v>394</v>
      </c>
      <c r="C718" s="58" t="s">
        <v>396</v>
      </c>
      <c r="D718" s="54">
        <v>1100</v>
      </c>
      <c r="E718" s="55" t="s">
        <v>6</v>
      </c>
      <c r="F718" s="55">
        <f t="shared" si="35"/>
        <v>6.59</v>
      </c>
      <c r="G718" s="58" t="s">
        <v>393</v>
      </c>
      <c r="H718" s="59">
        <v>4</v>
      </c>
      <c r="I718" s="56">
        <v>19.77</v>
      </c>
      <c r="J718" s="7">
        <f t="shared" si="33"/>
        <v>19.77</v>
      </c>
      <c r="K718" s="7">
        <f t="shared" si="34"/>
        <v>0</v>
      </c>
    </row>
    <row r="719" spans="1:11" ht="30" customHeight="1" x14ac:dyDescent="0.25">
      <c r="A719" s="51">
        <v>685</v>
      </c>
      <c r="B719" s="57" t="s">
        <v>394</v>
      </c>
      <c r="C719" s="58" t="s">
        <v>396</v>
      </c>
      <c r="D719" s="54">
        <v>1079</v>
      </c>
      <c r="E719" s="55" t="s">
        <v>6</v>
      </c>
      <c r="F719" s="55">
        <f t="shared" si="35"/>
        <v>6.47</v>
      </c>
      <c r="G719" s="58" t="s">
        <v>393</v>
      </c>
      <c r="H719" s="59">
        <v>4</v>
      </c>
      <c r="I719" s="56">
        <v>19.41</v>
      </c>
      <c r="J719" s="7">
        <f t="shared" si="33"/>
        <v>19.41</v>
      </c>
      <c r="K719" s="7">
        <f t="shared" si="34"/>
        <v>0</v>
      </c>
    </row>
    <row r="720" spans="1:11" ht="90" customHeight="1" x14ac:dyDescent="0.25">
      <c r="A720" s="51">
        <v>686</v>
      </c>
      <c r="B720" s="57" t="s">
        <v>398</v>
      </c>
      <c r="C720" s="58" t="s">
        <v>34</v>
      </c>
      <c r="D720" s="54">
        <v>1062</v>
      </c>
      <c r="E720" s="55" t="s">
        <v>6</v>
      </c>
      <c r="F720" s="55">
        <f t="shared" si="35"/>
        <v>6.37</v>
      </c>
      <c r="G720" s="58" t="s">
        <v>399</v>
      </c>
      <c r="H720" s="59">
        <v>19</v>
      </c>
      <c r="I720" s="56">
        <v>90.77</v>
      </c>
      <c r="J720" s="7">
        <f t="shared" si="33"/>
        <v>90.77</v>
      </c>
      <c r="K720" s="7">
        <f t="shared" si="34"/>
        <v>0</v>
      </c>
    </row>
    <row r="721" spans="1:11" ht="45" customHeight="1" x14ac:dyDescent="0.25">
      <c r="A721" s="51">
        <v>687</v>
      </c>
      <c r="B721" s="57" t="s">
        <v>398</v>
      </c>
      <c r="C721" s="58" t="s">
        <v>34</v>
      </c>
      <c r="D721" s="54">
        <v>1042</v>
      </c>
      <c r="E721" s="55" t="s">
        <v>6</v>
      </c>
      <c r="F721" s="55">
        <f t="shared" si="35"/>
        <v>6.25</v>
      </c>
      <c r="G721" s="58" t="s">
        <v>400</v>
      </c>
      <c r="H721" s="59">
        <v>5</v>
      </c>
      <c r="I721" s="56">
        <v>23.44</v>
      </c>
      <c r="J721" s="7">
        <f t="shared" si="33"/>
        <v>23.44</v>
      </c>
      <c r="K721" s="7">
        <f t="shared" si="34"/>
        <v>0</v>
      </c>
    </row>
    <row r="722" spans="1:11" ht="120" customHeight="1" x14ac:dyDescent="0.25">
      <c r="A722" s="51">
        <v>688</v>
      </c>
      <c r="B722" s="57" t="s">
        <v>398</v>
      </c>
      <c r="C722" s="58" t="s">
        <v>34</v>
      </c>
      <c r="D722" s="54">
        <v>1102</v>
      </c>
      <c r="E722" s="55" t="s">
        <v>6</v>
      </c>
      <c r="F722" s="55">
        <f t="shared" si="35"/>
        <v>6.61</v>
      </c>
      <c r="G722" s="58" t="s">
        <v>401</v>
      </c>
      <c r="H722" s="59">
        <v>9</v>
      </c>
      <c r="I722" s="56">
        <v>44.62</v>
      </c>
      <c r="J722" s="7">
        <f t="shared" si="33"/>
        <v>44.62</v>
      </c>
      <c r="K722" s="7">
        <f t="shared" si="34"/>
        <v>0</v>
      </c>
    </row>
    <row r="723" spans="1:11" ht="45" customHeight="1" x14ac:dyDescent="0.25">
      <c r="A723" s="51">
        <v>689</v>
      </c>
      <c r="B723" s="57" t="s">
        <v>398</v>
      </c>
      <c r="C723" s="58" t="s">
        <v>62</v>
      </c>
      <c r="D723" s="54">
        <v>1390</v>
      </c>
      <c r="E723" s="55" t="s">
        <v>6</v>
      </c>
      <c r="F723" s="55">
        <f t="shared" si="35"/>
        <v>8.33</v>
      </c>
      <c r="G723" s="58" t="s">
        <v>402</v>
      </c>
      <c r="H723" s="59">
        <v>9</v>
      </c>
      <c r="I723" s="56">
        <v>56.23</v>
      </c>
      <c r="J723" s="7">
        <f t="shared" si="33"/>
        <v>56.23</v>
      </c>
      <c r="K723" s="7">
        <f t="shared" si="34"/>
        <v>0</v>
      </c>
    </row>
    <row r="724" spans="1:11" ht="180" customHeight="1" x14ac:dyDescent="0.25">
      <c r="A724" s="51">
        <v>690</v>
      </c>
      <c r="B724" s="57" t="s">
        <v>398</v>
      </c>
      <c r="C724" s="58" t="s">
        <v>34</v>
      </c>
      <c r="D724" s="54">
        <v>1082</v>
      </c>
      <c r="E724" s="55" t="s">
        <v>6</v>
      </c>
      <c r="F724" s="55">
        <f t="shared" si="35"/>
        <v>6.49</v>
      </c>
      <c r="G724" s="58" t="s">
        <v>403</v>
      </c>
      <c r="H724" s="59">
        <v>20</v>
      </c>
      <c r="I724" s="56">
        <v>97.35</v>
      </c>
      <c r="J724" s="7">
        <f t="shared" si="33"/>
        <v>97.35</v>
      </c>
      <c r="K724" s="7">
        <f t="shared" si="34"/>
        <v>0</v>
      </c>
    </row>
    <row r="725" spans="1:11" ht="45" customHeight="1" x14ac:dyDescent="0.25">
      <c r="A725" s="51">
        <v>691</v>
      </c>
      <c r="B725" s="57" t="s">
        <v>398</v>
      </c>
      <c r="C725" s="58" t="s">
        <v>34</v>
      </c>
      <c r="D725" s="54">
        <v>1062</v>
      </c>
      <c r="E725" s="55" t="s">
        <v>6</v>
      </c>
      <c r="F725" s="55">
        <f t="shared" si="35"/>
        <v>6.37</v>
      </c>
      <c r="G725" s="58" t="s">
        <v>404</v>
      </c>
      <c r="H725" s="59">
        <v>12</v>
      </c>
      <c r="I725" s="56">
        <v>57.33</v>
      </c>
      <c r="J725" s="7">
        <f t="shared" si="33"/>
        <v>57.33</v>
      </c>
      <c r="K725" s="7">
        <f t="shared" si="34"/>
        <v>0</v>
      </c>
    </row>
    <row r="726" spans="1:11" ht="135" customHeight="1" x14ac:dyDescent="0.25">
      <c r="A726" s="51">
        <v>692</v>
      </c>
      <c r="B726" s="57" t="s">
        <v>398</v>
      </c>
      <c r="C726" s="58" t="s">
        <v>28</v>
      </c>
      <c r="D726" s="54">
        <v>1122</v>
      </c>
      <c r="E726" s="55" t="s">
        <v>6</v>
      </c>
      <c r="F726" s="55">
        <f t="shared" si="35"/>
        <v>6.73</v>
      </c>
      <c r="G726" s="58" t="s">
        <v>405</v>
      </c>
      <c r="H726" s="59">
        <v>23</v>
      </c>
      <c r="I726" s="56">
        <v>116.09</v>
      </c>
      <c r="J726" s="7">
        <f t="shared" ref="J726:J789" si="36">ROUND(F726*H726*$I$12,2)</f>
        <v>116.09</v>
      </c>
      <c r="K726" s="7">
        <f t="shared" si="34"/>
        <v>0</v>
      </c>
    </row>
    <row r="727" spans="1:11" ht="45" customHeight="1" x14ac:dyDescent="0.25">
      <c r="A727" s="51">
        <v>693</v>
      </c>
      <c r="B727" s="57" t="s">
        <v>398</v>
      </c>
      <c r="C727" s="58" t="s">
        <v>306</v>
      </c>
      <c r="D727" s="54">
        <v>1671</v>
      </c>
      <c r="E727" s="55" t="s">
        <v>6</v>
      </c>
      <c r="F727" s="55">
        <f t="shared" si="35"/>
        <v>10.02</v>
      </c>
      <c r="G727" s="58" t="s">
        <v>402</v>
      </c>
      <c r="H727" s="59">
        <v>9</v>
      </c>
      <c r="I727" s="56">
        <v>67.64</v>
      </c>
      <c r="J727" s="7">
        <f t="shared" si="36"/>
        <v>67.64</v>
      </c>
      <c r="K727" s="7">
        <f t="shared" ref="K727:K790" si="37">I727-J727</f>
        <v>0</v>
      </c>
    </row>
    <row r="728" spans="1:11" ht="120" customHeight="1" x14ac:dyDescent="0.25">
      <c r="A728" s="51">
        <v>694</v>
      </c>
      <c r="B728" s="57" t="s">
        <v>406</v>
      </c>
      <c r="C728" s="58" t="s">
        <v>58</v>
      </c>
      <c r="D728" s="54">
        <v>1584</v>
      </c>
      <c r="E728" s="55" t="s">
        <v>6</v>
      </c>
      <c r="F728" s="55">
        <f t="shared" si="35"/>
        <v>9.49</v>
      </c>
      <c r="G728" s="58" t="s">
        <v>407</v>
      </c>
      <c r="H728" s="59">
        <v>16</v>
      </c>
      <c r="I728" s="56">
        <v>113.88</v>
      </c>
      <c r="J728" s="7">
        <f t="shared" si="36"/>
        <v>113.88</v>
      </c>
      <c r="K728" s="7">
        <f t="shared" si="37"/>
        <v>0</v>
      </c>
    </row>
    <row r="729" spans="1:11" ht="330" customHeight="1" x14ac:dyDescent="0.25">
      <c r="A729" s="51">
        <v>695</v>
      </c>
      <c r="B729" s="57" t="s">
        <v>406</v>
      </c>
      <c r="C729" s="58" t="s">
        <v>28</v>
      </c>
      <c r="D729" s="54">
        <v>1211</v>
      </c>
      <c r="E729" s="55" t="s">
        <v>6</v>
      </c>
      <c r="F729" s="55">
        <f t="shared" si="35"/>
        <v>7.26</v>
      </c>
      <c r="G729" s="58" t="s">
        <v>408</v>
      </c>
      <c r="H729" s="59">
        <v>66</v>
      </c>
      <c r="I729" s="56">
        <v>359.37</v>
      </c>
      <c r="J729" s="7">
        <f t="shared" si="36"/>
        <v>359.37</v>
      </c>
      <c r="K729" s="7">
        <f t="shared" si="37"/>
        <v>0</v>
      </c>
    </row>
    <row r="730" spans="1:11" ht="135" customHeight="1" x14ac:dyDescent="0.25">
      <c r="A730" s="51">
        <v>696</v>
      </c>
      <c r="B730" s="57" t="s">
        <v>406</v>
      </c>
      <c r="C730" s="58" t="s">
        <v>28</v>
      </c>
      <c r="D730" s="54">
        <v>1191</v>
      </c>
      <c r="E730" s="55" t="s">
        <v>6</v>
      </c>
      <c r="F730" s="55">
        <f t="shared" si="35"/>
        <v>7.14</v>
      </c>
      <c r="G730" s="58" t="s">
        <v>409</v>
      </c>
      <c r="H730" s="59">
        <v>11</v>
      </c>
      <c r="I730" s="56">
        <v>58.91</v>
      </c>
      <c r="J730" s="7">
        <f t="shared" si="36"/>
        <v>58.91</v>
      </c>
      <c r="K730" s="7">
        <f t="shared" si="37"/>
        <v>0</v>
      </c>
    </row>
    <row r="731" spans="1:11" ht="120" customHeight="1" x14ac:dyDescent="0.25">
      <c r="A731" s="51">
        <v>697</v>
      </c>
      <c r="B731" s="57" t="s">
        <v>406</v>
      </c>
      <c r="C731" s="58" t="s">
        <v>34</v>
      </c>
      <c r="D731" s="54">
        <v>1140</v>
      </c>
      <c r="E731" s="55" t="s">
        <v>6</v>
      </c>
      <c r="F731" s="55">
        <f t="shared" si="35"/>
        <v>6.83</v>
      </c>
      <c r="G731" s="58" t="s">
        <v>410</v>
      </c>
      <c r="H731" s="59">
        <v>6</v>
      </c>
      <c r="I731" s="56">
        <v>30.74</v>
      </c>
      <c r="J731" s="7">
        <f t="shared" si="36"/>
        <v>30.74</v>
      </c>
      <c r="K731" s="7">
        <f t="shared" si="37"/>
        <v>0</v>
      </c>
    </row>
    <row r="732" spans="1:11" ht="210" customHeight="1" x14ac:dyDescent="0.25">
      <c r="A732" s="51">
        <v>698</v>
      </c>
      <c r="B732" s="57" t="s">
        <v>406</v>
      </c>
      <c r="C732" s="58" t="s">
        <v>34</v>
      </c>
      <c r="D732" s="54">
        <v>1139</v>
      </c>
      <c r="E732" s="55" t="s">
        <v>6</v>
      </c>
      <c r="F732" s="55">
        <f t="shared" si="35"/>
        <v>6.83</v>
      </c>
      <c r="G732" s="58" t="s">
        <v>411</v>
      </c>
      <c r="H732" s="59">
        <v>13</v>
      </c>
      <c r="I732" s="56">
        <v>66.59</v>
      </c>
      <c r="J732" s="7">
        <f t="shared" si="36"/>
        <v>66.59</v>
      </c>
      <c r="K732" s="7">
        <f t="shared" si="37"/>
        <v>0</v>
      </c>
    </row>
    <row r="733" spans="1:11" ht="105" customHeight="1" x14ac:dyDescent="0.25">
      <c r="A733" s="51">
        <v>699</v>
      </c>
      <c r="B733" s="57" t="s">
        <v>406</v>
      </c>
      <c r="C733" s="58" t="s">
        <v>34</v>
      </c>
      <c r="D733" s="54">
        <v>1099</v>
      </c>
      <c r="E733" s="55" t="s">
        <v>6</v>
      </c>
      <c r="F733" s="55">
        <f t="shared" si="35"/>
        <v>6.59</v>
      </c>
      <c r="G733" s="58" t="s">
        <v>412</v>
      </c>
      <c r="H733" s="59">
        <v>4</v>
      </c>
      <c r="I733" s="56">
        <v>19.77</v>
      </c>
      <c r="J733" s="7">
        <f t="shared" si="36"/>
        <v>19.77</v>
      </c>
      <c r="K733" s="7">
        <f t="shared" si="37"/>
        <v>0</v>
      </c>
    </row>
    <row r="734" spans="1:11" ht="30" customHeight="1" x14ac:dyDescent="0.25">
      <c r="A734" s="51">
        <v>700</v>
      </c>
      <c r="B734" s="57" t="s">
        <v>406</v>
      </c>
      <c r="C734" s="58" t="s">
        <v>34</v>
      </c>
      <c r="D734" s="54">
        <v>1079</v>
      </c>
      <c r="E734" s="55" t="s">
        <v>6</v>
      </c>
      <c r="F734" s="55">
        <f t="shared" si="35"/>
        <v>6.47</v>
      </c>
      <c r="G734" s="58" t="s">
        <v>413</v>
      </c>
      <c r="H734" s="59">
        <v>1</v>
      </c>
      <c r="I734" s="56">
        <v>4.8499999999999996</v>
      </c>
      <c r="J734" s="7">
        <f t="shared" si="36"/>
        <v>4.8499999999999996</v>
      </c>
      <c r="K734" s="7">
        <f t="shared" si="37"/>
        <v>0</v>
      </c>
    </row>
    <row r="735" spans="1:11" ht="30" customHeight="1" x14ac:dyDescent="0.25">
      <c r="A735" s="51">
        <v>701</v>
      </c>
      <c r="B735" s="57" t="s">
        <v>406</v>
      </c>
      <c r="C735" s="58" t="s">
        <v>62</v>
      </c>
      <c r="D735" s="54">
        <v>1658</v>
      </c>
      <c r="E735" s="55" t="s">
        <v>6</v>
      </c>
      <c r="F735" s="55">
        <f t="shared" si="35"/>
        <v>9.94</v>
      </c>
      <c r="G735" s="58" t="s">
        <v>414</v>
      </c>
      <c r="H735" s="59">
        <v>2</v>
      </c>
      <c r="I735" s="56">
        <v>14.91</v>
      </c>
      <c r="J735" s="7">
        <f t="shared" si="36"/>
        <v>14.91</v>
      </c>
      <c r="K735" s="7">
        <f t="shared" si="37"/>
        <v>0</v>
      </c>
    </row>
    <row r="736" spans="1:11" ht="30" customHeight="1" x14ac:dyDescent="0.25">
      <c r="A736" s="51">
        <v>702</v>
      </c>
      <c r="B736" s="57" t="s">
        <v>406</v>
      </c>
      <c r="C736" s="58" t="s">
        <v>34</v>
      </c>
      <c r="D736" s="54">
        <v>1159</v>
      </c>
      <c r="E736" s="55" t="s">
        <v>6</v>
      </c>
      <c r="F736" s="55">
        <f t="shared" si="35"/>
        <v>6.95</v>
      </c>
      <c r="G736" s="58" t="s">
        <v>415</v>
      </c>
      <c r="H736" s="59">
        <v>7</v>
      </c>
      <c r="I736" s="56">
        <v>36.49</v>
      </c>
      <c r="J736" s="7">
        <f t="shared" si="36"/>
        <v>36.49</v>
      </c>
      <c r="K736" s="7">
        <f t="shared" si="37"/>
        <v>0</v>
      </c>
    </row>
    <row r="737" spans="1:11" ht="30" customHeight="1" x14ac:dyDescent="0.25">
      <c r="A737" s="51">
        <v>703</v>
      </c>
      <c r="B737" s="57" t="s">
        <v>406</v>
      </c>
      <c r="C737" s="58" t="s">
        <v>34</v>
      </c>
      <c r="D737" s="54">
        <v>1119</v>
      </c>
      <c r="E737" s="55" t="s">
        <v>6</v>
      </c>
      <c r="F737" s="55">
        <f t="shared" si="35"/>
        <v>6.71</v>
      </c>
      <c r="G737" s="58" t="s">
        <v>416</v>
      </c>
      <c r="H737" s="59">
        <v>7</v>
      </c>
      <c r="I737" s="56">
        <v>35.229999999999997</v>
      </c>
      <c r="J737" s="7">
        <f t="shared" si="36"/>
        <v>35.229999999999997</v>
      </c>
      <c r="K737" s="7">
        <f t="shared" si="37"/>
        <v>0</v>
      </c>
    </row>
    <row r="738" spans="1:11" ht="30" customHeight="1" x14ac:dyDescent="0.25">
      <c r="A738" s="51">
        <v>704</v>
      </c>
      <c r="B738" s="57" t="s">
        <v>406</v>
      </c>
      <c r="C738" s="58" t="s">
        <v>34</v>
      </c>
      <c r="D738" s="54">
        <v>1159</v>
      </c>
      <c r="E738" s="55" t="s">
        <v>6</v>
      </c>
      <c r="F738" s="55">
        <f t="shared" si="35"/>
        <v>6.95</v>
      </c>
      <c r="G738" s="58" t="s">
        <v>417</v>
      </c>
      <c r="H738" s="59">
        <v>2</v>
      </c>
      <c r="I738" s="56">
        <v>10.43</v>
      </c>
      <c r="J738" s="7">
        <f t="shared" si="36"/>
        <v>10.43</v>
      </c>
      <c r="K738" s="7">
        <f t="shared" si="37"/>
        <v>0</v>
      </c>
    </row>
    <row r="739" spans="1:11" ht="75" customHeight="1" x14ac:dyDescent="0.25">
      <c r="A739" s="51">
        <v>705</v>
      </c>
      <c r="B739" s="57" t="s">
        <v>406</v>
      </c>
      <c r="C739" s="58" t="s">
        <v>28</v>
      </c>
      <c r="D739" s="54">
        <v>1213</v>
      </c>
      <c r="E739" s="55" t="s">
        <v>6</v>
      </c>
      <c r="F739" s="55">
        <f t="shared" si="35"/>
        <v>7.27</v>
      </c>
      <c r="G739" s="58" t="s">
        <v>418</v>
      </c>
      <c r="H739" s="59">
        <v>2</v>
      </c>
      <c r="I739" s="56">
        <v>10.91</v>
      </c>
      <c r="J739" s="7">
        <f t="shared" si="36"/>
        <v>10.91</v>
      </c>
      <c r="K739" s="7">
        <f t="shared" si="37"/>
        <v>0</v>
      </c>
    </row>
    <row r="740" spans="1:11" ht="135" customHeight="1" x14ac:dyDescent="0.25">
      <c r="A740" s="51">
        <v>706</v>
      </c>
      <c r="B740" s="57" t="s">
        <v>406</v>
      </c>
      <c r="C740" s="58" t="s">
        <v>34</v>
      </c>
      <c r="D740" s="54">
        <v>1120</v>
      </c>
      <c r="E740" s="55" t="s">
        <v>6</v>
      </c>
      <c r="F740" s="55">
        <f t="shared" si="35"/>
        <v>6.71</v>
      </c>
      <c r="G740" s="58" t="s">
        <v>419</v>
      </c>
      <c r="H740" s="59">
        <v>7</v>
      </c>
      <c r="I740" s="56">
        <v>35.229999999999997</v>
      </c>
      <c r="J740" s="7">
        <f t="shared" si="36"/>
        <v>35.229999999999997</v>
      </c>
      <c r="K740" s="7">
        <f t="shared" si="37"/>
        <v>0</v>
      </c>
    </row>
    <row r="741" spans="1:11" ht="90" customHeight="1" x14ac:dyDescent="0.25">
      <c r="A741" s="51">
        <v>707</v>
      </c>
      <c r="B741" s="57" t="s">
        <v>406</v>
      </c>
      <c r="C741" s="58" t="s">
        <v>34</v>
      </c>
      <c r="D741" s="54">
        <v>1119</v>
      </c>
      <c r="E741" s="55" t="s">
        <v>6</v>
      </c>
      <c r="F741" s="55">
        <f t="shared" si="35"/>
        <v>6.71</v>
      </c>
      <c r="G741" s="58" t="s">
        <v>420</v>
      </c>
      <c r="H741" s="59">
        <v>4</v>
      </c>
      <c r="I741" s="56">
        <v>20.13</v>
      </c>
      <c r="J741" s="7">
        <f t="shared" si="36"/>
        <v>20.13</v>
      </c>
      <c r="K741" s="7">
        <f t="shared" si="37"/>
        <v>0</v>
      </c>
    </row>
    <row r="742" spans="1:11" ht="120" customHeight="1" x14ac:dyDescent="0.25">
      <c r="A742" s="51">
        <v>708</v>
      </c>
      <c r="B742" s="57" t="s">
        <v>359</v>
      </c>
      <c r="C742" s="58" t="s">
        <v>56</v>
      </c>
      <c r="D742" s="54">
        <v>889</v>
      </c>
      <c r="E742" s="55" t="s">
        <v>6</v>
      </c>
      <c r="F742" s="55">
        <f t="shared" si="35"/>
        <v>5.33</v>
      </c>
      <c r="G742" s="58" t="s">
        <v>421</v>
      </c>
      <c r="H742" s="59">
        <v>5</v>
      </c>
      <c r="I742" s="56">
        <v>19.989999999999998</v>
      </c>
      <c r="J742" s="7">
        <f t="shared" si="36"/>
        <v>19.989999999999998</v>
      </c>
      <c r="K742" s="7">
        <f t="shared" si="37"/>
        <v>0</v>
      </c>
    </row>
    <row r="743" spans="1:11" ht="240" customHeight="1" x14ac:dyDescent="0.25">
      <c r="A743" s="51">
        <v>709</v>
      </c>
      <c r="B743" s="57" t="s">
        <v>359</v>
      </c>
      <c r="C743" s="58" t="s">
        <v>422</v>
      </c>
      <c r="D743" s="54">
        <v>1184</v>
      </c>
      <c r="E743" s="55" t="s">
        <v>6</v>
      </c>
      <c r="F743" s="55">
        <f t="shared" si="35"/>
        <v>7.1</v>
      </c>
      <c r="G743" s="58" t="s">
        <v>423</v>
      </c>
      <c r="H743" s="59">
        <v>33</v>
      </c>
      <c r="I743" s="56">
        <v>175.73</v>
      </c>
      <c r="J743" s="7">
        <f t="shared" si="36"/>
        <v>175.73</v>
      </c>
      <c r="K743" s="7">
        <f t="shared" si="37"/>
        <v>0</v>
      </c>
    </row>
    <row r="744" spans="1:11" ht="255" customHeight="1" x14ac:dyDescent="0.25">
      <c r="A744" s="51">
        <v>710</v>
      </c>
      <c r="B744" s="57" t="s">
        <v>359</v>
      </c>
      <c r="C744" s="58" t="s">
        <v>56</v>
      </c>
      <c r="D744" s="54">
        <v>949</v>
      </c>
      <c r="E744" s="55" t="s">
        <v>6</v>
      </c>
      <c r="F744" s="55">
        <f t="shared" si="35"/>
        <v>5.69</v>
      </c>
      <c r="G744" s="58" t="s">
        <v>424</v>
      </c>
      <c r="H744" s="59">
        <v>14</v>
      </c>
      <c r="I744" s="56">
        <v>59.75</v>
      </c>
      <c r="J744" s="7">
        <f t="shared" si="36"/>
        <v>59.75</v>
      </c>
      <c r="K744" s="7">
        <f t="shared" si="37"/>
        <v>0</v>
      </c>
    </row>
    <row r="745" spans="1:11" ht="150" customHeight="1" x14ac:dyDescent="0.25">
      <c r="A745" s="51">
        <v>711</v>
      </c>
      <c r="B745" s="57" t="s">
        <v>359</v>
      </c>
      <c r="C745" s="58" t="s">
        <v>56</v>
      </c>
      <c r="D745" s="54">
        <v>929</v>
      </c>
      <c r="E745" s="55" t="s">
        <v>6</v>
      </c>
      <c r="F745" s="55">
        <f t="shared" si="35"/>
        <v>5.57</v>
      </c>
      <c r="G745" s="58" t="s">
        <v>425</v>
      </c>
      <c r="H745" s="59">
        <v>5</v>
      </c>
      <c r="I745" s="56">
        <v>20.89</v>
      </c>
      <c r="J745" s="7">
        <f t="shared" si="36"/>
        <v>20.89</v>
      </c>
      <c r="K745" s="7">
        <f t="shared" si="37"/>
        <v>0</v>
      </c>
    </row>
    <row r="746" spans="1:11" ht="75" customHeight="1" x14ac:dyDescent="0.25">
      <c r="A746" s="51">
        <v>712</v>
      </c>
      <c r="B746" s="57" t="s">
        <v>359</v>
      </c>
      <c r="C746" s="58" t="s">
        <v>56</v>
      </c>
      <c r="D746" s="54">
        <v>949</v>
      </c>
      <c r="E746" s="55" t="s">
        <v>6</v>
      </c>
      <c r="F746" s="55">
        <f t="shared" si="35"/>
        <v>5.69</v>
      </c>
      <c r="G746" s="58" t="s">
        <v>426</v>
      </c>
      <c r="H746" s="59">
        <v>3</v>
      </c>
      <c r="I746" s="56">
        <v>12.8</v>
      </c>
      <c r="J746" s="7">
        <f t="shared" si="36"/>
        <v>12.8</v>
      </c>
      <c r="K746" s="7">
        <f t="shared" si="37"/>
        <v>0</v>
      </c>
    </row>
    <row r="747" spans="1:11" ht="75" customHeight="1" x14ac:dyDescent="0.25">
      <c r="A747" s="51">
        <v>713</v>
      </c>
      <c r="B747" s="57" t="s">
        <v>359</v>
      </c>
      <c r="C747" s="58" t="s">
        <v>28</v>
      </c>
      <c r="D747" s="54">
        <v>1084</v>
      </c>
      <c r="E747" s="55" t="s">
        <v>6</v>
      </c>
      <c r="F747" s="55">
        <f t="shared" si="35"/>
        <v>6.5</v>
      </c>
      <c r="G747" s="58" t="s">
        <v>427</v>
      </c>
      <c r="H747" s="59">
        <v>6</v>
      </c>
      <c r="I747" s="56">
        <v>29.25</v>
      </c>
      <c r="J747" s="7">
        <f t="shared" si="36"/>
        <v>29.25</v>
      </c>
      <c r="K747" s="7">
        <f t="shared" si="37"/>
        <v>0</v>
      </c>
    </row>
    <row r="748" spans="1:11" ht="165" customHeight="1" x14ac:dyDescent="0.25">
      <c r="A748" s="51">
        <v>714</v>
      </c>
      <c r="B748" s="57" t="s">
        <v>359</v>
      </c>
      <c r="C748" s="58" t="s">
        <v>43</v>
      </c>
      <c r="D748" s="54">
        <v>1062</v>
      </c>
      <c r="E748" s="55" t="s">
        <v>6</v>
      </c>
      <c r="F748" s="55">
        <f t="shared" si="35"/>
        <v>6.37</v>
      </c>
      <c r="G748" s="58" t="s">
        <v>428</v>
      </c>
      <c r="H748" s="59">
        <v>18</v>
      </c>
      <c r="I748" s="56">
        <v>86</v>
      </c>
      <c r="J748" s="7">
        <f t="shared" si="36"/>
        <v>86</v>
      </c>
      <c r="K748" s="7">
        <f t="shared" si="37"/>
        <v>0</v>
      </c>
    </row>
    <row r="749" spans="1:11" ht="60" customHeight="1" x14ac:dyDescent="0.25">
      <c r="A749" s="51">
        <v>715</v>
      </c>
      <c r="B749" s="57" t="s">
        <v>359</v>
      </c>
      <c r="C749" s="58" t="s">
        <v>56</v>
      </c>
      <c r="D749" s="54">
        <v>909</v>
      </c>
      <c r="E749" s="55" t="s">
        <v>6</v>
      </c>
      <c r="F749" s="55">
        <f t="shared" si="35"/>
        <v>5.45</v>
      </c>
      <c r="G749" s="58" t="s">
        <v>429</v>
      </c>
      <c r="H749" s="59">
        <v>3</v>
      </c>
      <c r="I749" s="56">
        <v>12.26</v>
      </c>
      <c r="J749" s="7">
        <f t="shared" si="36"/>
        <v>12.26</v>
      </c>
      <c r="K749" s="7">
        <f t="shared" si="37"/>
        <v>0</v>
      </c>
    </row>
    <row r="750" spans="1:11" ht="210" customHeight="1" x14ac:dyDescent="0.25">
      <c r="A750" s="51">
        <v>716</v>
      </c>
      <c r="B750" s="57" t="s">
        <v>359</v>
      </c>
      <c r="C750" s="58" t="s">
        <v>56</v>
      </c>
      <c r="D750" s="54">
        <v>929</v>
      </c>
      <c r="E750" s="55" t="s">
        <v>6</v>
      </c>
      <c r="F750" s="55">
        <f t="shared" si="35"/>
        <v>5.57</v>
      </c>
      <c r="G750" s="58" t="s">
        <v>430</v>
      </c>
      <c r="H750" s="59">
        <v>11</v>
      </c>
      <c r="I750" s="56">
        <v>45.95</v>
      </c>
      <c r="J750" s="7">
        <f t="shared" si="36"/>
        <v>45.95</v>
      </c>
      <c r="K750" s="7">
        <f t="shared" si="37"/>
        <v>0</v>
      </c>
    </row>
    <row r="751" spans="1:11" ht="90" customHeight="1" x14ac:dyDescent="0.25">
      <c r="A751" s="51">
        <v>717</v>
      </c>
      <c r="B751" s="57" t="s">
        <v>359</v>
      </c>
      <c r="C751" s="58" t="s">
        <v>56</v>
      </c>
      <c r="D751" s="54">
        <v>889</v>
      </c>
      <c r="E751" s="55" t="s">
        <v>6</v>
      </c>
      <c r="F751" s="55">
        <f t="shared" si="35"/>
        <v>5.33</v>
      </c>
      <c r="G751" s="58" t="s">
        <v>431</v>
      </c>
      <c r="H751" s="59">
        <v>6</v>
      </c>
      <c r="I751" s="56">
        <v>23.99</v>
      </c>
      <c r="J751" s="7">
        <f t="shared" si="36"/>
        <v>23.99</v>
      </c>
      <c r="K751" s="7">
        <f t="shared" si="37"/>
        <v>0</v>
      </c>
    </row>
    <row r="752" spans="1:11" ht="105" customHeight="1" x14ac:dyDescent="0.25">
      <c r="A752" s="51">
        <v>718</v>
      </c>
      <c r="B752" s="57" t="s">
        <v>359</v>
      </c>
      <c r="C752" s="58" t="s">
        <v>56</v>
      </c>
      <c r="D752" s="54">
        <v>929</v>
      </c>
      <c r="E752" s="55" t="s">
        <v>6</v>
      </c>
      <c r="F752" s="55">
        <f t="shared" si="35"/>
        <v>5.57</v>
      </c>
      <c r="G752" s="58" t="s">
        <v>432</v>
      </c>
      <c r="H752" s="59">
        <v>6</v>
      </c>
      <c r="I752" s="56">
        <v>25.07</v>
      </c>
      <c r="J752" s="7">
        <f t="shared" si="36"/>
        <v>25.07</v>
      </c>
      <c r="K752" s="7">
        <f t="shared" si="37"/>
        <v>0</v>
      </c>
    </row>
    <row r="753" spans="1:11" ht="90" customHeight="1" x14ac:dyDescent="0.25">
      <c r="A753" s="51">
        <v>719</v>
      </c>
      <c r="B753" s="57" t="s">
        <v>359</v>
      </c>
      <c r="C753" s="58" t="s">
        <v>56</v>
      </c>
      <c r="D753" s="54">
        <v>869</v>
      </c>
      <c r="E753" s="55" t="s">
        <v>6</v>
      </c>
      <c r="F753" s="55">
        <f t="shared" si="35"/>
        <v>5.21</v>
      </c>
      <c r="G753" s="58" t="s">
        <v>433</v>
      </c>
      <c r="H753" s="59">
        <v>5</v>
      </c>
      <c r="I753" s="56">
        <v>19.54</v>
      </c>
      <c r="J753" s="7">
        <f t="shared" si="36"/>
        <v>19.54</v>
      </c>
      <c r="K753" s="7">
        <f t="shared" si="37"/>
        <v>0</v>
      </c>
    </row>
    <row r="754" spans="1:11" ht="90" customHeight="1" x14ac:dyDescent="0.25">
      <c r="A754" s="51">
        <v>720</v>
      </c>
      <c r="B754" s="57" t="s">
        <v>359</v>
      </c>
      <c r="C754" s="58" t="s">
        <v>56</v>
      </c>
      <c r="D754" s="54">
        <v>869</v>
      </c>
      <c r="E754" s="55" t="s">
        <v>6</v>
      </c>
      <c r="F754" s="55">
        <f t="shared" si="35"/>
        <v>5.21</v>
      </c>
      <c r="G754" s="58" t="s">
        <v>434</v>
      </c>
      <c r="H754" s="59">
        <v>4</v>
      </c>
      <c r="I754" s="56">
        <v>15.63</v>
      </c>
      <c r="J754" s="7">
        <f t="shared" si="36"/>
        <v>15.63</v>
      </c>
      <c r="K754" s="7">
        <f t="shared" si="37"/>
        <v>0</v>
      </c>
    </row>
    <row r="755" spans="1:11" ht="105" customHeight="1" x14ac:dyDescent="0.25">
      <c r="A755" s="51">
        <v>721</v>
      </c>
      <c r="B755" s="57" t="s">
        <v>359</v>
      </c>
      <c r="C755" s="58" t="s">
        <v>43</v>
      </c>
      <c r="D755" s="54">
        <v>1062</v>
      </c>
      <c r="E755" s="55" t="s">
        <v>6</v>
      </c>
      <c r="F755" s="55">
        <f t="shared" si="35"/>
        <v>6.37</v>
      </c>
      <c r="G755" s="58" t="s">
        <v>435</v>
      </c>
      <c r="H755" s="59">
        <v>25</v>
      </c>
      <c r="I755" s="56">
        <v>119.44</v>
      </c>
      <c r="J755" s="7">
        <f t="shared" si="36"/>
        <v>119.44</v>
      </c>
      <c r="K755" s="7">
        <f t="shared" si="37"/>
        <v>0</v>
      </c>
    </row>
    <row r="756" spans="1:11" ht="75" customHeight="1" x14ac:dyDescent="0.25">
      <c r="A756" s="51">
        <v>722</v>
      </c>
      <c r="B756" s="57" t="s">
        <v>359</v>
      </c>
      <c r="C756" s="58" t="s">
        <v>56</v>
      </c>
      <c r="D756" s="54">
        <v>929</v>
      </c>
      <c r="E756" s="55" t="s">
        <v>6</v>
      </c>
      <c r="F756" s="55">
        <f t="shared" si="35"/>
        <v>5.57</v>
      </c>
      <c r="G756" s="58" t="s">
        <v>436</v>
      </c>
      <c r="H756" s="59">
        <v>5</v>
      </c>
      <c r="I756" s="56">
        <v>20.89</v>
      </c>
      <c r="J756" s="7">
        <f t="shared" si="36"/>
        <v>20.89</v>
      </c>
      <c r="K756" s="7">
        <f t="shared" si="37"/>
        <v>0</v>
      </c>
    </row>
    <row r="757" spans="1:11" ht="60" customHeight="1" x14ac:dyDescent="0.25">
      <c r="A757" s="51">
        <v>723</v>
      </c>
      <c r="B757" s="57" t="s">
        <v>359</v>
      </c>
      <c r="C757" s="58" t="s">
        <v>56</v>
      </c>
      <c r="D757" s="54">
        <v>869</v>
      </c>
      <c r="E757" s="55" t="s">
        <v>6</v>
      </c>
      <c r="F757" s="55">
        <f t="shared" si="35"/>
        <v>5.21</v>
      </c>
      <c r="G757" s="58" t="s">
        <v>437</v>
      </c>
      <c r="H757" s="59">
        <v>12</v>
      </c>
      <c r="I757" s="56">
        <v>46.89</v>
      </c>
      <c r="J757" s="7">
        <f t="shared" si="36"/>
        <v>46.89</v>
      </c>
      <c r="K757" s="7">
        <f t="shared" si="37"/>
        <v>0</v>
      </c>
    </row>
    <row r="758" spans="1:11" ht="60" customHeight="1" x14ac:dyDescent="0.25">
      <c r="A758" s="51">
        <v>724</v>
      </c>
      <c r="B758" s="57" t="s">
        <v>359</v>
      </c>
      <c r="C758" s="58" t="s">
        <v>56</v>
      </c>
      <c r="D758" s="54">
        <v>929</v>
      </c>
      <c r="E758" s="55" t="s">
        <v>6</v>
      </c>
      <c r="F758" s="55">
        <f t="shared" si="35"/>
        <v>5.57</v>
      </c>
      <c r="G758" s="58" t="s">
        <v>438</v>
      </c>
      <c r="H758" s="59">
        <v>10</v>
      </c>
      <c r="I758" s="56">
        <v>41.78</v>
      </c>
      <c r="J758" s="7">
        <f t="shared" si="36"/>
        <v>41.78</v>
      </c>
      <c r="K758" s="7">
        <f t="shared" si="37"/>
        <v>0</v>
      </c>
    </row>
    <row r="759" spans="1:11" ht="60" customHeight="1" x14ac:dyDescent="0.25">
      <c r="A759" s="51">
        <v>725</v>
      </c>
      <c r="B759" s="57" t="s">
        <v>359</v>
      </c>
      <c r="C759" s="58" t="s">
        <v>56</v>
      </c>
      <c r="D759" s="54">
        <v>889</v>
      </c>
      <c r="E759" s="55" t="s">
        <v>6</v>
      </c>
      <c r="F759" s="55">
        <f t="shared" si="35"/>
        <v>5.33</v>
      </c>
      <c r="G759" s="58" t="s">
        <v>439</v>
      </c>
      <c r="H759" s="59">
        <v>20</v>
      </c>
      <c r="I759" s="56">
        <v>79.95</v>
      </c>
      <c r="J759" s="7">
        <f t="shared" si="36"/>
        <v>79.95</v>
      </c>
      <c r="K759" s="7">
        <f t="shared" si="37"/>
        <v>0</v>
      </c>
    </row>
    <row r="760" spans="1:11" ht="60" customHeight="1" x14ac:dyDescent="0.25">
      <c r="A760" s="51">
        <v>726</v>
      </c>
      <c r="B760" s="57" t="s">
        <v>359</v>
      </c>
      <c r="C760" s="58" t="s">
        <v>56</v>
      </c>
      <c r="D760" s="54">
        <v>949</v>
      </c>
      <c r="E760" s="55" t="s">
        <v>6</v>
      </c>
      <c r="F760" s="55">
        <f t="shared" si="35"/>
        <v>5.69</v>
      </c>
      <c r="G760" s="58" t="s">
        <v>438</v>
      </c>
      <c r="H760" s="59">
        <v>10</v>
      </c>
      <c r="I760" s="56">
        <v>42.68</v>
      </c>
      <c r="J760" s="7">
        <f t="shared" si="36"/>
        <v>42.68</v>
      </c>
      <c r="K760" s="7">
        <f t="shared" si="37"/>
        <v>0</v>
      </c>
    </row>
    <row r="761" spans="1:11" ht="60" customHeight="1" x14ac:dyDescent="0.25">
      <c r="A761" s="51">
        <v>727</v>
      </c>
      <c r="B761" s="57" t="s">
        <v>359</v>
      </c>
      <c r="C761" s="58" t="s">
        <v>56</v>
      </c>
      <c r="D761" s="54">
        <v>949</v>
      </c>
      <c r="E761" s="55" t="s">
        <v>6</v>
      </c>
      <c r="F761" s="55">
        <f t="shared" si="35"/>
        <v>5.69</v>
      </c>
      <c r="G761" s="58" t="s">
        <v>438</v>
      </c>
      <c r="H761" s="59">
        <v>10</v>
      </c>
      <c r="I761" s="56">
        <v>42.68</v>
      </c>
      <c r="J761" s="7">
        <f t="shared" si="36"/>
        <v>42.68</v>
      </c>
      <c r="K761" s="7">
        <f t="shared" si="37"/>
        <v>0</v>
      </c>
    </row>
    <row r="762" spans="1:11" ht="60" customHeight="1" x14ac:dyDescent="0.25">
      <c r="A762" s="51">
        <v>728</v>
      </c>
      <c r="B762" s="57" t="s">
        <v>359</v>
      </c>
      <c r="C762" s="58" t="s">
        <v>28</v>
      </c>
      <c r="D762" s="54">
        <v>1124</v>
      </c>
      <c r="E762" s="55" t="s">
        <v>6</v>
      </c>
      <c r="F762" s="55">
        <f t="shared" si="35"/>
        <v>6.74</v>
      </c>
      <c r="G762" s="58" t="s">
        <v>440</v>
      </c>
      <c r="H762" s="59">
        <v>10</v>
      </c>
      <c r="I762" s="56">
        <v>50.55</v>
      </c>
      <c r="J762" s="7">
        <f t="shared" si="36"/>
        <v>50.55</v>
      </c>
      <c r="K762" s="7">
        <f t="shared" si="37"/>
        <v>0</v>
      </c>
    </row>
    <row r="763" spans="1:11" ht="60" customHeight="1" x14ac:dyDescent="0.25">
      <c r="A763" s="51">
        <v>729</v>
      </c>
      <c r="B763" s="57" t="s">
        <v>359</v>
      </c>
      <c r="C763" s="58" t="s">
        <v>34</v>
      </c>
      <c r="D763" s="54">
        <v>1022</v>
      </c>
      <c r="E763" s="55" t="s">
        <v>6</v>
      </c>
      <c r="F763" s="55">
        <f t="shared" si="35"/>
        <v>6.13</v>
      </c>
      <c r="G763" s="58" t="s">
        <v>440</v>
      </c>
      <c r="H763" s="59">
        <v>10</v>
      </c>
      <c r="I763" s="56">
        <v>45.98</v>
      </c>
      <c r="J763" s="7">
        <f t="shared" si="36"/>
        <v>45.98</v>
      </c>
      <c r="K763" s="7">
        <f t="shared" si="37"/>
        <v>0</v>
      </c>
    </row>
    <row r="764" spans="1:11" ht="90" customHeight="1" x14ac:dyDescent="0.25">
      <c r="A764" s="51">
        <v>730</v>
      </c>
      <c r="B764" s="57" t="s">
        <v>359</v>
      </c>
      <c r="C764" s="58" t="s">
        <v>56</v>
      </c>
      <c r="D764" s="54">
        <v>909</v>
      </c>
      <c r="E764" s="55" t="s">
        <v>6</v>
      </c>
      <c r="F764" s="55">
        <f t="shared" ref="F764:F827" si="38">IF(D764=0,0,IF(E764=0,0,IF(IF(E764="s",$F$12,IF(E764="n",$F$11,0))&gt;0,ROUND(D764/IF(E764="s",$F$12,IF(E764="n",$F$11,0)),2),0)))</f>
        <v>5.45</v>
      </c>
      <c r="G764" s="58" t="s">
        <v>441</v>
      </c>
      <c r="H764" s="59">
        <v>11</v>
      </c>
      <c r="I764" s="56">
        <v>44.96</v>
      </c>
      <c r="J764" s="7">
        <f t="shared" si="36"/>
        <v>44.96</v>
      </c>
      <c r="K764" s="7">
        <f t="shared" si="37"/>
        <v>0</v>
      </c>
    </row>
    <row r="765" spans="1:11" ht="75" customHeight="1" x14ac:dyDescent="0.25">
      <c r="A765" s="51">
        <v>731</v>
      </c>
      <c r="B765" s="57" t="s">
        <v>359</v>
      </c>
      <c r="C765" s="58" t="s">
        <v>56</v>
      </c>
      <c r="D765" s="54">
        <v>909</v>
      </c>
      <c r="E765" s="55" t="s">
        <v>6</v>
      </c>
      <c r="F765" s="55">
        <f t="shared" si="38"/>
        <v>5.45</v>
      </c>
      <c r="G765" s="58" t="s">
        <v>442</v>
      </c>
      <c r="H765" s="59">
        <v>9</v>
      </c>
      <c r="I765" s="56">
        <v>36.79</v>
      </c>
      <c r="J765" s="7">
        <f t="shared" si="36"/>
        <v>36.79</v>
      </c>
      <c r="K765" s="7">
        <f t="shared" si="37"/>
        <v>0</v>
      </c>
    </row>
    <row r="766" spans="1:11" ht="75" customHeight="1" x14ac:dyDescent="0.25">
      <c r="A766" s="51">
        <v>732</v>
      </c>
      <c r="B766" s="57" t="s">
        <v>359</v>
      </c>
      <c r="C766" s="58" t="s">
        <v>56</v>
      </c>
      <c r="D766" s="54">
        <v>869</v>
      </c>
      <c r="E766" s="55" t="s">
        <v>6</v>
      </c>
      <c r="F766" s="55">
        <f t="shared" si="38"/>
        <v>5.21</v>
      </c>
      <c r="G766" s="58" t="s">
        <v>443</v>
      </c>
      <c r="H766" s="59">
        <v>9</v>
      </c>
      <c r="I766" s="56">
        <v>35.17</v>
      </c>
      <c r="J766" s="7">
        <f t="shared" si="36"/>
        <v>35.17</v>
      </c>
      <c r="K766" s="7">
        <f t="shared" si="37"/>
        <v>0</v>
      </c>
    </row>
    <row r="767" spans="1:11" ht="135" customHeight="1" x14ac:dyDescent="0.25">
      <c r="A767" s="51">
        <v>733</v>
      </c>
      <c r="B767" s="57" t="s">
        <v>359</v>
      </c>
      <c r="C767" s="58" t="s">
        <v>56</v>
      </c>
      <c r="D767" s="54">
        <v>949</v>
      </c>
      <c r="E767" s="55" t="s">
        <v>6</v>
      </c>
      <c r="F767" s="55">
        <f t="shared" si="38"/>
        <v>5.69</v>
      </c>
      <c r="G767" s="58" t="s">
        <v>444</v>
      </c>
      <c r="H767" s="59">
        <v>33</v>
      </c>
      <c r="I767" s="56">
        <v>140.83000000000001</v>
      </c>
      <c r="J767" s="7">
        <f t="shared" si="36"/>
        <v>140.83000000000001</v>
      </c>
      <c r="K767" s="7">
        <f t="shared" si="37"/>
        <v>0</v>
      </c>
    </row>
    <row r="768" spans="1:11" ht="105" customHeight="1" x14ac:dyDescent="0.25">
      <c r="A768" s="51">
        <v>734</v>
      </c>
      <c r="B768" s="57" t="s">
        <v>359</v>
      </c>
      <c r="C768" s="58" t="s">
        <v>56</v>
      </c>
      <c r="D768" s="54">
        <v>869</v>
      </c>
      <c r="E768" s="55" t="s">
        <v>6</v>
      </c>
      <c r="F768" s="55">
        <f t="shared" si="38"/>
        <v>5.21</v>
      </c>
      <c r="G768" s="58" t="s">
        <v>445</v>
      </c>
      <c r="H768" s="59">
        <v>4</v>
      </c>
      <c r="I768" s="56">
        <v>15.63</v>
      </c>
      <c r="J768" s="7">
        <f t="shared" si="36"/>
        <v>15.63</v>
      </c>
      <c r="K768" s="7">
        <f t="shared" si="37"/>
        <v>0</v>
      </c>
    </row>
    <row r="769" spans="1:11" ht="409.5" customHeight="1" x14ac:dyDescent="0.25">
      <c r="A769" s="51">
        <v>735</v>
      </c>
      <c r="B769" s="57" t="s">
        <v>359</v>
      </c>
      <c r="C769" s="58" t="s">
        <v>56</v>
      </c>
      <c r="D769" s="54">
        <v>949</v>
      </c>
      <c r="E769" s="55" t="s">
        <v>6</v>
      </c>
      <c r="F769" s="55">
        <f t="shared" si="38"/>
        <v>5.69</v>
      </c>
      <c r="G769" s="58" t="s">
        <v>446</v>
      </c>
      <c r="H769" s="59">
        <v>78</v>
      </c>
      <c r="I769" s="56">
        <v>332.87</v>
      </c>
      <c r="J769" s="7">
        <f t="shared" si="36"/>
        <v>332.87</v>
      </c>
      <c r="K769" s="7">
        <f t="shared" si="37"/>
        <v>0</v>
      </c>
    </row>
    <row r="770" spans="1:11" ht="405" customHeight="1" x14ac:dyDescent="0.25">
      <c r="A770" s="51">
        <v>736</v>
      </c>
      <c r="B770" s="57" t="s">
        <v>359</v>
      </c>
      <c r="C770" s="58" t="s">
        <v>56</v>
      </c>
      <c r="D770" s="54">
        <v>889</v>
      </c>
      <c r="E770" s="55" t="s">
        <v>6</v>
      </c>
      <c r="F770" s="55">
        <f t="shared" si="38"/>
        <v>5.33</v>
      </c>
      <c r="G770" s="58" t="s">
        <v>447</v>
      </c>
      <c r="H770" s="59">
        <v>67</v>
      </c>
      <c r="I770" s="56">
        <v>267.83</v>
      </c>
      <c r="J770" s="7">
        <f t="shared" si="36"/>
        <v>267.83</v>
      </c>
      <c r="K770" s="7">
        <f t="shared" si="37"/>
        <v>0</v>
      </c>
    </row>
    <row r="771" spans="1:11" ht="180" customHeight="1" x14ac:dyDescent="0.25">
      <c r="A771" s="51">
        <v>737</v>
      </c>
      <c r="B771" s="57" t="s">
        <v>359</v>
      </c>
      <c r="C771" s="58" t="s">
        <v>56</v>
      </c>
      <c r="D771" s="54">
        <v>909</v>
      </c>
      <c r="E771" s="55" t="s">
        <v>6</v>
      </c>
      <c r="F771" s="55">
        <f t="shared" si="38"/>
        <v>5.45</v>
      </c>
      <c r="G771" s="58" t="s">
        <v>448</v>
      </c>
      <c r="H771" s="59">
        <v>69</v>
      </c>
      <c r="I771" s="56">
        <v>282.04000000000002</v>
      </c>
      <c r="J771" s="7">
        <f t="shared" si="36"/>
        <v>282.04000000000002</v>
      </c>
      <c r="K771" s="7">
        <f t="shared" si="37"/>
        <v>0</v>
      </c>
    </row>
    <row r="772" spans="1:11" ht="135" customHeight="1" x14ac:dyDescent="0.25">
      <c r="A772" s="51">
        <v>738</v>
      </c>
      <c r="B772" s="57" t="s">
        <v>359</v>
      </c>
      <c r="C772" s="58" t="s">
        <v>56</v>
      </c>
      <c r="D772" s="54">
        <v>949</v>
      </c>
      <c r="E772" s="55" t="s">
        <v>6</v>
      </c>
      <c r="F772" s="55">
        <f t="shared" si="38"/>
        <v>5.69</v>
      </c>
      <c r="G772" s="58" t="s">
        <v>449</v>
      </c>
      <c r="H772" s="59">
        <v>64</v>
      </c>
      <c r="I772" s="56">
        <v>273.12</v>
      </c>
      <c r="J772" s="7">
        <f t="shared" si="36"/>
        <v>273.12</v>
      </c>
      <c r="K772" s="7">
        <f t="shared" si="37"/>
        <v>0</v>
      </c>
    </row>
    <row r="773" spans="1:11" ht="90" customHeight="1" x14ac:dyDescent="0.25">
      <c r="A773" s="51">
        <v>739</v>
      </c>
      <c r="B773" s="57" t="s">
        <v>359</v>
      </c>
      <c r="C773" s="58" t="s">
        <v>56</v>
      </c>
      <c r="D773" s="54">
        <v>929</v>
      </c>
      <c r="E773" s="55" t="s">
        <v>6</v>
      </c>
      <c r="F773" s="55">
        <f t="shared" si="38"/>
        <v>5.57</v>
      </c>
      <c r="G773" s="58" t="s">
        <v>450</v>
      </c>
      <c r="H773" s="59">
        <v>48</v>
      </c>
      <c r="I773" s="56">
        <v>200.52</v>
      </c>
      <c r="J773" s="7">
        <f t="shared" si="36"/>
        <v>200.52</v>
      </c>
      <c r="K773" s="7">
        <f t="shared" si="37"/>
        <v>0</v>
      </c>
    </row>
    <row r="774" spans="1:11" ht="135" customHeight="1" x14ac:dyDescent="0.25">
      <c r="A774" s="51">
        <v>740</v>
      </c>
      <c r="B774" s="57" t="s">
        <v>359</v>
      </c>
      <c r="C774" s="58" t="s">
        <v>56</v>
      </c>
      <c r="D774" s="54">
        <v>929</v>
      </c>
      <c r="E774" s="55" t="s">
        <v>6</v>
      </c>
      <c r="F774" s="55">
        <f t="shared" si="38"/>
        <v>5.57</v>
      </c>
      <c r="G774" s="58" t="s">
        <v>451</v>
      </c>
      <c r="H774" s="59">
        <v>52</v>
      </c>
      <c r="I774" s="56">
        <v>217.23</v>
      </c>
      <c r="J774" s="7">
        <f t="shared" si="36"/>
        <v>217.23</v>
      </c>
      <c r="K774" s="7">
        <f t="shared" si="37"/>
        <v>0</v>
      </c>
    </row>
    <row r="775" spans="1:11" ht="150" customHeight="1" x14ac:dyDescent="0.25">
      <c r="A775" s="51">
        <v>741</v>
      </c>
      <c r="B775" s="57" t="s">
        <v>359</v>
      </c>
      <c r="C775" s="58" t="s">
        <v>56</v>
      </c>
      <c r="D775" s="54">
        <v>949</v>
      </c>
      <c r="E775" s="55" t="s">
        <v>6</v>
      </c>
      <c r="F775" s="55">
        <f t="shared" si="38"/>
        <v>5.69</v>
      </c>
      <c r="G775" s="58" t="s">
        <v>452</v>
      </c>
      <c r="H775" s="59">
        <v>53</v>
      </c>
      <c r="I775" s="56">
        <v>226.18</v>
      </c>
      <c r="J775" s="7">
        <f t="shared" si="36"/>
        <v>226.18</v>
      </c>
      <c r="K775" s="7">
        <f t="shared" si="37"/>
        <v>0</v>
      </c>
    </row>
    <row r="776" spans="1:11" ht="135" customHeight="1" x14ac:dyDescent="0.25">
      <c r="A776" s="51">
        <v>742</v>
      </c>
      <c r="B776" s="57" t="s">
        <v>359</v>
      </c>
      <c r="C776" s="58" t="s">
        <v>56</v>
      </c>
      <c r="D776" s="54">
        <v>949</v>
      </c>
      <c r="E776" s="55" t="s">
        <v>6</v>
      </c>
      <c r="F776" s="55">
        <f t="shared" si="38"/>
        <v>5.69</v>
      </c>
      <c r="G776" s="58" t="s">
        <v>453</v>
      </c>
      <c r="H776" s="59">
        <v>46</v>
      </c>
      <c r="I776" s="56">
        <v>196.31</v>
      </c>
      <c r="J776" s="7">
        <f t="shared" si="36"/>
        <v>196.31</v>
      </c>
      <c r="K776" s="7">
        <f t="shared" si="37"/>
        <v>0</v>
      </c>
    </row>
    <row r="777" spans="1:11" ht="330" customHeight="1" x14ac:dyDescent="0.25">
      <c r="A777" s="51">
        <v>743</v>
      </c>
      <c r="B777" s="57" t="s">
        <v>359</v>
      </c>
      <c r="C777" s="58" t="s">
        <v>34</v>
      </c>
      <c r="D777" s="54">
        <v>1082</v>
      </c>
      <c r="E777" s="55" t="s">
        <v>6</v>
      </c>
      <c r="F777" s="55">
        <f t="shared" si="38"/>
        <v>6.49</v>
      </c>
      <c r="G777" s="58" t="s">
        <v>454</v>
      </c>
      <c r="H777" s="59">
        <v>84</v>
      </c>
      <c r="I777" s="56">
        <v>408.87</v>
      </c>
      <c r="J777" s="7">
        <f t="shared" si="36"/>
        <v>408.87</v>
      </c>
      <c r="K777" s="7">
        <f t="shared" si="37"/>
        <v>0</v>
      </c>
    </row>
    <row r="778" spans="1:11" ht="60" customHeight="1" x14ac:dyDescent="0.25">
      <c r="A778" s="51">
        <v>744</v>
      </c>
      <c r="B778" s="57" t="s">
        <v>359</v>
      </c>
      <c r="C778" s="58" t="s">
        <v>28</v>
      </c>
      <c r="D778" s="54">
        <v>1144</v>
      </c>
      <c r="E778" s="55" t="s">
        <v>6</v>
      </c>
      <c r="F778" s="55">
        <f t="shared" si="38"/>
        <v>6.86</v>
      </c>
      <c r="G778" s="58" t="s">
        <v>455</v>
      </c>
      <c r="H778" s="59">
        <v>14</v>
      </c>
      <c r="I778" s="56">
        <v>72.03</v>
      </c>
      <c r="J778" s="7">
        <f t="shared" si="36"/>
        <v>72.03</v>
      </c>
      <c r="K778" s="7">
        <f t="shared" si="37"/>
        <v>0</v>
      </c>
    </row>
    <row r="779" spans="1:11" ht="60" customHeight="1" x14ac:dyDescent="0.25">
      <c r="A779" s="51">
        <v>745</v>
      </c>
      <c r="B779" s="57" t="s">
        <v>359</v>
      </c>
      <c r="C779" s="58" t="s">
        <v>56</v>
      </c>
      <c r="D779" s="54">
        <v>949</v>
      </c>
      <c r="E779" s="55" t="s">
        <v>6</v>
      </c>
      <c r="F779" s="55">
        <f t="shared" si="38"/>
        <v>5.69</v>
      </c>
      <c r="G779" s="58" t="s">
        <v>456</v>
      </c>
      <c r="H779" s="59">
        <v>14</v>
      </c>
      <c r="I779" s="56">
        <v>59.75</v>
      </c>
      <c r="J779" s="7">
        <f t="shared" si="36"/>
        <v>59.75</v>
      </c>
      <c r="K779" s="7">
        <f t="shared" si="37"/>
        <v>0</v>
      </c>
    </row>
    <row r="780" spans="1:11" ht="60" customHeight="1" x14ac:dyDescent="0.25">
      <c r="A780" s="51">
        <v>746</v>
      </c>
      <c r="B780" s="57" t="s">
        <v>359</v>
      </c>
      <c r="C780" s="58" t="s">
        <v>56</v>
      </c>
      <c r="D780" s="54">
        <v>929</v>
      </c>
      <c r="E780" s="55" t="s">
        <v>6</v>
      </c>
      <c r="F780" s="55">
        <f t="shared" si="38"/>
        <v>5.57</v>
      </c>
      <c r="G780" s="58" t="s">
        <v>457</v>
      </c>
      <c r="H780" s="59">
        <v>4</v>
      </c>
      <c r="I780" s="56">
        <v>16.71</v>
      </c>
      <c r="J780" s="7">
        <f t="shared" si="36"/>
        <v>16.71</v>
      </c>
      <c r="K780" s="7">
        <f t="shared" si="37"/>
        <v>0</v>
      </c>
    </row>
    <row r="781" spans="1:11" ht="60" customHeight="1" x14ac:dyDescent="0.25">
      <c r="A781" s="51">
        <v>747</v>
      </c>
      <c r="B781" s="57" t="s">
        <v>458</v>
      </c>
      <c r="C781" s="58" t="s">
        <v>102</v>
      </c>
      <c r="D781" s="54">
        <v>843</v>
      </c>
      <c r="E781" s="55" t="s">
        <v>6</v>
      </c>
      <c r="F781" s="55">
        <f t="shared" si="38"/>
        <v>5.05</v>
      </c>
      <c r="G781" s="58" t="s">
        <v>457</v>
      </c>
      <c r="H781" s="59">
        <v>4</v>
      </c>
      <c r="I781" s="56">
        <v>15.15</v>
      </c>
      <c r="J781" s="7">
        <f t="shared" si="36"/>
        <v>15.15</v>
      </c>
      <c r="K781" s="7">
        <f t="shared" si="37"/>
        <v>0</v>
      </c>
    </row>
    <row r="782" spans="1:11" ht="60" customHeight="1" x14ac:dyDescent="0.25">
      <c r="A782" s="51">
        <v>748</v>
      </c>
      <c r="B782" s="57" t="s">
        <v>359</v>
      </c>
      <c r="C782" s="58" t="s">
        <v>56</v>
      </c>
      <c r="D782" s="54">
        <v>929</v>
      </c>
      <c r="E782" s="55" t="s">
        <v>6</v>
      </c>
      <c r="F782" s="55">
        <f t="shared" si="38"/>
        <v>5.57</v>
      </c>
      <c r="G782" s="58" t="s">
        <v>459</v>
      </c>
      <c r="H782" s="59">
        <v>4</v>
      </c>
      <c r="I782" s="56">
        <v>16.71</v>
      </c>
      <c r="J782" s="7">
        <f t="shared" si="36"/>
        <v>16.71</v>
      </c>
      <c r="K782" s="7">
        <f t="shared" si="37"/>
        <v>0</v>
      </c>
    </row>
    <row r="783" spans="1:11" ht="165" customHeight="1" x14ac:dyDescent="0.25">
      <c r="A783" s="51">
        <v>749</v>
      </c>
      <c r="B783" s="57" t="s">
        <v>356</v>
      </c>
      <c r="C783" s="58" t="s">
        <v>56</v>
      </c>
      <c r="D783" s="54">
        <v>929</v>
      </c>
      <c r="E783" s="55" t="s">
        <v>6</v>
      </c>
      <c r="F783" s="55">
        <f t="shared" si="38"/>
        <v>5.57</v>
      </c>
      <c r="G783" s="58" t="s">
        <v>460</v>
      </c>
      <c r="H783" s="59">
        <v>17</v>
      </c>
      <c r="I783" s="56">
        <v>71.02</v>
      </c>
      <c r="J783" s="7">
        <f t="shared" si="36"/>
        <v>71.02</v>
      </c>
      <c r="K783" s="7">
        <f t="shared" si="37"/>
        <v>0</v>
      </c>
    </row>
    <row r="784" spans="1:11" ht="120" customHeight="1" x14ac:dyDescent="0.25">
      <c r="A784" s="51">
        <v>750</v>
      </c>
      <c r="B784" s="57" t="s">
        <v>458</v>
      </c>
      <c r="C784" s="58" t="s">
        <v>102</v>
      </c>
      <c r="D784" s="54">
        <v>843</v>
      </c>
      <c r="E784" s="55" t="s">
        <v>6</v>
      </c>
      <c r="F784" s="55">
        <f t="shared" si="38"/>
        <v>5.05</v>
      </c>
      <c r="G784" s="58" t="s">
        <v>461</v>
      </c>
      <c r="H784" s="59">
        <v>18</v>
      </c>
      <c r="I784" s="56">
        <v>68.180000000000007</v>
      </c>
      <c r="J784" s="7">
        <f t="shared" si="36"/>
        <v>68.180000000000007</v>
      </c>
      <c r="K784" s="7">
        <f t="shared" si="37"/>
        <v>0</v>
      </c>
    </row>
    <row r="785" spans="1:11" ht="60" customHeight="1" x14ac:dyDescent="0.25">
      <c r="A785" s="51">
        <v>751</v>
      </c>
      <c r="B785" s="57" t="s">
        <v>458</v>
      </c>
      <c r="C785" s="58" t="s">
        <v>102</v>
      </c>
      <c r="D785" s="54">
        <v>923</v>
      </c>
      <c r="E785" s="55" t="s">
        <v>6</v>
      </c>
      <c r="F785" s="55">
        <f t="shared" si="38"/>
        <v>5.53</v>
      </c>
      <c r="G785" s="58" t="s">
        <v>457</v>
      </c>
      <c r="H785" s="59">
        <v>4</v>
      </c>
      <c r="I785" s="56">
        <v>16.59</v>
      </c>
      <c r="J785" s="7">
        <f t="shared" si="36"/>
        <v>16.59</v>
      </c>
      <c r="K785" s="7">
        <f t="shared" si="37"/>
        <v>0</v>
      </c>
    </row>
    <row r="786" spans="1:11" ht="210" customHeight="1" x14ac:dyDescent="0.25">
      <c r="A786" s="51">
        <v>752</v>
      </c>
      <c r="B786" s="57" t="s">
        <v>462</v>
      </c>
      <c r="C786" s="58" t="s">
        <v>463</v>
      </c>
      <c r="D786" s="54">
        <v>843</v>
      </c>
      <c r="E786" s="55" t="s">
        <v>6</v>
      </c>
      <c r="F786" s="55">
        <f t="shared" si="38"/>
        <v>5.05</v>
      </c>
      <c r="G786" s="58" t="s">
        <v>464</v>
      </c>
      <c r="H786" s="59">
        <v>14</v>
      </c>
      <c r="I786" s="56">
        <v>53.03</v>
      </c>
      <c r="J786" s="7">
        <f t="shared" si="36"/>
        <v>53.03</v>
      </c>
      <c r="K786" s="7">
        <f t="shared" si="37"/>
        <v>0</v>
      </c>
    </row>
    <row r="787" spans="1:11" ht="409.5" customHeight="1" x14ac:dyDescent="0.25">
      <c r="A787" s="51">
        <v>753</v>
      </c>
      <c r="B787" s="57" t="s">
        <v>462</v>
      </c>
      <c r="C787" s="58" t="s">
        <v>102</v>
      </c>
      <c r="D787" s="54">
        <v>830</v>
      </c>
      <c r="E787" s="55" t="s">
        <v>6</v>
      </c>
      <c r="F787" s="55">
        <f t="shared" si="38"/>
        <v>4.9800000000000004</v>
      </c>
      <c r="G787" s="58" t="s">
        <v>465</v>
      </c>
      <c r="H787" s="59">
        <v>49</v>
      </c>
      <c r="I787" s="56">
        <v>183.02</v>
      </c>
      <c r="J787" s="7">
        <f t="shared" si="36"/>
        <v>183.02</v>
      </c>
      <c r="K787" s="7">
        <f t="shared" si="37"/>
        <v>0</v>
      </c>
    </row>
    <row r="788" spans="1:11" ht="375" customHeight="1" x14ac:dyDescent="0.25">
      <c r="A788" s="51">
        <v>754</v>
      </c>
      <c r="B788" s="57" t="s">
        <v>462</v>
      </c>
      <c r="C788" s="58" t="s">
        <v>102</v>
      </c>
      <c r="D788" s="54">
        <v>1047</v>
      </c>
      <c r="E788" s="55" t="s">
        <v>6</v>
      </c>
      <c r="F788" s="55">
        <f t="shared" si="38"/>
        <v>6.28</v>
      </c>
      <c r="G788" s="58" t="s">
        <v>466</v>
      </c>
      <c r="H788" s="59">
        <v>28</v>
      </c>
      <c r="I788" s="56">
        <v>131.88</v>
      </c>
      <c r="J788" s="7">
        <f t="shared" si="36"/>
        <v>131.88</v>
      </c>
      <c r="K788" s="7">
        <f t="shared" si="37"/>
        <v>0</v>
      </c>
    </row>
    <row r="789" spans="1:11" ht="375" customHeight="1" x14ac:dyDescent="0.25">
      <c r="A789" s="51">
        <v>755</v>
      </c>
      <c r="B789" s="57" t="s">
        <v>462</v>
      </c>
      <c r="C789" s="58" t="s">
        <v>102</v>
      </c>
      <c r="D789" s="54">
        <v>890</v>
      </c>
      <c r="E789" s="55" t="s">
        <v>6</v>
      </c>
      <c r="F789" s="55">
        <f t="shared" si="38"/>
        <v>5.33</v>
      </c>
      <c r="G789" s="58" t="s">
        <v>467</v>
      </c>
      <c r="H789" s="59">
        <v>51</v>
      </c>
      <c r="I789" s="56">
        <v>203.87</v>
      </c>
      <c r="J789" s="7">
        <f t="shared" si="36"/>
        <v>203.87</v>
      </c>
      <c r="K789" s="7">
        <f t="shared" si="37"/>
        <v>0</v>
      </c>
    </row>
    <row r="790" spans="1:11" ht="375" customHeight="1" x14ac:dyDescent="0.25">
      <c r="A790" s="51">
        <v>756</v>
      </c>
      <c r="B790" s="57" t="s">
        <v>462</v>
      </c>
      <c r="C790" s="58" t="s">
        <v>102</v>
      </c>
      <c r="D790" s="54">
        <v>910</v>
      </c>
      <c r="E790" s="55" t="s">
        <v>6</v>
      </c>
      <c r="F790" s="55">
        <f t="shared" si="38"/>
        <v>5.45</v>
      </c>
      <c r="G790" s="58" t="s">
        <v>468</v>
      </c>
      <c r="H790" s="59">
        <v>51</v>
      </c>
      <c r="I790" s="56">
        <v>208.46</v>
      </c>
      <c r="J790" s="7">
        <f t="shared" ref="J790:J853" si="39">ROUND(F790*H790*$I$12,2)</f>
        <v>208.46</v>
      </c>
      <c r="K790" s="7">
        <f t="shared" si="37"/>
        <v>0</v>
      </c>
    </row>
    <row r="791" spans="1:11" ht="375" customHeight="1" x14ac:dyDescent="0.25">
      <c r="A791" s="51">
        <v>757</v>
      </c>
      <c r="B791" s="57" t="s">
        <v>462</v>
      </c>
      <c r="C791" s="58" t="s">
        <v>102</v>
      </c>
      <c r="D791" s="54">
        <v>910</v>
      </c>
      <c r="E791" s="55" t="s">
        <v>6</v>
      </c>
      <c r="F791" s="55">
        <f t="shared" si="38"/>
        <v>5.45</v>
      </c>
      <c r="G791" s="58" t="s">
        <v>469</v>
      </c>
      <c r="H791" s="59">
        <v>50</v>
      </c>
      <c r="I791" s="56">
        <v>204.38</v>
      </c>
      <c r="J791" s="7">
        <f t="shared" si="39"/>
        <v>204.38</v>
      </c>
      <c r="K791" s="7">
        <f t="shared" ref="K791:K854" si="40">I791-J791</f>
        <v>0</v>
      </c>
    </row>
    <row r="792" spans="1:11" ht="315" customHeight="1" x14ac:dyDescent="0.25">
      <c r="A792" s="51">
        <v>758</v>
      </c>
      <c r="B792" s="57" t="s">
        <v>462</v>
      </c>
      <c r="C792" s="58" t="s">
        <v>102</v>
      </c>
      <c r="D792" s="54">
        <v>910</v>
      </c>
      <c r="E792" s="55" t="s">
        <v>6</v>
      </c>
      <c r="F792" s="55">
        <f t="shared" si="38"/>
        <v>5.45</v>
      </c>
      <c r="G792" s="58" t="s">
        <v>470</v>
      </c>
      <c r="H792" s="59">
        <v>37</v>
      </c>
      <c r="I792" s="56">
        <v>151.24</v>
      </c>
      <c r="J792" s="7">
        <f t="shared" si="39"/>
        <v>151.24</v>
      </c>
      <c r="K792" s="7">
        <f t="shared" si="40"/>
        <v>0</v>
      </c>
    </row>
    <row r="793" spans="1:11" ht="315" customHeight="1" x14ac:dyDescent="0.25">
      <c r="A793" s="51">
        <v>759</v>
      </c>
      <c r="B793" s="57" t="s">
        <v>462</v>
      </c>
      <c r="C793" s="58" t="s">
        <v>102</v>
      </c>
      <c r="D793" s="54">
        <v>910</v>
      </c>
      <c r="E793" s="55" t="s">
        <v>6</v>
      </c>
      <c r="F793" s="55">
        <f t="shared" si="38"/>
        <v>5.45</v>
      </c>
      <c r="G793" s="58" t="s">
        <v>471</v>
      </c>
      <c r="H793" s="59">
        <v>32</v>
      </c>
      <c r="I793" s="56">
        <v>130.80000000000001</v>
      </c>
      <c r="J793" s="7">
        <f t="shared" si="39"/>
        <v>130.80000000000001</v>
      </c>
      <c r="K793" s="7">
        <f t="shared" si="40"/>
        <v>0</v>
      </c>
    </row>
    <row r="794" spans="1:11" ht="375" customHeight="1" x14ac:dyDescent="0.25">
      <c r="A794" s="51">
        <v>760</v>
      </c>
      <c r="B794" s="57" t="s">
        <v>462</v>
      </c>
      <c r="C794" s="58" t="s">
        <v>102</v>
      </c>
      <c r="D794" s="54">
        <v>850</v>
      </c>
      <c r="E794" s="55" t="s">
        <v>6</v>
      </c>
      <c r="F794" s="55">
        <f t="shared" si="38"/>
        <v>5.0999999999999996</v>
      </c>
      <c r="G794" s="58" t="s">
        <v>472</v>
      </c>
      <c r="H794" s="59">
        <v>44</v>
      </c>
      <c r="I794" s="56">
        <v>168.3</v>
      </c>
      <c r="J794" s="7">
        <f t="shared" si="39"/>
        <v>168.3</v>
      </c>
      <c r="K794" s="7">
        <f t="shared" si="40"/>
        <v>0</v>
      </c>
    </row>
    <row r="795" spans="1:11" ht="270" customHeight="1" x14ac:dyDescent="0.25">
      <c r="A795" s="51">
        <v>761</v>
      </c>
      <c r="B795" s="57" t="s">
        <v>473</v>
      </c>
      <c r="C795" s="58" t="s">
        <v>102</v>
      </c>
      <c r="D795" s="54">
        <v>910</v>
      </c>
      <c r="E795" s="55" t="s">
        <v>6</v>
      </c>
      <c r="F795" s="55">
        <f t="shared" si="38"/>
        <v>5.45</v>
      </c>
      <c r="G795" s="58" t="s">
        <v>474</v>
      </c>
      <c r="H795" s="59">
        <v>33</v>
      </c>
      <c r="I795" s="56">
        <v>134.88999999999999</v>
      </c>
      <c r="J795" s="7">
        <f t="shared" si="39"/>
        <v>134.88999999999999</v>
      </c>
      <c r="K795" s="7">
        <f t="shared" si="40"/>
        <v>0</v>
      </c>
    </row>
    <row r="796" spans="1:11" ht="315" customHeight="1" x14ac:dyDescent="0.25">
      <c r="A796" s="51">
        <v>762</v>
      </c>
      <c r="B796" s="57" t="s">
        <v>462</v>
      </c>
      <c r="C796" s="58" t="s">
        <v>102</v>
      </c>
      <c r="D796" s="54">
        <v>910</v>
      </c>
      <c r="E796" s="55" t="s">
        <v>6</v>
      </c>
      <c r="F796" s="55">
        <f t="shared" si="38"/>
        <v>5.45</v>
      </c>
      <c r="G796" s="58" t="s">
        <v>475</v>
      </c>
      <c r="H796" s="59">
        <v>35</v>
      </c>
      <c r="I796" s="56">
        <v>143.06</v>
      </c>
      <c r="J796" s="7">
        <f t="shared" si="39"/>
        <v>143.06</v>
      </c>
      <c r="K796" s="7">
        <f t="shared" si="40"/>
        <v>0</v>
      </c>
    </row>
    <row r="797" spans="1:11" ht="409.5" customHeight="1" x14ac:dyDescent="0.25">
      <c r="A797" s="51">
        <v>763</v>
      </c>
      <c r="B797" s="57" t="s">
        <v>462</v>
      </c>
      <c r="C797" s="58" t="s">
        <v>102</v>
      </c>
      <c r="D797" s="54">
        <v>910</v>
      </c>
      <c r="E797" s="55" t="s">
        <v>6</v>
      </c>
      <c r="F797" s="55">
        <f t="shared" si="38"/>
        <v>5.45</v>
      </c>
      <c r="G797" s="58" t="s">
        <v>476</v>
      </c>
      <c r="H797" s="59">
        <v>44</v>
      </c>
      <c r="I797" s="56">
        <v>179.85</v>
      </c>
      <c r="J797" s="7">
        <f t="shared" si="39"/>
        <v>179.85</v>
      </c>
      <c r="K797" s="7">
        <f t="shared" si="40"/>
        <v>0</v>
      </c>
    </row>
    <row r="798" spans="1:11" ht="330" customHeight="1" x14ac:dyDescent="0.25">
      <c r="A798" s="51">
        <v>764</v>
      </c>
      <c r="B798" s="57" t="s">
        <v>473</v>
      </c>
      <c r="C798" s="58" t="s">
        <v>102</v>
      </c>
      <c r="D798" s="54">
        <v>910</v>
      </c>
      <c r="E798" s="55" t="s">
        <v>6</v>
      </c>
      <c r="F798" s="55">
        <f t="shared" si="38"/>
        <v>5.45</v>
      </c>
      <c r="G798" s="58" t="s">
        <v>477</v>
      </c>
      <c r="H798" s="59">
        <v>47</v>
      </c>
      <c r="I798" s="56">
        <v>192.11</v>
      </c>
      <c r="J798" s="7">
        <f t="shared" si="39"/>
        <v>192.11</v>
      </c>
      <c r="K798" s="7">
        <f t="shared" si="40"/>
        <v>0</v>
      </c>
    </row>
    <row r="799" spans="1:11" ht="330" customHeight="1" x14ac:dyDescent="0.25">
      <c r="A799" s="51">
        <v>765</v>
      </c>
      <c r="B799" s="57" t="s">
        <v>462</v>
      </c>
      <c r="C799" s="58" t="s">
        <v>102</v>
      </c>
      <c r="D799" s="54">
        <v>910</v>
      </c>
      <c r="E799" s="55" t="s">
        <v>6</v>
      </c>
      <c r="F799" s="55">
        <f t="shared" si="38"/>
        <v>5.45</v>
      </c>
      <c r="G799" s="58" t="s">
        <v>478</v>
      </c>
      <c r="H799" s="59">
        <v>47</v>
      </c>
      <c r="I799" s="56">
        <v>192.11</v>
      </c>
      <c r="J799" s="7">
        <f t="shared" si="39"/>
        <v>192.11</v>
      </c>
      <c r="K799" s="7">
        <f t="shared" si="40"/>
        <v>0</v>
      </c>
    </row>
    <row r="800" spans="1:11" ht="60" customHeight="1" x14ac:dyDescent="0.25">
      <c r="A800" s="51">
        <v>766</v>
      </c>
      <c r="B800" s="57" t="s">
        <v>462</v>
      </c>
      <c r="C800" s="58" t="s">
        <v>102</v>
      </c>
      <c r="D800" s="54">
        <v>870</v>
      </c>
      <c r="E800" s="55" t="s">
        <v>6</v>
      </c>
      <c r="F800" s="55">
        <f t="shared" si="38"/>
        <v>5.21</v>
      </c>
      <c r="G800" s="58" t="s">
        <v>479</v>
      </c>
      <c r="H800" s="59">
        <v>7</v>
      </c>
      <c r="I800" s="56">
        <v>27.35</v>
      </c>
      <c r="J800" s="7">
        <f t="shared" si="39"/>
        <v>27.35</v>
      </c>
      <c r="K800" s="7">
        <f t="shared" si="40"/>
        <v>0</v>
      </c>
    </row>
    <row r="801" spans="1:11" ht="105" customHeight="1" x14ac:dyDescent="0.25">
      <c r="A801" s="51">
        <v>767</v>
      </c>
      <c r="B801" s="57" t="s">
        <v>462</v>
      </c>
      <c r="C801" s="58" t="s">
        <v>102</v>
      </c>
      <c r="D801" s="54">
        <v>890</v>
      </c>
      <c r="E801" s="55" t="s">
        <v>6</v>
      </c>
      <c r="F801" s="55">
        <f t="shared" si="38"/>
        <v>5.33</v>
      </c>
      <c r="G801" s="58" t="s">
        <v>480</v>
      </c>
      <c r="H801" s="59">
        <v>3</v>
      </c>
      <c r="I801" s="56">
        <v>11.99</v>
      </c>
      <c r="J801" s="7">
        <f t="shared" si="39"/>
        <v>11.99</v>
      </c>
      <c r="K801" s="7">
        <f t="shared" si="40"/>
        <v>0</v>
      </c>
    </row>
    <row r="802" spans="1:11" ht="409.5" customHeight="1" x14ac:dyDescent="0.25">
      <c r="A802" s="51">
        <v>768</v>
      </c>
      <c r="B802" s="57" t="s">
        <v>462</v>
      </c>
      <c r="C802" s="58" t="s">
        <v>102</v>
      </c>
      <c r="D802" s="54">
        <v>830</v>
      </c>
      <c r="E802" s="55" t="s">
        <v>6</v>
      </c>
      <c r="F802" s="55">
        <f t="shared" si="38"/>
        <v>4.9800000000000004</v>
      </c>
      <c r="G802" s="58" t="s">
        <v>481</v>
      </c>
      <c r="H802" s="59">
        <v>39</v>
      </c>
      <c r="I802" s="56">
        <v>145.66999999999999</v>
      </c>
      <c r="J802" s="7">
        <f t="shared" si="39"/>
        <v>145.66999999999999</v>
      </c>
      <c r="K802" s="7">
        <f t="shared" si="40"/>
        <v>0</v>
      </c>
    </row>
    <row r="803" spans="1:11" ht="240" customHeight="1" x14ac:dyDescent="0.25">
      <c r="A803" s="51">
        <v>769</v>
      </c>
      <c r="B803" s="57" t="s">
        <v>462</v>
      </c>
      <c r="C803" s="58" t="s">
        <v>102</v>
      </c>
      <c r="D803" s="54">
        <v>850</v>
      </c>
      <c r="E803" s="55" t="s">
        <v>6</v>
      </c>
      <c r="F803" s="55">
        <f t="shared" si="38"/>
        <v>5.0999999999999996</v>
      </c>
      <c r="G803" s="58" t="s">
        <v>482</v>
      </c>
      <c r="H803" s="59">
        <v>16</v>
      </c>
      <c r="I803" s="56">
        <v>61.2</v>
      </c>
      <c r="J803" s="7">
        <f t="shared" si="39"/>
        <v>61.2</v>
      </c>
      <c r="K803" s="7">
        <f t="shared" si="40"/>
        <v>0</v>
      </c>
    </row>
    <row r="804" spans="1:11" ht="60" customHeight="1" x14ac:dyDescent="0.25">
      <c r="A804" s="51">
        <v>770</v>
      </c>
      <c r="B804" s="57" t="s">
        <v>483</v>
      </c>
      <c r="C804" s="58" t="s">
        <v>102</v>
      </c>
      <c r="D804" s="54">
        <v>910</v>
      </c>
      <c r="E804" s="55" t="s">
        <v>6</v>
      </c>
      <c r="F804" s="55">
        <f t="shared" si="38"/>
        <v>5.45</v>
      </c>
      <c r="G804" s="58" t="s">
        <v>484</v>
      </c>
      <c r="H804" s="59">
        <v>4</v>
      </c>
      <c r="I804" s="56">
        <v>16.350000000000001</v>
      </c>
      <c r="J804" s="7">
        <f t="shared" si="39"/>
        <v>16.350000000000001</v>
      </c>
      <c r="K804" s="7">
        <f t="shared" si="40"/>
        <v>0</v>
      </c>
    </row>
    <row r="805" spans="1:11" ht="270" customHeight="1" x14ac:dyDescent="0.25">
      <c r="A805" s="51">
        <v>771</v>
      </c>
      <c r="B805" s="57" t="s">
        <v>356</v>
      </c>
      <c r="C805" s="58" t="s">
        <v>102</v>
      </c>
      <c r="D805" s="54">
        <v>923</v>
      </c>
      <c r="E805" s="55" t="s">
        <v>6</v>
      </c>
      <c r="F805" s="55">
        <f t="shared" si="38"/>
        <v>5.53</v>
      </c>
      <c r="G805" s="58" t="s">
        <v>485</v>
      </c>
      <c r="H805" s="59">
        <v>49</v>
      </c>
      <c r="I805" s="56">
        <v>203.23</v>
      </c>
      <c r="J805" s="7">
        <f t="shared" si="39"/>
        <v>203.23</v>
      </c>
      <c r="K805" s="7">
        <f t="shared" si="40"/>
        <v>0</v>
      </c>
    </row>
    <row r="806" spans="1:11" ht="90" customHeight="1" x14ac:dyDescent="0.25">
      <c r="A806" s="51">
        <v>772</v>
      </c>
      <c r="B806" s="57" t="s">
        <v>356</v>
      </c>
      <c r="C806" s="58" t="s">
        <v>56</v>
      </c>
      <c r="D806" s="54">
        <v>949</v>
      </c>
      <c r="E806" s="55" t="s">
        <v>6</v>
      </c>
      <c r="F806" s="55">
        <f t="shared" si="38"/>
        <v>5.69</v>
      </c>
      <c r="G806" s="58" t="s">
        <v>486</v>
      </c>
      <c r="H806" s="59">
        <v>12</v>
      </c>
      <c r="I806" s="56">
        <v>51.21</v>
      </c>
      <c r="J806" s="7">
        <f t="shared" si="39"/>
        <v>51.21</v>
      </c>
      <c r="K806" s="7">
        <f t="shared" si="40"/>
        <v>0</v>
      </c>
    </row>
    <row r="807" spans="1:11" ht="60" customHeight="1" x14ac:dyDescent="0.25">
      <c r="A807" s="51">
        <v>773</v>
      </c>
      <c r="B807" s="57" t="s">
        <v>356</v>
      </c>
      <c r="C807" s="58" t="s">
        <v>102</v>
      </c>
      <c r="D807" s="54">
        <v>863</v>
      </c>
      <c r="E807" s="55" t="s">
        <v>6</v>
      </c>
      <c r="F807" s="55">
        <f t="shared" si="38"/>
        <v>5.17</v>
      </c>
      <c r="G807" s="58" t="s">
        <v>487</v>
      </c>
      <c r="H807" s="59">
        <v>1</v>
      </c>
      <c r="I807" s="56">
        <v>3.88</v>
      </c>
      <c r="J807" s="7">
        <f t="shared" si="39"/>
        <v>3.88</v>
      </c>
      <c r="K807" s="7">
        <f t="shared" si="40"/>
        <v>0</v>
      </c>
    </row>
    <row r="808" spans="1:11" ht="135" customHeight="1" x14ac:dyDescent="0.25">
      <c r="A808" s="51">
        <v>774</v>
      </c>
      <c r="B808" s="57" t="s">
        <v>356</v>
      </c>
      <c r="C808" s="58" t="s">
        <v>102</v>
      </c>
      <c r="D808" s="54">
        <v>843</v>
      </c>
      <c r="E808" s="55" t="s">
        <v>6</v>
      </c>
      <c r="F808" s="55">
        <f t="shared" si="38"/>
        <v>5.05</v>
      </c>
      <c r="G808" s="58" t="s">
        <v>488</v>
      </c>
      <c r="H808" s="59">
        <v>23</v>
      </c>
      <c r="I808" s="56">
        <v>87.11</v>
      </c>
      <c r="J808" s="7">
        <f t="shared" si="39"/>
        <v>87.11</v>
      </c>
      <c r="K808" s="7">
        <f t="shared" si="40"/>
        <v>0</v>
      </c>
    </row>
    <row r="809" spans="1:11" ht="405" customHeight="1" x14ac:dyDescent="0.25">
      <c r="A809" s="51">
        <v>775</v>
      </c>
      <c r="B809" s="57" t="s">
        <v>356</v>
      </c>
      <c r="C809" s="58" t="s">
        <v>102</v>
      </c>
      <c r="D809" s="54">
        <v>843</v>
      </c>
      <c r="E809" s="55" t="s">
        <v>6</v>
      </c>
      <c r="F809" s="55">
        <f t="shared" si="38"/>
        <v>5.05</v>
      </c>
      <c r="G809" s="58" t="s">
        <v>489</v>
      </c>
      <c r="H809" s="59">
        <v>46</v>
      </c>
      <c r="I809" s="56">
        <v>174.23</v>
      </c>
      <c r="J809" s="7">
        <f t="shared" si="39"/>
        <v>174.23</v>
      </c>
      <c r="K809" s="7">
        <f t="shared" si="40"/>
        <v>0</v>
      </c>
    </row>
    <row r="810" spans="1:11" ht="360" customHeight="1" x14ac:dyDescent="0.25">
      <c r="A810" s="51">
        <v>776</v>
      </c>
      <c r="B810" s="57" t="s">
        <v>356</v>
      </c>
      <c r="C810" s="58" t="s">
        <v>56</v>
      </c>
      <c r="D810" s="54">
        <v>949</v>
      </c>
      <c r="E810" s="55" t="s">
        <v>6</v>
      </c>
      <c r="F810" s="55">
        <f t="shared" si="38"/>
        <v>5.69</v>
      </c>
      <c r="G810" s="58" t="s">
        <v>490</v>
      </c>
      <c r="H810" s="59">
        <v>49</v>
      </c>
      <c r="I810" s="56">
        <v>209.11</v>
      </c>
      <c r="J810" s="7">
        <f t="shared" si="39"/>
        <v>209.11</v>
      </c>
      <c r="K810" s="7">
        <f t="shared" si="40"/>
        <v>0</v>
      </c>
    </row>
    <row r="811" spans="1:11" ht="120" customHeight="1" x14ac:dyDescent="0.25">
      <c r="A811" s="51">
        <v>777</v>
      </c>
      <c r="B811" s="57" t="s">
        <v>491</v>
      </c>
      <c r="C811" s="58" t="s">
        <v>102</v>
      </c>
      <c r="D811" s="54">
        <v>903</v>
      </c>
      <c r="E811" s="55" t="s">
        <v>6</v>
      </c>
      <c r="F811" s="55">
        <f t="shared" si="38"/>
        <v>5.41</v>
      </c>
      <c r="G811" s="58" t="s">
        <v>492</v>
      </c>
      <c r="H811" s="59" t="s">
        <v>268</v>
      </c>
      <c r="I811" s="56">
        <v>52.75</v>
      </c>
      <c r="J811" s="7">
        <f t="shared" si="39"/>
        <v>52.75</v>
      </c>
      <c r="K811" s="7">
        <f t="shared" si="40"/>
        <v>0</v>
      </c>
    </row>
    <row r="812" spans="1:11" ht="150" customHeight="1" x14ac:dyDescent="0.25">
      <c r="A812" s="51">
        <v>778</v>
      </c>
      <c r="B812" s="57" t="s">
        <v>491</v>
      </c>
      <c r="C812" s="58" t="s">
        <v>102</v>
      </c>
      <c r="D812" s="54">
        <v>923</v>
      </c>
      <c r="E812" s="55" t="s">
        <v>6</v>
      </c>
      <c r="F812" s="55">
        <f t="shared" si="38"/>
        <v>5.53</v>
      </c>
      <c r="G812" s="58" t="s">
        <v>493</v>
      </c>
      <c r="H812" s="59" t="s">
        <v>494</v>
      </c>
      <c r="I812" s="56">
        <v>232.26</v>
      </c>
      <c r="J812" s="7">
        <f t="shared" si="39"/>
        <v>232.26</v>
      </c>
      <c r="K812" s="7">
        <f t="shared" si="40"/>
        <v>0</v>
      </c>
    </row>
    <row r="813" spans="1:11" ht="135" customHeight="1" x14ac:dyDescent="0.25">
      <c r="A813" s="51">
        <v>779</v>
      </c>
      <c r="B813" s="57" t="s">
        <v>491</v>
      </c>
      <c r="C813" s="58" t="s">
        <v>102</v>
      </c>
      <c r="D813" s="54">
        <v>923</v>
      </c>
      <c r="E813" s="55" t="s">
        <v>6</v>
      </c>
      <c r="F813" s="55">
        <f t="shared" si="38"/>
        <v>5.53</v>
      </c>
      <c r="G813" s="58" t="s">
        <v>495</v>
      </c>
      <c r="H813" s="59" t="s">
        <v>496</v>
      </c>
      <c r="I813" s="56">
        <v>153.46</v>
      </c>
      <c r="J813" s="7">
        <f t="shared" si="39"/>
        <v>153.46</v>
      </c>
      <c r="K813" s="7">
        <f t="shared" si="40"/>
        <v>0</v>
      </c>
    </row>
    <row r="814" spans="1:11" ht="120" customHeight="1" x14ac:dyDescent="0.25">
      <c r="A814" s="51">
        <v>780</v>
      </c>
      <c r="B814" s="57" t="s">
        <v>491</v>
      </c>
      <c r="C814" s="58" t="s">
        <v>102</v>
      </c>
      <c r="D814" s="54">
        <v>923</v>
      </c>
      <c r="E814" s="55" t="s">
        <v>6</v>
      </c>
      <c r="F814" s="55">
        <f t="shared" si="38"/>
        <v>5.53</v>
      </c>
      <c r="G814" s="58" t="s">
        <v>497</v>
      </c>
      <c r="H814" s="59" t="s">
        <v>498</v>
      </c>
      <c r="I814" s="56">
        <v>62.21</v>
      </c>
      <c r="J814" s="7">
        <f t="shared" si="39"/>
        <v>62.21</v>
      </c>
      <c r="K814" s="7">
        <f t="shared" si="40"/>
        <v>0</v>
      </c>
    </row>
    <row r="815" spans="1:11" ht="120" customHeight="1" x14ac:dyDescent="0.25">
      <c r="A815" s="51">
        <v>781</v>
      </c>
      <c r="B815" s="57" t="s">
        <v>491</v>
      </c>
      <c r="C815" s="58" t="s">
        <v>102</v>
      </c>
      <c r="D815" s="54">
        <v>903</v>
      </c>
      <c r="E815" s="55" t="s">
        <v>6</v>
      </c>
      <c r="F815" s="55">
        <f t="shared" si="38"/>
        <v>5.41</v>
      </c>
      <c r="G815" s="58" t="s">
        <v>499</v>
      </c>
      <c r="H815" s="59" t="s">
        <v>500</v>
      </c>
      <c r="I815" s="56">
        <v>48.69</v>
      </c>
      <c r="J815" s="7">
        <f t="shared" si="39"/>
        <v>48.69</v>
      </c>
      <c r="K815" s="7">
        <f t="shared" si="40"/>
        <v>0</v>
      </c>
    </row>
    <row r="816" spans="1:11" ht="60" customHeight="1" x14ac:dyDescent="0.25">
      <c r="A816" s="51">
        <v>782</v>
      </c>
      <c r="B816" s="57" t="s">
        <v>491</v>
      </c>
      <c r="C816" s="58" t="s">
        <v>102</v>
      </c>
      <c r="D816" s="54">
        <v>863</v>
      </c>
      <c r="E816" s="55" t="s">
        <v>6</v>
      </c>
      <c r="F816" s="55">
        <f t="shared" si="38"/>
        <v>5.17</v>
      </c>
      <c r="G816" s="58" t="s">
        <v>501</v>
      </c>
      <c r="H816" s="59" t="s">
        <v>498</v>
      </c>
      <c r="I816" s="56">
        <v>58.16</v>
      </c>
      <c r="J816" s="7">
        <f t="shared" si="39"/>
        <v>58.16</v>
      </c>
      <c r="K816" s="7">
        <f t="shared" si="40"/>
        <v>0</v>
      </c>
    </row>
    <row r="817" spans="1:11" ht="120" customHeight="1" x14ac:dyDescent="0.25">
      <c r="A817" s="51">
        <v>783</v>
      </c>
      <c r="B817" s="57" t="s">
        <v>491</v>
      </c>
      <c r="C817" s="58" t="s">
        <v>102</v>
      </c>
      <c r="D817" s="54">
        <v>923</v>
      </c>
      <c r="E817" s="55" t="s">
        <v>6</v>
      </c>
      <c r="F817" s="55">
        <f t="shared" si="38"/>
        <v>5.53</v>
      </c>
      <c r="G817" s="58" t="s">
        <v>502</v>
      </c>
      <c r="H817" s="59" t="s">
        <v>503</v>
      </c>
      <c r="I817" s="56">
        <v>116.13</v>
      </c>
      <c r="J817" s="7">
        <f t="shared" si="39"/>
        <v>116.13</v>
      </c>
      <c r="K817" s="7">
        <f t="shared" si="40"/>
        <v>0</v>
      </c>
    </row>
    <row r="818" spans="1:11" ht="150" customHeight="1" x14ac:dyDescent="0.25">
      <c r="A818" s="51">
        <v>784</v>
      </c>
      <c r="B818" s="57" t="s">
        <v>491</v>
      </c>
      <c r="C818" s="58" t="s">
        <v>102</v>
      </c>
      <c r="D818" s="54">
        <v>903</v>
      </c>
      <c r="E818" s="55" t="s">
        <v>6</v>
      </c>
      <c r="F818" s="55">
        <f t="shared" si="38"/>
        <v>5.41</v>
      </c>
      <c r="G818" s="58" t="s">
        <v>504</v>
      </c>
      <c r="H818" s="59" t="s">
        <v>494</v>
      </c>
      <c r="I818" s="56">
        <v>227.22</v>
      </c>
      <c r="J818" s="7">
        <f t="shared" si="39"/>
        <v>227.22</v>
      </c>
      <c r="K818" s="7">
        <f t="shared" si="40"/>
        <v>0</v>
      </c>
    </row>
    <row r="819" spans="1:11" ht="409.5" customHeight="1" x14ac:dyDescent="0.25">
      <c r="A819" s="51">
        <v>785</v>
      </c>
      <c r="B819" s="57" t="s">
        <v>505</v>
      </c>
      <c r="C819" s="58" t="s">
        <v>102</v>
      </c>
      <c r="D819" s="54">
        <v>843</v>
      </c>
      <c r="E819" s="55" t="s">
        <v>6</v>
      </c>
      <c r="F819" s="55">
        <f t="shared" si="38"/>
        <v>5.05</v>
      </c>
      <c r="G819" s="58" t="s">
        <v>506</v>
      </c>
      <c r="H819" s="59">
        <v>32</v>
      </c>
      <c r="I819" s="56">
        <v>121.2</v>
      </c>
      <c r="J819" s="7">
        <f t="shared" si="39"/>
        <v>121.2</v>
      </c>
      <c r="K819" s="7">
        <f t="shared" si="40"/>
        <v>0</v>
      </c>
    </row>
    <row r="820" spans="1:11" ht="409.5" customHeight="1" x14ac:dyDescent="0.25">
      <c r="A820" s="51">
        <v>786</v>
      </c>
      <c r="B820" s="57" t="s">
        <v>505</v>
      </c>
      <c r="C820" s="58" t="s">
        <v>102</v>
      </c>
      <c r="D820" s="54">
        <v>903</v>
      </c>
      <c r="E820" s="55" t="s">
        <v>6</v>
      </c>
      <c r="F820" s="55">
        <f t="shared" si="38"/>
        <v>5.41</v>
      </c>
      <c r="G820" s="58" t="s">
        <v>507</v>
      </c>
      <c r="H820" s="59">
        <v>41</v>
      </c>
      <c r="I820" s="56">
        <v>166.36</v>
      </c>
      <c r="J820" s="7">
        <f t="shared" si="39"/>
        <v>166.36</v>
      </c>
      <c r="K820" s="7">
        <f t="shared" si="40"/>
        <v>0</v>
      </c>
    </row>
    <row r="821" spans="1:11" ht="240" customHeight="1" x14ac:dyDescent="0.25">
      <c r="A821" s="51">
        <v>787</v>
      </c>
      <c r="B821" s="57" t="s">
        <v>505</v>
      </c>
      <c r="C821" s="58" t="s">
        <v>508</v>
      </c>
      <c r="D821" s="54">
        <v>1081</v>
      </c>
      <c r="E821" s="55" t="s">
        <v>6</v>
      </c>
      <c r="F821" s="55">
        <f t="shared" si="38"/>
        <v>6.48</v>
      </c>
      <c r="G821" s="58" t="s">
        <v>509</v>
      </c>
      <c r="H821" s="59">
        <v>16</v>
      </c>
      <c r="I821" s="56">
        <v>77.760000000000005</v>
      </c>
      <c r="J821" s="7">
        <f t="shared" si="39"/>
        <v>77.760000000000005</v>
      </c>
      <c r="K821" s="7">
        <f t="shared" si="40"/>
        <v>0</v>
      </c>
    </row>
    <row r="822" spans="1:11" ht="409.5" customHeight="1" x14ac:dyDescent="0.25">
      <c r="A822" s="51">
        <v>788</v>
      </c>
      <c r="B822" s="57" t="s">
        <v>505</v>
      </c>
      <c r="C822" s="58" t="s">
        <v>102</v>
      </c>
      <c r="D822" s="54">
        <v>843</v>
      </c>
      <c r="E822" s="55" t="s">
        <v>6</v>
      </c>
      <c r="F822" s="55">
        <f t="shared" si="38"/>
        <v>5.05</v>
      </c>
      <c r="G822" s="58" t="s">
        <v>510</v>
      </c>
      <c r="H822" s="59">
        <v>26</v>
      </c>
      <c r="I822" s="56">
        <v>98.48</v>
      </c>
      <c r="J822" s="7">
        <f t="shared" si="39"/>
        <v>98.48</v>
      </c>
      <c r="K822" s="7">
        <f t="shared" si="40"/>
        <v>0</v>
      </c>
    </row>
    <row r="823" spans="1:11" ht="409.5" customHeight="1" x14ac:dyDescent="0.25">
      <c r="A823" s="51">
        <v>789</v>
      </c>
      <c r="B823" s="57" t="s">
        <v>511</v>
      </c>
      <c r="C823" s="58" t="s">
        <v>102</v>
      </c>
      <c r="D823" s="54">
        <v>863</v>
      </c>
      <c r="E823" s="55" t="s">
        <v>6</v>
      </c>
      <c r="F823" s="55">
        <f t="shared" si="38"/>
        <v>5.17</v>
      </c>
      <c r="G823" s="58" t="s">
        <v>512</v>
      </c>
      <c r="H823" s="59">
        <v>20</v>
      </c>
      <c r="I823" s="56">
        <v>77.55</v>
      </c>
      <c r="J823" s="7">
        <f t="shared" si="39"/>
        <v>77.55</v>
      </c>
      <c r="K823" s="7">
        <f t="shared" si="40"/>
        <v>0</v>
      </c>
    </row>
    <row r="824" spans="1:11" ht="150" customHeight="1" x14ac:dyDescent="0.25">
      <c r="A824" s="51">
        <v>790</v>
      </c>
      <c r="B824" s="57" t="s">
        <v>505</v>
      </c>
      <c r="C824" s="58" t="s">
        <v>102</v>
      </c>
      <c r="D824" s="54">
        <v>883</v>
      </c>
      <c r="E824" s="55" t="s">
        <v>6</v>
      </c>
      <c r="F824" s="55">
        <f t="shared" si="38"/>
        <v>5.29</v>
      </c>
      <c r="G824" s="58" t="s">
        <v>513</v>
      </c>
      <c r="H824" s="59">
        <v>23</v>
      </c>
      <c r="I824" s="56">
        <v>91.25</v>
      </c>
      <c r="J824" s="7">
        <f t="shared" si="39"/>
        <v>91.25</v>
      </c>
      <c r="K824" s="7">
        <f t="shared" si="40"/>
        <v>0</v>
      </c>
    </row>
    <row r="825" spans="1:11" ht="60" customHeight="1" x14ac:dyDescent="0.25">
      <c r="A825" s="51">
        <v>791</v>
      </c>
      <c r="B825" s="57" t="s">
        <v>505</v>
      </c>
      <c r="C825" s="58" t="s">
        <v>102</v>
      </c>
      <c r="D825" s="54">
        <v>863</v>
      </c>
      <c r="E825" s="55" t="s">
        <v>6</v>
      </c>
      <c r="F825" s="55">
        <f t="shared" si="38"/>
        <v>5.17</v>
      </c>
      <c r="G825" s="58" t="s">
        <v>514</v>
      </c>
      <c r="H825" s="59">
        <v>13</v>
      </c>
      <c r="I825" s="56">
        <v>50.41</v>
      </c>
      <c r="J825" s="7">
        <f t="shared" si="39"/>
        <v>50.41</v>
      </c>
      <c r="K825" s="7">
        <f t="shared" si="40"/>
        <v>0</v>
      </c>
    </row>
    <row r="826" spans="1:11" ht="120" customHeight="1" x14ac:dyDescent="0.25">
      <c r="A826" s="51">
        <v>792</v>
      </c>
      <c r="B826" s="57" t="s">
        <v>511</v>
      </c>
      <c r="C826" s="58" t="s">
        <v>102</v>
      </c>
      <c r="D826" s="54">
        <v>863</v>
      </c>
      <c r="E826" s="55" t="s">
        <v>6</v>
      </c>
      <c r="F826" s="55">
        <f t="shared" si="38"/>
        <v>5.17</v>
      </c>
      <c r="G826" s="58" t="s">
        <v>515</v>
      </c>
      <c r="H826" s="59">
        <v>21</v>
      </c>
      <c r="I826" s="56">
        <v>81.430000000000007</v>
      </c>
      <c r="J826" s="7">
        <f t="shared" si="39"/>
        <v>81.430000000000007</v>
      </c>
      <c r="K826" s="7">
        <f t="shared" si="40"/>
        <v>0</v>
      </c>
    </row>
    <row r="827" spans="1:11" ht="375" customHeight="1" x14ac:dyDescent="0.25">
      <c r="A827" s="51">
        <v>793</v>
      </c>
      <c r="B827" s="57" t="s">
        <v>511</v>
      </c>
      <c r="C827" s="58" t="s">
        <v>102</v>
      </c>
      <c r="D827" s="54">
        <v>843</v>
      </c>
      <c r="E827" s="55" t="s">
        <v>6</v>
      </c>
      <c r="F827" s="55">
        <f t="shared" si="38"/>
        <v>5.05</v>
      </c>
      <c r="G827" s="58" t="s">
        <v>516</v>
      </c>
      <c r="H827" s="59">
        <v>18</v>
      </c>
      <c r="I827" s="56">
        <v>68.180000000000007</v>
      </c>
      <c r="J827" s="7">
        <f t="shared" si="39"/>
        <v>68.180000000000007</v>
      </c>
      <c r="K827" s="7">
        <f t="shared" si="40"/>
        <v>0</v>
      </c>
    </row>
    <row r="828" spans="1:11" ht="270" customHeight="1" x14ac:dyDescent="0.25">
      <c r="A828" s="51">
        <v>794</v>
      </c>
      <c r="B828" s="57" t="s">
        <v>511</v>
      </c>
      <c r="C828" s="58" t="s">
        <v>102</v>
      </c>
      <c r="D828" s="54">
        <v>843</v>
      </c>
      <c r="E828" s="55" t="s">
        <v>6</v>
      </c>
      <c r="F828" s="55">
        <f t="shared" ref="F828:F836" si="41">IF(D828=0,0,IF(E828=0,0,IF(IF(E828="s",$F$12,IF(E828="n",$F$11,0))&gt;0,ROUND(D828/IF(E828="s",$F$12,IF(E828="n",$F$11,0)),2),0)))</f>
        <v>5.05</v>
      </c>
      <c r="G828" s="58" t="s">
        <v>517</v>
      </c>
      <c r="H828" s="59">
        <v>22</v>
      </c>
      <c r="I828" s="56">
        <v>83.33</v>
      </c>
      <c r="J828" s="7">
        <f t="shared" si="39"/>
        <v>83.33</v>
      </c>
      <c r="K828" s="7">
        <f t="shared" si="40"/>
        <v>0</v>
      </c>
    </row>
    <row r="829" spans="1:11" ht="409.5" customHeight="1" x14ac:dyDescent="0.25">
      <c r="A829" s="51">
        <v>795</v>
      </c>
      <c r="B829" s="57" t="s">
        <v>511</v>
      </c>
      <c r="C829" s="58" t="s">
        <v>102</v>
      </c>
      <c r="D829" s="54">
        <v>903</v>
      </c>
      <c r="E829" s="55" t="s">
        <v>6</v>
      </c>
      <c r="F829" s="55">
        <f t="shared" si="41"/>
        <v>5.41</v>
      </c>
      <c r="G829" s="58" t="s">
        <v>518</v>
      </c>
      <c r="H829" s="59">
        <v>24</v>
      </c>
      <c r="I829" s="56">
        <v>97.38</v>
      </c>
      <c r="J829" s="7">
        <f t="shared" si="39"/>
        <v>97.38</v>
      </c>
      <c r="K829" s="7">
        <f t="shared" si="40"/>
        <v>0</v>
      </c>
    </row>
    <row r="830" spans="1:11" ht="409.5" customHeight="1" x14ac:dyDescent="0.25">
      <c r="A830" s="51">
        <v>796</v>
      </c>
      <c r="B830" s="57" t="s">
        <v>511</v>
      </c>
      <c r="C830" s="58" t="s">
        <v>102</v>
      </c>
      <c r="D830" s="54">
        <v>843</v>
      </c>
      <c r="E830" s="55" t="s">
        <v>6</v>
      </c>
      <c r="F830" s="55">
        <f t="shared" si="41"/>
        <v>5.05</v>
      </c>
      <c r="G830" s="58" t="s">
        <v>519</v>
      </c>
      <c r="H830" s="59">
        <v>23</v>
      </c>
      <c r="I830" s="56">
        <v>87.11</v>
      </c>
      <c r="J830" s="7">
        <f t="shared" si="39"/>
        <v>87.11</v>
      </c>
      <c r="K830" s="7">
        <f t="shared" si="40"/>
        <v>0</v>
      </c>
    </row>
    <row r="831" spans="1:11" ht="375" customHeight="1" x14ac:dyDescent="0.25">
      <c r="A831" s="51">
        <v>797</v>
      </c>
      <c r="B831" s="57" t="s">
        <v>511</v>
      </c>
      <c r="C831" s="58" t="s">
        <v>102</v>
      </c>
      <c r="D831" s="54">
        <v>863</v>
      </c>
      <c r="E831" s="55" t="s">
        <v>6</v>
      </c>
      <c r="F831" s="55">
        <f t="shared" si="41"/>
        <v>5.17</v>
      </c>
      <c r="G831" s="58" t="s">
        <v>520</v>
      </c>
      <c r="H831" s="59">
        <v>27</v>
      </c>
      <c r="I831" s="56">
        <v>104.69</v>
      </c>
      <c r="J831" s="7">
        <f t="shared" si="39"/>
        <v>104.69</v>
      </c>
      <c r="K831" s="7">
        <f t="shared" si="40"/>
        <v>0</v>
      </c>
    </row>
    <row r="832" spans="1:11" ht="360" customHeight="1" x14ac:dyDescent="0.25">
      <c r="A832" s="51">
        <v>798</v>
      </c>
      <c r="B832" s="57" t="s">
        <v>505</v>
      </c>
      <c r="C832" s="58" t="s">
        <v>102</v>
      </c>
      <c r="D832" s="54">
        <v>903</v>
      </c>
      <c r="E832" s="55" t="s">
        <v>6</v>
      </c>
      <c r="F832" s="55">
        <f t="shared" si="41"/>
        <v>5.41</v>
      </c>
      <c r="G832" s="58" t="s">
        <v>521</v>
      </c>
      <c r="H832" s="59">
        <v>20</v>
      </c>
      <c r="I832" s="56">
        <v>81.150000000000006</v>
      </c>
      <c r="J832" s="7">
        <f t="shared" si="39"/>
        <v>81.150000000000006</v>
      </c>
      <c r="K832" s="7">
        <f t="shared" si="40"/>
        <v>0</v>
      </c>
    </row>
    <row r="833" spans="1:11" ht="255" customHeight="1" x14ac:dyDescent="0.25">
      <c r="A833" s="51">
        <v>799</v>
      </c>
      <c r="B833" s="57" t="s">
        <v>505</v>
      </c>
      <c r="C833" s="58" t="s">
        <v>102</v>
      </c>
      <c r="D833" s="54">
        <v>843</v>
      </c>
      <c r="E833" s="55" t="s">
        <v>6</v>
      </c>
      <c r="F833" s="55">
        <f t="shared" si="41"/>
        <v>5.05</v>
      </c>
      <c r="G833" s="58" t="s">
        <v>522</v>
      </c>
      <c r="H833" s="59">
        <v>18</v>
      </c>
      <c r="I833" s="56">
        <v>68.180000000000007</v>
      </c>
      <c r="J833" s="7">
        <f t="shared" si="39"/>
        <v>68.180000000000007</v>
      </c>
      <c r="K833" s="7">
        <f t="shared" si="40"/>
        <v>0</v>
      </c>
    </row>
    <row r="834" spans="1:11" ht="75" customHeight="1" x14ac:dyDescent="0.25">
      <c r="A834" s="51">
        <v>800</v>
      </c>
      <c r="B834" s="57" t="s">
        <v>511</v>
      </c>
      <c r="C834" s="58" t="s">
        <v>102</v>
      </c>
      <c r="D834" s="54">
        <v>863</v>
      </c>
      <c r="E834" s="55" t="s">
        <v>6</v>
      </c>
      <c r="F834" s="55">
        <f t="shared" si="41"/>
        <v>5.17</v>
      </c>
      <c r="G834" s="58" t="s">
        <v>523</v>
      </c>
      <c r="H834" s="59">
        <v>10</v>
      </c>
      <c r="I834" s="56">
        <v>38.78</v>
      </c>
      <c r="J834" s="7">
        <f t="shared" si="39"/>
        <v>38.78</v>
      </c>
      <c r="K834" s="7">
        <f t="shared" si="40"/>
        <v>0</v>
      </c>
    </row>
    <row r="835" spans="1:11" ht="60" customHeight="1" x14ac:dyDescent="0.25">
      <c r="A835" s="51">
        <v>801</v>
      </c>
      <c r="B835" s="57" t="s">
        <v>511</v>
      </c>
      <c r="C835" s="58" t="s">
        <v>508</v>
      </c>
      <c r="D835" s="54">
        <v>1041</v>
      </c>
      <c r="E835" s="55" t="s">
        <v>6</v>
      </c>
      <c r="F835" s="55">
        <f t="shared" si="41"/>
        <v>6.24</v>
      </c>
      <c r="G835" s="58" t="s">
        <v>524</v>
      </c>
      <c r="H835" s="59">
        <v>10</v>
      </c>
      <c r="I835" s="56">
        <v>46.8</v>
      </c>
      <c r="J835" s="7">
        <f t="shared" si="39"/>
        <v>46.8</v>
      </c>
      <c r="K835" s="7">
        <f t="shared" si="40"/>
        <v>0</v>
      </c>
    </row>
    <row r="836" spans="1:11" ht="210" customHeight="1" x14ac:dyDescent="0.25">
      <c r="A836" s="51">
        <v>802</v>
      </c>
      <c r="B836" s="57" t="s">
        <v>525</v>
      </c>
      <c r="C836" s="58" t="s">
        <v>62</v>
      </c>
      <c r="D836" s="54">
        <v>1390</v>
      </c>
      <c r="E836" s="55" t="s">
        <v>6</v>
      </c>
      <c r="F836" s="55">
        <f t="shared" si="41"/>
        <v>8.33</v>
      </c>
      <c r="G836" s="58" t="s">
        <v>526</v>
      </c>
      <c r="H836" s="59">
        <v>25</v>
      </c>
      <c r="I836" s="56">
        <v>156.19</v>
      </c>
      <c r="J836" s="7">
        <f t="shared" si="39"/>
        <v>156.19</v>
      </c>
      <c r="K836" s="7">
        <f t="shared" si="40"/>
        <v>0</v>
      </c>
    </row>
    <row r="837" spans="1:11" x14ac:dyDescent="0.25">
      <c r="A837" s="63" t="s">
        <v>527</v>
      </c>
      <c r="B837" s="64"/>
      <c r="C837" s="64"/>
      <c r="D837" s="64"/>
      <c r="E837" s="65"/>
      <c r="F837" s="64"/>
      <c r="G837" s="64"/>
      <c r="H837" s="64"/>
      <c r="I837" s="66"/>
      <c r="J837" s="7">
        <f t="shared" si="39"/>
        <v>0</v>
      </c>
      <c r="K837" s="7">
        <f t="shared" si="40"/>
        <v>0</v>
      </c>
    </row>
    <row r="838" spans="1:11" ht="45" customHeight="1" x14ac:dyDescent="0.25">
      <c r="A838" s="51">
        <v>803</v>
      </c>
      <c r="B838" s="57" t="s">
        <v>528</v>
      </c>
      <c r="C838" s="58" t="s">
        <v>34</v>
      </c>
      <c r="D838" s="54">
        <v>1062</v>
      </c>
      <c r="E838" s="55" t="s">
        <v>6</v>
      </c>
      <c r="F838" s="55">
        <f t="shared" ref="F838:F901" si="42">IF(D838=0,0,IF(E838=0,0,IF(IF(E838="s",$F$12,IF(E838="n",$F$11,0))&gt;0,ROUND(D838/IF(E838="s",$F$12,IF(E838="n",$F$11,0)),2),0)))</f>
        <v>6.37</v>
      </c>
      <c r="G838" s="58" t="s">
        <v>529</v>
      </c>
      <c r="H838" s="59">
        <v>17</v>
      </c>
      <c r="I838" s="56">
        <v>81.22</v>
      </c>
      <c r="J838" s="7">
        <f t="shared" si="39"/>
        <v>81.22</v>
      </c>
      <c r="K838" s="7">
        <f t="shared" si="40"/>
        <v>0</v>
      </c>
    </row>
    <row r="839" spans="1:11" ht="45" customHeight="1" x14ac:dyDescent="0.25">
      <c r="A839" s="51">
        <v>804</v>
      </c>
      <c r="B839" s="57" t="s">
        <v>528</v>
      </c>
      <c r="C839" s="58" t="s">
        <v>34</v>
      </c>
      <c r="D839" s="54">
        <v>1082</v>
      </c>
      <c r="E839" s="55" t="s">
        <v>6</v>
      </c>
      <c r="F839" s="55">
        <f t="shared" si="42"/>
        <v>6.49</v>
      </c>
      <c r="G839" s="58" t="s">
        <v>530</v>
      </c>
      <c r="H839" s="59">
        <v>15</v>
      </c>
      <c r="I839" s="56">
        <v>73.010000000000005</v>
      </c>
      <c r="J839" s="7">
        <f t="shared" si="39"/>
        <v>73.010000000000005</v>
      </c>
      <c r="K839" s="7">
        <f t="shared" si="40"/>
        <v>0</v>
      </c>
    </row>
    <row r="840" spans="1:11" ht="60" customHeight="1" x14ac:dyDescent="0.25">
      <c r="A840" s="51">
        <v>805</v>
      </c>
      <c r="B840" s="57" t="s">
        <v>528</v>
      </c>
      <c r="C840" s="58" t="s">
        <v>34</v>
      </c>
      <c r="D840" s="54">
        <v>1122</v>
      </c>
      <c r="E840" s="55" t="s">
        <v>6</v>
      </c>
      <c r="F840" s="55">
        <f t="shared" si="42"/>
        <v>6.73</v>
      </c>
      <c r="G840" s="58" t="s">
        <v>531</v>
      </c>
      <c r="H840" s="59">
        <v>6</v>
      </c>
      <c r="I840" s="56">
        <v>30.29</v>
      </c>
      <c r="J840" s="7">
        <f t="shared" si="39"/>
        <v>30.29</v>
      </c>
      <c r="K840" s="7">
        <f t="shared" si="40"/>
        <v>0</v>
      </c>
    </row>
    <row r="841" spans="1:11" ht="45" customHeight="1" x14ac:dyDescent="0.25">
      <c r="A841" s="51">
        <v>806</v>
      </c>
      <c r="B841" s="57" t="s">
        <v>528</v>
      </c>
      <c r="C841" s="58" t="s">
        <v>34</v>
      </c>
      <c r="D841" s="54">
        <v>1081</v>
      </c>
      <c r="E841" s="55" t="s">
        <v>6</v>
      </c>
      <c r="F841" s="55">
        <f t="shared" si="42"/>
        <v>6.48</v>
      </c>
      <c r="G841" s="58" t="s">
        <v>532</v>
      </c>
      <c r="H841" s="59">
        <v>11</v>
      </c>
      <c r="I841" s="56">
        <v>53.46</v>
      </c>
      <c r="J841" s="7">
        <f t="shared" si="39"/>
        <v>53.46</v>
      </c>
      <c r="K841" s="7">
        <f t="shared" si="40"/>
        <v>0</v>
      </c>
    </row>
    <row r="842" spans="1:11" ht="105" customHeight="1" x14ac:dyDescent="0.25">
      <c r="A842" s="51">
        <v>807</v>
      </c>
      <c r="B842" s="57" t="s">
        <v>528</v>
      </c>
      <c r="C842" s="58" t="s">
        <v>34</v>
      </c>
      <c r="D842" s="54">
        <v>1082</v>
      </c>
      <c r="E842" s="55" t="s">
        <v>6</v>
      </c>
      <c r="F842" s="55">
        <f t="shared" si="42"/>
        <v>6.49</v>
      </c>
      <c r="G842" s="58" t="s">
        <v>533</v>
      </c>
      <c r="H842" s="59">
        <v>21</v>
      </c>
      <c r="I842" s="56">
        <v>102.22</v>
      </c>
      <c r="J842" s="7">
        <f t="shared" si="39"/>
        <v>102.22</v>
      </c>
      <c r="K842" s="7">
        <f t="shared" si="40"/>
        <v>0</v>
      </c>
    </row>
    <row r="843" spans="1:11" ht="45" customHeight="1" x14ac:dyDescent="0.25">
      <c r="A843" s="51">
        <v>808</v>
      </c>
      <c r="B843" s="57" t="s">
        <v>528</v>
      </c>
      <c r="C843" s="58" t="s">
        <v>28</v>
      </c>
      <c r="D843" s="54">
        <v>1081</v>
      </c>
      <c r="E843" s="55" t="s">
        <v>6</v>
      </c>
      <c r="F843" s="55">
        <f t="shared" si="42"/>
        <v>6.48</v>
      </c>
      <c r="G843" s="58" t="s">
        <v>534</v>
      </c>
      <c r="H843" s="59">
        <v>15</v>
      </c>
      <c r="I843" s="56">
        <v>72.900000000000006</v>
      </c>
      <c r="J843" s="7">
        <f t="shared" si="39"/>
        <v>72.900000000000006</v>
      </c>
      <c r="K843" s="7">
        <f t="shared" si="40"/>
        <v>0</v>
      </c>
    </row>
    <row r="844" spans="1:11" ht="45" customHeight="1" x14ac:dyDescent="0.25">
      <c r="A844" s="51">
        <v>809</v>
      </c>
      <c r="B844" s="57" t="s">
        <v>528</v>
      </c>
      <c r="C844" s="58" t="s">
        <v>34</v>
      </c>
      <c r="D844" s="54">
        <v>1062</v>
      </c>
      <c r="E844" s="55" t="s">
        <v>6</v>
      </c>
      <c r="F844" s="55">
        <f t="shared" si="42"/>
        <v>6.37</v>
      </c>
      <c r="G844" s="58" t="s">
        <v>535</v>
      </c>
      <c r="H844" s="59">
        <v>3</v>
      </c>
      <c r="I844" s="56">
        <v>14.33</v>
      </c>
      <c r="J844" s="7">
        <f t="shared" si="39"/>
        <v>14.33</v>
      </c>
      <c r="K844" s="7">
        <f t="shared" si="40"/>
        <v>0</v>
      </c>
    </row>
    <row r="845" spans="1:11" ht="165" customHeight="1" x14ac:dyDescent="0.25">
      <c r="A845" s="51">
        <v>810</v>
      </c>
      <c r="B845" s="57" t="s">
        <v>528</v>
      </c>
      <c r="C845" s="58" t="s">
        <v>28</v>
      </c>
      <c r="D845" s="54">
        <v>1103</v>
      </c>
      <c r="E845" s="55" t="s">
        <v>6</v>
      </c>
      <c r="F845" s="55">
        <f t="shared" si="42"/>
        <v>6.61</v>
      </c>
      <c r="G845" s="58" t="s">
        <v>536</v>
      </c>
      <c r="H845" s="59">
        <v>25</v>
      </c>
      <c r="I845" s="56">
        <v>123.94</v>
      </c>
      <c r="J845" s="7">
        <f t="shared" si="39"/>
        <v>123.94</v>
      </c>
      <c r="K845" s="7">
        <f t="shared" si="40"/>
        <v>0</v>
      </c>
    </row>
    <row r="846" spans="1:11" ht="45" customHeight="1" x14ac:dyDescent="0.25">
      <c r="A846" s="51">
        <v>811</v>
      </c>
      <c r="B846" s="57" t="s">
        <v>528</v>
      </c>
      <c r="C846" s="58" t="s">
        <v>34</v>
      </c>
      <c r="D846" s="54">
        <v>1081</v>
      </c>
      <c r="E846" s="55" t="s">
        <v>6</v>
      </c>
      <c r="F846" s="55">
        <f t="shared" si="42"/>
        <v>6.48</v>
      </c>
      <c r="G846" s="58" t="s">
        <v>537</v>
      </c>
      <c r="H846" s="59">
        <v>14</v>
      </c>
      <c r="I846" s="56">
        <v>68.040000000000006</v>
      </c>
      <c r="J846" s="7">
        <f t="shared" si="39"/>
        <v>68.040000000000006</v>
      </c>
      <c r="K846" s="7">
        <f t="shared" si="40"/>
        <v>0</v>
      </c>
    </row>
    <row r="847" spans="1:11" ht="45" customHeight="1" x14ac:dyDescent="0.25">
      <c r="A847" s="51">
        <v>812</v>
      </c>
      <c r="B847" s="57" t="s">
        <v>528</v>
      </c>
      <c r="C847" s="58" t="s">
        <v>34</v>
      </c>
      <c r="D847" s="54">
        <v>1061</v>
      </c>
      <c r="E847" s="55" t="s">
        <v>6</v>
      </c>
      <c r="F847" s="55">
        <f t="shared" si="42"/>
        <v>6.36</v>
      </c>
      <c r="G847" s="58" t="s">
        <v>538</v>
      </c>
      <c r="H847" s="59">
        <v>14</v>
      </c>
      <c r="I847" s="56">
        <v>66.78</v>
      </c>
      <c r="J847" s="7">
        <f t="shared" si="39"/>
        <v>66.78</v>
      </c>
      <c r="K847" s="7">
        <f t="shared" si="40"/>
        <v>0</v>
      </c>
    </row>
    <row r="848" spans="1:11" ht="45" customHeight="1" x14ac:dyDescent="0.25">
      <c r="A848" s="51">
        <v>813</v>
      </c>
      <c r="B848" s="57" t="s">
        <v>528</v>
      </c>
      <c r="C848" s="58" t="s">
        <v>34</v>
      </c>
      <c r="D848" s="54">
        <v>1021</v>
      </c>
      <c r="E848" s="55" t="s">
        <v>6</v>
      </c>
      <c r="F848" s="55">
        <f t="shared" si="42"/>
        <v>6.12</v>
      </c>
      <c r="G848" s="58" t="s">
        <v>537</v>
      </c>
      <c r="H848" s="59">
        <v>14</v>
      </c>
      <c r="I848" s="56">
        <v>64.260000000000005</v>
      </c>
      <c r="J848" s="7">
        <f t="shared" si="39"/>
        <v>64.260000000000005</v>
      </c>
      <c r="K848" s="7">
        <f t="shared" si="40"/>
        <v>0</v>
      </c>
    </row>
    <row r="849" spans="1:11" ht="45" customHeight="1" x14ac:dyDescent="0.25">
      <c r="A849" s="51">
        <v>814</v>
      </c>
      <c r="B849" s="57" t="s">
        <v>528</v>
      </c>
      <c r="C849" s="58" t="s">
        <v>34</v>
      </c>
      <c r="D849" s="54">
        <v>1042</v>
      </c>
      <c r="E849" s="55" t="s">
        <v>6</v>
      </c>
      <c r="F849" s="55">
        <f t="shared" si="42"/>
        <v>6.25</v>
      </c>
      <c r="G849" s="58" t="s">
        <v>537</v>
      </c>
      <c r="H849" s="59">
        <v>14</v>
      </c>
      <c r="I849" s="56">
        <v>65.63</v>
      </c>
      <c r="J849" s="7">
        <f t="shared" si="39"/>
        <v>65.63</v>
      </c>
      <c r="K849" s="7">
        <f t="shared" si="40"/>
        <v>0</v>
      </c>
    </row>
    <row r="850" spans="1:11" ht="45" customHeight="1" x14ac:dyDescent="0.25">
      <c r="A850" s="51">
        <v>815</v>
      </c>
      <c r="B850" s="57" t="s">
        <v>528</v>
      </c>
      <c r="C850" s="58" t="s">
        <v>34</v>
      </c>
      <c r="D850" s="54">
        <v>1061</v>
      </c>
      <c r="E850" s="55" t="s">
        <v>6</v>
      </c>
      <c r="F850" s="55">
        <f t="shared" si="42"/>
        <v>6.36</v>
      </c>
      <c r="G850" s="58" t="s">
        <v>537</v>
      </c>
      <c r="H850" s="59">
        <v>14</v>
      </c>
      <c r="I850" s="56">
        <v>66.78</v>
      </c>
      <c r="J850" s="7">
        <f t="shared" si="39"/>
        <v>66.78</v>
      </c>
      <c r="K850" s="7">
        <f t="shared" si="40"/>
        <v>0</v>
      </c>
    </row>
    <row r="851" spans="1:11" ht="45" customHeight="1" x14ac:dyDescent="0.25">
      <c r="A851" s="51">
        <v>816</v>
      </c>
      <c r="B851" s="57" t="s">
        <v>528</v>
      </c>
      <c r="C851" s="58" t="s">
        <v>28</v>
      </c>
      <c r="D851" s="54">
        <v>1103</v>
      </c>
      <c r="E851" s="55" t="s">
        <v>6</v>
      </c>
      <c r="F851" s="55">
        <f t="shared" si="42"/>
        <v>6.61</v>
      </c>
      <c r="G851" s="58" t="s">
        <v>539</v>
      </c>
      <c r="H851" s="59">
        <v>4</v>
      </c>
      <c r="I851" s="56">
        <v>19.829999999999998</v>
      </c>
      <c r="J851" s="7">
        <f t="shared" si="39"/>
        <v>19.829999999999998</v>
      </c>
      <c r="K851" s="7">
        <f t="shared" si="40"/>
        <v>0</v>
      </c>
    </row>
    <row r="852" spans="1:11" ht="45" customHeight="1" x14ac:dyDescent="0.25">
      <c r="A852" s="51">
        <v>817</v>
      </c>
      <c r="B852" s="57" t="s">
        <v>528</v>
      </c>
      <c r="C852" s="58" t="s">
        <v>34</v>
      </c>
      <c r="D852" s="54">
        <v>1101</v>
      </c>
      <c r="E852" s="55" t="s">
        <v>6</v>
      </c>
      <c r="F852" s="55">
        <f t="shared" si="42"/>
        <v>6.6</v>
      </c>
      <c r="G852" s="58" t="s">
        <v>540</v>
      </c>
      <c r="H852" s="59">
        <v>4</v>
      </c>
      <c r="I852" s="56">
        <v>19.8</v>
      </c>
      <c r="J852" s="7">
        <f t="shared" si="39"/>
        <v>19.8</v>
      </c>
      <c r="K852" s="7">
        <f t="shared" si="40"/>
        <v>0</v>
      </c>
    </row>
    <row r="853" spans="1:11" ht="45" customHeight="1" x14ac:dyDescent="0.25">
      <c r="A853" s="51">
        <v>818</v>
      </c>
      <c r="B853" s="57" t="s">
        <v>528</v>
      </c>
      <c r="C853" s="58" t="s">
        <v>34</v>
      </c>
      <c r="D853" s="54">
        <v>1081</v>
      </c>
      <c r="E853" s="55" t="s">
        <v>6</v>
      </c>
      <c r="F853" s="55">
        <f t="shared" si="42"/>
        <v>6.48</v>
      </c>
      <c r="G853" s="58" t="s">
        <v>539</v>
      </c>
      <c r="H853" s="59">
        <v>4</v>
      </c>
      <c r="I853" s="56">
        <v>19.440000000000001</v>
      </c>
      <c r="J853" s="7">
        <f t="shared" si="39"/>
        <v>19.440000000000001</v>
      </c>
      <c r="K853" s="7">
        <f t="shared" si="40"/>
        <v>0</v>
      </c>
    </row>
    <row r="854" spans="1:11" ht="45" customHeight="1" x14ac:dyDescent="0.25">
      <c r="A854" s="51">
        <v>819</v>
      </c>
      <c r="B854" s="57" t="s">
        <v>528</v>
      </c>
      <c r="C854" s="58" t="s">
        <v>34</v>
      </c>
      <c r="D854" s="54">
        <v>1062</v>
      </c>
      <c r="E854" s="55" t="s">
        <v>6</v>
      </c>
      <c r="F854" s="55">
        <f t="shared" si="42"/>
        <v>6.37</v>
      </c>
      <c r="G854" s="58" t="s">
        <v>539</v>
      </c>
      <c r="H854" s="59">
        <v>4</v>
      </c>
      <c r="I854" s="56">
        <v>19.11</v>
      </c>
      <c r="J854" s="7">
        <f t="shared" ref="J854:J917" si="43">ROUND(F854*H854*$I$12,2)</f>
        <v>19.11</v>
      </c>
      <c r="K854" s="7">
        <f t="shared" si="40"/>
        <v>0</v>
      </c>
    </row>
    <row r="855" spans="1:11" ht="45" customHeight="1" x14ac:dyDescent="0.25">
      <c r="A855" s="51">
        <v>820</v>
      </c>
      <c r="B855" s="57" t="s">
        <v>528</v>
      </c>
      <c r="C855" s="58" t="s">
        <v>34</v>
      </c>
      <c r="D855" s="54">
        <v>1062</v>
      </c>
      <c r="E855" s="55" t="s">
        <v>6</v>
      </c>
      <c r="F855" s="55">
        <f t="shared" si="42"/>
        <v>6.37</v>
      </c>
      <c r="G855" s="58" t="s">
        <v>540</v>
      </c>
      <c r="H855" s="59">
        <v>4</v>
      </c>
      <c r="I855" s="56">
        <v>19.11</v>
      </c>
      <c r="J855" s="7">
        <f t="shared" si="43"/>
        <v>19.11</v>
      </c>
      <c r="K855" s="7">
        <f t="shared" ref="K855:K918" si="44">I855-J855</f>
        <v>0</v>
      </c>
    </row>
    <row r="856" spans="1:11" ht="45" customHeight="1" x14ac:dyDescent="0.25">
      <c r="A856" s="51">
        <v>821</v>
      </c>
      <c r="B856" s="57" t="s">
        <v>528</v>
      </c>
      <c r="C856" s="58" t="s">
        <v>34</v>
      </c>
      <c r="D856" s="54">
        <v>1082</v>
      </c>
      <c r="E856" s="55" t="s">
        <v>6</v>
      </c>
      <c r="F856" s="55">
        <f t="shared" si="42"/>
        <v>6.49</v>
      </c>
      <c r="G856" s="58" t="s">
        <v>537</v>
      </c>
      <c r="H856" s="59">
        <v>14</v>
      </c>
      <c r="I856" s="56">
        <v>68.150000000000006</v>
      </c>
      <c r="J856" s="7">
        <f t="shared" si="43"/>
        <v>68.150000000000006</v>
      </c>
      <c r="K856" s="7">
        <f t="shared" si="44"/>
        <v>0</v>
      </c>
    </row>
    <row r="857" spans="1:11" ht="135" customHeight="1" x14ac:dyDescent="0.25">
      <c r="A857" s="51">
        <v>822</v>
      </c>
      <c r="B857" s="57" t="s">
        <v>541</v>
      </c>
      <c r="C857" s="58" t="s">
        <v>28</v>
      </c>
      <c r="D857" s="54">
        <v>1171</v>
      </c>
      <c r="E857" s="55" t="s">
        <v>6</v>
      </c>
      <c r="F857" s="55">
        <f t="shared" si="42"/>
        <v>7.02</v>
      </c>
      <c r="G857" s="58" t="s">
        <v>542</v>
      </c>
      <c r="H857" s="59">
        <v>21</v>
      </c>
      <c r="I857" s="56">
        <v>110.57</v>
      </c>
      <c r="J857" s="7">
        <f t="shared" si="43"/>
        <v>110.57</v>
      </c>
      <c r="K857" s="7">
        <f t="shared" si="44"/>
        <v>0</v>
      </c>
    </row>
    <row r="858" spans="1:11" ht="165" customHeight="1" x14ac:dyDescent="0.25">
      <c r="A858" s="51">
        <v>823</v>
      </c>
      <c r="B858" s="57" t="s">
        <v>541</v>
      </c>
      <c r="C858" s="58" t="s">
        <v>34</v>
      </c>
      <c r="D858" s="54">
        <v>1140</v>
      </c>
      <c r="E858" s="55" t="s">
        <v>6</v>
      </c>
      <c r="F858" s="55">
        <f t="shared" si="42"/>
        <v>6.83</v>
      </c>
      <c r="G858" s="58" t="s">
        <v>543</v>
      </c>
      <c r="H858" s="59">
        <v>33</v>
      </c>
      <c r="I858" s="56">
        <v>169.04</v>
      </c>
      <c r="J858" s="7">
        <f t="shared" si="43"/>
        <v>169.04</v>
      </c>
      <c r="K858" s="7">
        <f t="shared" si="44"/>
        <v>0</v>
      </c>
    </row>
    <row r="859" spans="1:11" ht="105" customHeight="1" x14ac:dyDescent="0.25">
      <c r="A859" s="51">
        <v>824</v>
      </c>
      <c r="B859" s="57" t="s">
        <v>541</v>
      </c>
      <c r="C859" s="58" t="s">
        <v>34</v>
      </c>
      <c r="D859" s="54">
        <v>1180</v>
      </c>
      <c r="E859" s="55" t="s">
        <v>6</v>
      </c>
      <c r="F859" s="55">
        <f t="shared" si="42"/>
        <v>7.07</v>
      </c>
      <c r="G859" s="58" t="s">
        <v>544</v>
      </c>
      <c r="H859" s="59">
        <v>12</v>
      </c>
      <c r="I859" s="56">
        <v>63.63</v>
      </c>
      <c r="J859" s="7">
        <f t="shared" si="43"/>
        <v>63.63</v>
      </c>
      <c r="K859" s="7">
        <f t="shared" si="44"/>
        <v>0</v>
      </c>
    </row>
    <row r="860" spans="1:11" ht="120" customHeight="1" x14ac:dyDescent="0.25">
      <c r="A860" s="51">
        <v>825</v>
      </c>
      <c r="B860" s="57" t="s">
        <v>541</v>
      </c>
      <c r="C860" s="58" t="s">
        <v>34</v>
      </c>
      <c r="D860" s="54">
        <v>1160</v>
      </c>
      <c r="E860" s="55" t="s">
        <v>6</v>
      </c>
      <c r="F860" s="55">
        <f t="shared" si="42"/>
        <v>6.95</v>
      </c>
      <c r="G860" s="58" t="s">
        <v>545</v>
      </c>
      <c r="H860" s="59">
        <v>17</v>
      </c>
      <c r="I860" s="56">
        <v>88.61</v>
      </c>
      <c r="J860" s="7">
        <f t="shared" si="43"/>
        <v>88.61</v>
      </c>
      <c r="K860" s="7">
        <f t="shared" si="44"/>
        <v>0</v>
      </c>
    </row>
    <row r="861" spans="1:11" ht="60" customHeight="1" x14ac:dyDescent="0.25">
      <c r="A861" s="51">
        <v>826</v>
      </c>
      <c r="B861" s="57" t="s">
        <v>541</v>
      </c>
      <c r="C861" s="58" t="s">
        <v>34</v>
      </c>
      <c r="D861" s="54">
        <v>1099</v>
      </c>
      <c r="E861" s="55" t="s">
        <v>6</v>
      </c>
      <c r="F861" s="55">
        <f t="shared" si="42"/>
        <v>6.59</v>
      </c>
      <c r="G861" s="58" t="s">
        <v>546</v>
      </c>
      <c r="H861" s="59">
        <v>7</v>
      </c>
      <c r="I861" s="56">
        <v>34.6</v>
      </c>
      <c r="J861" s="7">
        <f t="shared" si="43"/>
        <v>34.6</v>
      </c>
      <c r="K861" s="7">
        <f t="shared" si="44"/>
        <v>0</v>
      </c>
    </row>
    <row r="862" spans="1:11" ht="60" customHeight="1" x14ac:dyDescent="0.25">
      <c r="A862" s="51">
        <v>827</v>
      </c>
      <c r="B862" s="57" t="s">
        <v>541</v>
      </c>
      <c r="C862" s="58" t="s">
        <v>34</v>
      </c>
      <c r="D862" s="54">
        <v>1120</v>
      </c>
      <c r="E862" s="55" t="s">
        <v>6</v>
      </c>
      <c r="F862" s="55">
        <f t="shared" si="42"/>
        <v>6.71</v>
      </c>
      <c r="G862" s="58" t="s">
        <v>547</v>
      </c>
      <c r="H862" s="59">
        <v>4</v>
      </c>
      <c r="I862" s="56">
        <v>20.13</v>
      </c>
      <c r="J862" s="7">
        <f t="shared" si="43"/>
        <v>20.13</v>
      </c>
      <c r="K862" s="7">
        <f t="shared" si="44"/>
        <v>0</v>
      </c>
    </row>
    <row r="863" spans="1:11" ht="135" customHeight="1" x14ac:dyDescent="0.25">
      <c r="A863" s="51">
        <v>828</v>
      </c>
      <c r="B863" s="57" t="s">
        <v>541</v>
      </c>
      <c r="C863" s="58" t="s">
        <v>28</v>
      </c>
      <c r="D863" s="54">
        <v>1191</v>
      </c>
      <c r="E863" s="55" t="s">
        <v>6</v>
      </c>
      <c r="F863" s="55">
        <f t="shared" si="42"/>
        <v>7.14</v>
      </c>
      <c r="G863" s="58" t="s">
        <v>548</v>
      </c>
      <c r="H863" s="59">
        <v>27</v>
      </c>
      <c r="I863" s="56">
        <v>144.59</v>
      </c>
      <c r="J863" s="7">
        <f t="shared" si="43"/>
        <v>144.59</v>
      </c>
      <c r="K863" s="7">
        <f t="shared" si="44"/>
        <v>0</v>
      </c>
    </row>
    <row r="864" spans="1:11" ht="90" customHeight="1" x14ac:dyDescent="0.25">
      <c r="A864" s="51">
        <v>829</v>
      </c>
      <c r="B864" s="57" t="s">
        <v>541</v>
      </c>
      <c r="C864" s="58" t="s">
        <v>34</v>
      </c>
      <c r="D864" s="54">
        <v>1180</v>
      </c>
      <c r="E864" s="55" t="s">
        <v>6</v>
      </c>
      <c r="F864" s="55">
        <f t="shared" si="42"/>
        <v>7.07</v>
      </c>
      <c r="G864" s="58" t="s">
        <v>549</v>
      </c>
      <c r="H864" s="59">
        <v>7</v>
      </c>
      <c r="I864" s="56">
        <v>37.119999999999997</v>
      </c>
      <c r="J864" s="7">
        <f t="shared" si="43"/>
        <v>37.119999999999997</v>
      </c>
      <c r="K864" s="7">
        <f t="shared" si="44"/>
        <v>0</v>
      </c>
    </row>
    <row r="865" spans="1:11" ht="135" customHeight="1" x14ac:dyDescent="0.25">
      <c r="A865" s="51">
        <v>830</v>
      </c>
      <c r="B865" s="57" t="s">
        <v>541</v>
      </c>
      <c r="C865" s="58" t="s">
        <v>34</v>
      </c>
      <c r="D865" s="54">
        <v>1100</v>
      </c>
      <c r="E865" s="55" t="s">
        <v>6</v>
      </c>
      <c r="F865" s="55">
        <f t="shared" si="42"/>
        <v>6.59</v>
      </c>
      <c r="G865" s="58" t="s">
        <v>550</v>
      </c>
      <c r="H865" s="59">
        <v>16</v>
      </c>
      <c r="I865" s="56">
        <v>79.08</v>
      </c>
      <c r="J865" s="7">
        <f t="shared" si="43"/>
        <v>79.08</v>
      </c>
      <c r="K865" s="7">
        <f t="shared" si="44"/>
        <v>0</v>
      </c>
    </row>
    <row r="866" spans="1:11" ht="135" customHeight="1" x14ac:dyDescent="0.25">
      <c r="A866" s="51">
        <v>831</v>
      </c>
      <c r="B866" s="57" t="s">
        <v>541</v>
      </c>
      <c r="C866" s="58" t="s">
        <v>28</v>
      </c>
      <c r="D866" s="54">
        <v>1213</v>
      </c>
      <c r="E866" s="55" t="s">
        <v>6</v>
      </c>
      <c r="F866" s="55">
        <f t="shared" si="42"/>
        <v>7.27</v>
      </c>
      <c r="G866" s="58" t="s">
        <v>551</v>
      </c>
      <c r="H866" s="59">
        <v>20</v>
      </c>
      <c r="I866" s="56">
        <v>109.05</v>
      </c>
      <c r="J866" s="7">
        <f t="shared" si="43"/>
        <v>109.05</v>
      </c>
      <c r="K866" s="7">
        <f t="shared" si="44"/>
        <v>0</v>
      </c>
    </row>
    <row r="867" spans="1:11" ht="45" customHeight="1" x14ac:dyDescent="0.25">
      <c r="A867" s="51">
        <v>832</v>
      </c>
      <c r="B867" s="57" t="s">
        <v>541</v>
      </c>
      <c r="C867" s="58" t="s">
        <v>62</v>
      </c>
      <c r="D867" s="54">
        <v>1618</v>
      </c>
      <c r="E867" s="55" t="s">
        <v>6</v>
      </c>
      <c r="F867" s="55">
        <f t="shared" si="42"/>
        <v>9.6999999999999993</v>
      </c>
      <c r="G867" s="58" t="s">
        <v>552</v>
      </c>
      <c r="H867" s="59">
        <v>14</v>
      </c>
      <c r="I867" s="56">
        <v>101.85</v>
      </c>
      <c r="J867" s="7">
        <f t="shared" si="43"/>
        <v>101.85</v>
      </c>
      <c r="K867" s="7">
        <f t="shared" si="44"/>
        <v>0</v>
      </c>
    </row>
    <row r="868" spans="1:11" ht="45" customHeight="1" x14ac:dyDescent="0.25">
      <c r="A868" s="51">
        <v>833</v>
      </c>
      <c r="B868" s="57" t="s">
        <v>541</v>
      </c>
      <c r="C868" s="58" t="s">
        <v>34</v>
      </c>
      <c r="D868" s="54">
        <v>1160</v>
      </c>
      <c r="E868" s="55" t="s">
        <v>6</v>
      </c>
      <c r="F868" s="55">
        <f t="shared" si="42"/>
        <v>6.95</v>
      </c>
      <c r="G868" s="58" t="s">
        <v>552</v>
      </c>
      <c r="H868" s="59">
        <v>14</v>
      </c>
      <c r="I868" s="56">
        <v>72.98</v>
      </c>
      <c r="J868" s="7">
        <f t="shared" si="43"/>
        <v>72.98</v>
      </c>
      <c r="K868" s="7">
        <f t="shared" si="44"/>
        <v>0</v>
      </c>
    </row>
    <row r="869" spans="1:11" ht="45" customHeight="1" x14ac:dyDescent="0.25">
      <c r="A869" s="51">
        <v>834</v>
      </c>
      <c r="B869" s="57" t="s">
        <v>541</v>
      </c>
      <c r="C869" s="58" t="s">
        <v>28</v>
      </c>
      <c r="D869" s="54">
        <v>1171</v>
      </c>
      <c r="E869" s="55" t="s">
        <v>6</v>
      </c>
      <c r="F869" s="55">
        <f t="shared" si="42"/>
        <v>7.02</v>
      </c>
      <c r="G869" s="58" t="s">
        <v>552</v>
      </c>
      <c r="H869" s="59">
        <v>14</v>
      </c>
      <c r="I869" s="56">
        <v>73.709999999999994</v>
      </c>
      <c r="J869" s="7">
        <f t="shared" si="43"/>
        <v>73.709999999999994</v>
      </c>
      <c r="K869" s="7">
        <f t="shared" si="44"/>
        <v>0</v>
      </c>
    </row>
    <row r="870" spans="1:11" ht="45" customHeight="1" x14ac:dyDescent="0.25">
      <c r="A870" s="51">
        <v>835</v>
      </c>
      <c r="B870" s="57" t="s">
        <v>541</v>
      </c>
      <c r="C870" s="58" t="s">
        <v>34</v>
      </c>
      <c r="D870" s="54">
        <v>1099</v>
      </c>
      <c r="E870" s="55" t="s">
        <v>6</v>
      </c>
      <c r="F870" s="55">
        <f t="shared" si="42"/>
        <v>6.59</v>
      </c>
      <c r="G870" s="58" t="s">
        <v>552</v>
      </c>
      <c r="H870" s="59">
        <v>14</v>
      </c>
      <c r="I870" s="56">
        <v>69.2</v>
      </c>
      <c r="J870" s="7">
        <f t="shared" si="43"/>
        <v>69.2</v>
      </c>
      <c r="K870" s="7">
        <f t="shared" si="44"/>
        <v>0</v>
      </c>
    </row>
    <row r="871" spans="1:11" ht="45" customHeight="1" x14ac:dyDescent="0.25">
      <c r="A871" s="51">
        <v>836</v>
      </c>
      <c r="B871" s="57" t="s">
        <v>541</v>
      </c>
      <c r="C871" s="58" t="s">
        <v>34</v>
      </c>
      <c r="D871" s="54">
        <v>1099</v>
      </c>
      <c r="E871" s="55" t="s">
        <v>6</v>
      </c>
      <c r="F871" s="55">
        <f t="shared" si="42"/>
        <v>6.59</v>
      </c>
      <c r="G871" s="58" t="s">
        <v>552</v>
      </c>
      <c r="H871" s="59">
        <v>14</v>
      </c>
      <c r="I871" s="56">
        <v>69.2</v>
      </c>
      <c r="J871" s="7">
        <f t="shared" si="43"/>
        <v>69.2</v>
      </c>
      <c r="K871" s="7">
        <f t="shared" si="44"/>
        <v>0</v>
      </c>
    </row>
    <row r="872" spans="1:11" ht="45" customHeight="1" x14ac:dyDescent="0.25">
      <c r="A872" s="51">
        <v>837</v>
      </c>
      <c r="B872" s="57" t="s">
        <v>541</v>
      </c>
      <c r="C872" s="58" t="s">
        <v>28</v>
      </c>
      <c r="D872" s="54">
        <v>1171</v>
      </c>
      <c r="E872" s="55" t="s">
        <v>6</v>
      </c>
      <c r="F872" s="55">
        <f t="shared" si="42"/>
        <v>7.02</v>
      </c>
      <c r="G872" s="58" t="s">
        <v>552</v>
      </c>
      <c r="H872" s="59">
        <v>14</v>
      </c>
      <c r="I872" s="56">
        <v>73.709999999999994</v>
      </c>
      <c r="J872" s="7">
        <f t="shared" si="43"/>
        <v>73.709999999999994</v>
      </c>
      <c r="K872" s="7">
        <f t="shared" si="44"/>
        <v>0</v>
      </c>
    </row>
    <row r="873" spans="1:11" ht="45" customHeight="1" x14ac:dyDescent="0.25">
      <c r="A873" s="51">
        <v>838</v>
      </c>
      <c r="B873" s="57" t="s">
        <v>541</v>
      </c>
      <c r="C873" s="58" t="s">
        <v>34</v>
      </c>
      <c r="D873" s="54">
        <v>1120</v>
      </c>
      <c r="E873" s="55" t="s">
        <v>6</v>
      </c>
      <c r="F873" s="55">
        <f t="shared" si="42"/>
        <v>6.71</v>
      </c>
      <c r="G873" s="58" t="s">
        <v>552</v>
      </c>
      <c r="H873" s="59">
        <v>10</v>
      </c>
      <c r="I873" s="56">
        <v>50.33</v>
      </c>
      <c r="J873" s="7">
        <f t="shared" si="43"/>
        <v>50.33</v>
      </c>
      <c r="K873" s="7">
        <f t="shared" si="44"/>
        <v>0</v>
      </c>
    </row>
    <row r="874" spans="1:11" ht="45" customHeight="1" x14ac:dyDescent="0.25">
      <c r="A874" s="51">
        <v>839</v>
      </c>
      <c r="B874" s="57" t="s">
        <v>541</v>
      </c>
      <c r="C874" s="58" t="s">
        <v>58</v>
      </c>
      <c r="D874" s="54">
        <v>1556</v>
      </c>
      <c r="E874" s="55" t="s">
        <v>6</v>
      </c>
      <c r="F874" s="55">
        <f t="shared" si="42"/>
        <v>9.33</v>
      </c>
      <c r="G874" s="58" t="s">
        <v>552</v>
      </c>
      <c r="H874" s="59">
        <v>4</v>
      </c>
      <c r="I874" s="56">
        <v>27.99</v>
      </c>
      <c r="J874" s="7">
        <f t="shared" si="43"/>
        <v>27.99</v>
      </c>
      <c r="K874" s="7">
        <f t="shared" si="44"/>
        <v>0</v>
      </c>
    </row>
    <row r="875" spans="1:11" ht="45" customHeight="1" x14ac:dyDescent="0.25">
      <c r="A875" s="51">
        <v>840</v>
      </c>
      <c r="B875" s="57" t="s">
        <v>541</v>
      </c>
      <c r="C875" s="58" t="s">
        <v>28</v>
      </c>
      <c r="D875" s="54">
        <v>1191</v>
      </c>
      <c r="E875" s="55" t="s">
        <v>6</v>
      </c>
      <c r="F875" s="55">
        <f t="shared" si="42"/>
        <v>7.14</v>
      </c>
      <c r="G875" s="58" t="s">
        <v>552</v>
      </c>
      <c r="H875" s="59">
        <v>4</v>
      </c>
      <c r="I875" s="56">
        <v>21.42</v>
      </c>
      <c r="J875" s="7">
        <f t="shared" si="43"/>
        <v>21.42</v>
      </c>
      <c r="K875" s="7">
        <f t="shared" si="44"/>
        <v>0</v>
      </c>
    </row>
    <row r="876" spans="1:11" ht="45" customHeight="1" x14ac:dyDescent="0.25">
      <c r="A876" s="51">
        <v>841</v>
      </c>
      <c r="B876" s="57" t="s">
        <v>541</v>
      </c>
      <c r="C876" s="58" t="s">
        <v>34</v>
      </c>
      <c r="D876" s="54">
        <v>1139</v>
      </c>
      <c r="E876" s="55" t="s">
        <v>6</v>
      </c>
      <c r="F876" s="55">
        <f t="shared" si="42"/>
        <v>6.83</v>
      </c>
      <c r="G876" s="58" t="s">
        <v>552</v>
      </c>
      <c r="H876" s="59">
        <v>4</v>
      </c>
      <c r="I876" s="56">
        <v>20.49</v>
      </c>
      <c r="J876" s="7">
        <f t="shared" si="43"/>
        <v>20.49</v>
      </c>
      <c r="K876" s="7">
        <f t="shared" si="44"/>
        <v>0</v>
      </c>
    </row>
    <row r="877" spans="1:11" ht="120" customHeight="1" x14ac:dyDescent="0.25">
      <c r="A877" s="51">
        <v>842</v>
      </c>
      <c r="B877" s="57" t="s">
        <v>553</v>
      </c>
      <c r="C877" s="58" t="s">
        <v>102</v>
      </c>
      <c r="D877" s="54">
        <v>843</v>
      </c>
      <c r="E877" s="55" t="s">
        <v>6</v>
      </c>
      <c r="F877" s="55">
        <f t="shared" si="42"/>
        <v>5.05</v>
      </c>
      <c r="G877" s="58" t="s">
        <v>554</v>
      </c>
      <c r="H877" s="59">
        <v>29</v>
      </c>
      <c r="I877" s="56">
        <v>109.84</v>
      </c>
      <c r="J877" s="7">
        <f t="shared" si="43"/>
        <v>109.84</v>
      </c>
      <c r="K877" s="7">
        <f t="shared" si="44"/>
        <v>0</v>
      </c>
    </row>
    <row r="878" spans="1:11" ht="60" customHeight="1" x14ac:dyDescent="0.25">
      <c r="A878" s="51">
        <v>843</v>
      </c>
      <c r="B878" s="57" t="s">
        <v>555</v>
      </c>
      <c r="C878" s="58" t="s">
        <v>102</v>
      </c>
      <c r="D878" s="54">
        <v>830</v>
      </c>
      <c r="E878" s="55" t="s">
        <v>6</v>
      </c>
      <c r="F878" s="55">
        <f t="shared" si="42"/>
        <v>4.9800000000000004</v>
      </c>
      <c r="G878" s="58" t="s">
        <v>556</v>
      </c>
      <c r="H878" s="59">
        <v>26</v>
      </c>
      <c r="I878" s="56">
        <v>97.11</v>
      </c>
      <c r="J878" s="7">
        <f t="shared" si="43"/>
        <v>97.11</v>
      </c>
      <c r="K878" s="7">
        <f t="shared" si="44"/>
        <v>0</v>
      </c>
    </row>
    <row r="879" spans="1:11" ht="90" customHeight="1" x14ac:dyDescent="0.25">
      <c r="A879" s="51">
        <v>844</v>
      </c>
      <c r="B879" s="57" t="s">
        <v>553</v>
      </c>
      <c r="C879" s="58" t="s">
        <v>102</v>
      </c>
      <c r="D879" s="54">
        <v>863</v>
      </c>
      <c r="E879" s="55" t="s">
        <v>6</v>
      </c>
      <c r="F879" s="55">
        <f t="shared" si="42"/>
        <v>5.17</v>
      </c>
      <c r="G879" s="58" t="s">
        <v>557</v>
      </c>
      <c r="H879" s="59">
        <v>31</v>
      </c>
      <c r="I879" s="56">
        <v>120.2</v>
      </c>
      <c r="J879" s="7">
        <f t="shared" si="43"/>
        <v>120.2</v>
      </c>
      <c r="K879" s="7">
        <f t="shared" si="44"/>
        <v>0</v>
      </c>
    </row>
    <row r="880" spans="1:11" ht="90" customHeight="1" x14ac:dyDescent="0.25">
      <c r="A880" s="51">
        <v>845</v>
      </c>
      <c r="B880" s="57" t="s">
        <v>553</v>
      </c>
      <c r="C880" s="58" t="s">
        <v>102</v>
      </c>
      <c r="D880" s="54">
        <v>843</v>
      </c>
      <c r="E880" s="55" t="s">
        <v>6</v>
      </c>
      <c r="F880" s="55">
        <f t="shared" si="42"/>
        <v>5.05</v>
      </c>
      <c r="G880" s="58" t="s">
        <v>558</v>
      </c>
      <c r="H880" s="59">
        <v>30</v>
      </c>
      <c r="I880" s="56">
        <v>113.63</v>
      </c>
      <c r="J880" s="7">
        <f t="shared" si="43"/>
        <v>113.63</v>
      </c>
      <c r="K880" s="7">
        <f t="shared" si="44"/>
        <v>0</v>
      </c>
    </row>
    <row r="881" spans="1:11" ht="120" customHeight="1" x14ac:dyDescent="0.25">
      <c r="A881" s="51">
        <v>846</v>
      </c>
      <c r="B881" s="57" t="s">
        <v>553</v>
      </c>
      <c r="C881" s="58" t="s">
        <v>102</v>
      </c>
      <c r="D881" s="54">
        <v>863</v>
      </c>
      <c r="E881" s="55" t="s">
        <v>6</v>
      </c>
      <c r="F881" s="55">
        <f t="shared" si="42"/>
        <v>5.17</v>
      </c>
      <c r="G881" s="58" t="s">
        <v>559</v>
      </c>
      <c r="H881" s="59">
        <v>36</v>
      </c>
      <c r="I881" s="56">
        <v>139.59</v>
      </c>
      <c r="J881" s="7">
        <f t="shared" si="43"/>
        <v>139.59</v>
      </c>
      <c r="K881" s="7">
        <f t="shared" si="44"/>
        <v>0</v>
      </c>
    </row>
    <row r="882" spans="1:11" ht="120" customHeight="1" x14ac:dyDescent="0.25">
      <c r="A882" s="51">
        <v>847</v>
      </c>
      <c r="B882" s="57" t="s">
        <v>553</v>
      </c>
      <c r="C882" s="58" t="s">
        <v>102</v>
      </c>
      <c r="D882" s="54">
        <v>863</v>
      </c>
      <c r="E882" s="55" t="s">
        <v>6</v>
      </c>
      <c r="F882" s="55">
        <f t="shared" si="42"/>
        <v>5.17</v>
      </c>
      <c r="G882" s="58" t="s">
        <v>560</v>
      </c>
      <c r="H882" s="59">
        <v>56</v>
      </c>
      <c r="I882" s="56">
        <v>217.14</v>
      </c>
      <c r="J882" s="7">
        <f t="shared" si="43"/>
        <v>217.14</v>
      </c>
      <c r="K882" s="7">
        <f t="shared" si="44"/>
        <v>0</v>
      </c>
    </row>
    <row r="883" spans="1:11" ht="105" customHeight="1" x14ac:dyDescent="0.25">
      <c r="A883" s="51">
        <v>848</v>
      </c>
      <c r="B883" s="57" t="s">
        <v>555</v>
      </c>
      <c r="C883" s="58" t="s">
        <v>102</v>
      </c>
      <c r="D883" s="54">
        <v>910</v>
      </c>
      <c r="E883" s="55" t="s">
        <v>6</v>
      </c>
      <c r="F883" s="55">
        <f t="shared" si="42"/>
        <v>5.45</v>
      </c>
      <c r="G883" s="58" t="s">
        <v>561</v>
      </c>
      <c r="H883" s="59">
        <v>59</v>
      </c>
      <c r="I883" s="56">
        <v>241.16</v>
      </c>
      <c r="J883" s="7">
        <f t="shared" si="43"/>
        <v>241.16</v>
      </c>
      <c r="K883" s="7">
        <f t="shared" si="44"/>
        <v>0</v>
      </c>
    </row>
    <row r="884" spans="1:11" ht="75" customHeight="1" x14ac:dyDescent="0.25">
      <c r="A884" s="51">
        <v>849</v>
      </c>
      <c r="B884" s="57" t="s">
        <v>555</v>
      </c>
      <c r="C884" s="58" t="s">
        <v>102</v>
      </c>
      <c r="D884" s="54">
        <v>910</v>
      </c>
      <c r="E884" s="55" t="s">
        <v>6</v>
      </c>
      <c r="F884" s="55">
        <f t="shared" si="42"/>
        <v>5.45</v>
      </c>
      <c r="G884" s="58" t="s">
        <v>562</v>
      </c>
      <c r="H884" s="59">
        <v>54</v>
      </c>
      <c r="I884" s="56">
        <v>220.73</v>
      </c>
      <c r="J884" s="7">
        <f t="shared" si="43"/>
        <v>220.73</v>
      </c>
      <c r="K884" s="7">
        <f t="shared" si="44"/>
        <v>0</v>
      </c>
    </row>
    <row r="885" spans="1:11" ht="60" customHeight="1" x14ac:dyDescent="0.25">
      <c r="A885" s="51">
        <v>850</v>
      </c>
      <c r="B885" s="57" t="s">
        <v>555</v>
      </c>
      <c r="C885" s="58" t="s">
        <v>102</v>
      </c>
      <c r="D885" s="54">
        <v>910</v>
      </c>
      <c r="E885" s="55" t="s">
        <v>6</v>
      </c>
      <c r="F885" s="55">
        <f t="shared" si="42"/>
        <v>5.45</v>
      </c>
      <c r="G885" s="58" t="s">
        <v>563</v>
      </c>
      <c r="H885" s="59">
        <v>59</v>
      </c>
      <c r="I885" s="56">
        <v>241.16</v>
      </c>
      <c r="J885" s="7">
        <f t="shared" si="43"/>
        <v>241.16</v>
      </c>
      <c r="K885" s="7">
        <f t="shared" si="44"/>
        <v>0</v>
      </c>
    </row>
    <row r="886" spans="1:11" ht="120" customHeight="1" x14ac:dyDescent="0.25">
      <c r="A886" s="51">
        <v>851</v>
      </c>
      <c r="B886" s="57" t="s">
        <v>553</v>
      </c>
      <c r="C886" s="58" t="s">
        <v>102</v>
      </c>
      <c r="D886" s="54">
        <v>883</v>
      </c>
      <c r="E886" s="55" t="s">
        <v>6</v>
      </c>
      <c r="F886" s="55">
        <f t="shared" si="42"/>
        <v>5.29</v>
      </c>
      <c r="G886" s="58" t="s">
        <v>564</v>
      </c>
      <c r="H886" s="59">
        <v>38</v>
      </c>
      <c r="I886" s="56">
        <v>150.77000000000001</v>
      </c>
      <c r="J886" s="7">
        <f t="shared" si="43"/>
        <v>150.77000000000001</v>
      </c>
      <c r="K886" s="7">
        <f t="shared" si="44"/>
        <v>0</v>
      </c>
    </row>
    <row r="887" spans="1:11" ht="75" customHeight="1" x14ac:dyDescent="0.25">
      <c r="A887" s="51">
        <v>852</v>
      </c>
      <c r="B887" s="57" t="s">
        <v>555</v>
      </c>
      <c r="C887" s="58" t="s">
        <v>102</v>
      </c>
      <c r="D887" s="54">
        <v>890</v>
      </c>
      <c r="E887" s="55" t="s">
        <v>6</v>
      </c>
      <c r="F887" s="55">
        <f t="shared" si="42"/>
        <v>5.33</v>
      </c>
      <c r="G887" s="58" t="s">
        <v>562</v>
      </c>
      <c r="H887" s="59">
        <v>46</v>
      </c>
      <c r="I887" s="56">
        <v>183.89</v>
      </c>
      <c r="J887" s="7">
        <f t="shared" si="43"/>
        <v>183.89</v>
      </c>
      <c r="K887" s="7">
        <f t="shared" si="44"/>
        <v>0</v>
      </c>
    </row>
    <row r="888" spans="1:11" ht="60" customHeight="1" x14ac:dyDescent="0.25">
      <c r="A888" s="51">
        <v>853</v>
      </c>
      <c r="B888" s="57" t="s">
        <v>553</v>
      </c>
      <c r="C888" s="58" t="s">
        <v>34</v>
      </c>
      <c r="D888" s="54">
        <v>1082</v>
      </c>
      <c r="E888" s="55" t="s">
        <v>6</v>
      </c>
      <c r="F888" s="55">
        <f t="shared" si="42"/>
        <v>6.49</v>
      </c>
      <c r="G888" s="58" t="s">
        <v>565</v>
      </c>
      <c r="H888" s="59">
        <v>10</v>
      </c>
      <c r="I888" s="56">
        <v>48.68</v>
      </c>
      <c r="J888" s="7">
        <f t="shared" si="43"/>
        <v>48.68</v>
      </c>
      <c r="K888" s="7">
        <f t="shared" si="44"/>
        <v>0</v>
      </c>
    </row>
    <row r="889" spans="1:11" ht="75" customHeight="1" x14ac:dyDescent="0.25">
      <c r="A889" s="51">
        <v>854</v>
      </c>
      <c r="B889" s="57" t="s">
        <v>566</v>
      </c>
      <c r="C889" s="58" t="s">
        <v>102</v>
      </c>
      <c r="D889" s="54">
        <v>843</v>
      </c>
      <c r="E889" s="55" t="s">
        <v>6</v>
      </c>
      <c r="F889" s="55">
        <f t="shared" si="42"/>
        <v>5.05</v>
      </c>
      <c r="G889" s="58" t="s">
        <v>567</v>
      </c>
      <c r="H889" s="59">
        <v>7</v>
      </c>
      <c r="I889" s="56">
        <v>26.51</v>
      </c>
      <c r="J889" s="7">
        <f t="shared" si="43"/>
        <v>26.51</v>
      </c>
      <c r="K889" s="7">
        <f t="shared" si="44"/>
        <v>0</v>
      </c>
    </row>
    <row r="890" spans="1:11" ht="120" customHeight="1" x14ac:dyDescent="0.25">
      <c r="A890" s="51">
        <v>855</v>
      </c>
      <c r="B890" s="57" t="s">
        <v>568</v>
      </c>
      <c r="C890" s="58" t="s">
        <v>56</v>
      </c>
      <c r="D890" s="54">
        <v>909</v>
      </c>
      <c r="E890" s="55" t="s">
        <v>6</v>
      </c>
      <c r="F890" s="55">
        <f t="shared" si="42"/>
        <v>5.45</v>
      </c>
      <c r="G890" s="58" t="s">
        <v>569</v>
      </c>
      <c r="H890" s="59">
        <v>19</v>
      </c>
      <c r="I890" s="56">
        <v>77.66</v>
      </c>
      <c r="J890" s="7">
        <f t="shared" si="43"/>
        <v>77.66</v>
      </c>
      <c r="K890" s="7">
        <f t="shared" si="44"/>
        <v>0</v>
      </c>
    </row>
    <row r="891" spans="1:11" ht="120" customHeight="1" x14ac:dyDescent="0.25">
      <c r="A891" s="51">
        <v>856</v>
      </c>
      <c r="B891" s="57" t="s">
        <v>568</v>
      </c>
      <c r="C891" s="58" t="s">
        <v>56</v>
      </c>
      <c r="D891" s="54">
        <v>929</v>
      </c>
      <c r="E891" s="55" t="s">
        <v>6</v>
      </c>
      <c r="F891" s="55">
        <f t="shared" si="42"/>
        <v>5.57</v>
      </c>
      <c r="G891" s="58" t="s">
        <v>570</v>
      </c>
      <c r="H891" s="59">
        <v>13</v>
      </c>
      <c r="I891" s="56">
        <v>54.31</v>
      </c>
      <c r="J891" s="7">
        <f t="shared" si="43"/>
        <v>54.31</v>
      </c>
      <c r="K891" s="7">
        <f t="shared" si="44"/>
        <v>0</v>
      </c>
    </row>
    <row r="892" spans="1:11" ht="90" customHeight="1" x14ac:dyDescent="0.25">
      <c r="A892" s="51">
        <v>857</v>
      </c>
      <c r="B892" s="57" t="s">
        <v>568</v>
      </c>
      <c r="C892" s="58" t="s">
        <v>56</v>
      </c>
      <c r="D892" s="54">
        <v>909</v>
      </c>
      <c r="E892" s="55" t="s">
        <v>6</v>
      </c>
      <c r="F892" s="55">
        <f t="shared" si="42"/>
        <v>5.45</v>
      </c>
      <c r="G892" s="58" t="s">
        <v>571</v>
      </c>
      <c r="H892" s="59">
        <v>21</v>
      </c>
      <c r="I892" s="56">
        <v>85.84</v>
      </c>
      <c r="J892" s="7">
        <f t="shared" si="43"/>
        <v>85.84</v>
      </c>
      <c r="K892" s="7">
        <f t="shared" si="44"/>
        <v>0</v>
      </c>
    </row>
    <row r="893" spans="1:11" ht="75" customHeight="1" x14ac:dyDescent="0.25">
      <c r="A893" s="51">
        <v>858</v>
      </c>
      <c r="B893" s="57" t="s">
        <v>568</v>
      </c>
      <c r="C893" s="58" t="s">
        <v>56</v>
      </c>
      <c r="D893" s="54">
        <v>929</v>
      </c>
      <c r="E893" s="55" t="s">
        <v>6</v>
      </c>
      <c r="F893" s="55">
        <f t="shared" si="42"/>
        <v>5.57</v>
      </c>
      <c r="G893" s="58" t="s">
        <v>572</v>
      </c>
      <c r="H893" s="59">
        <v>8</v>
      </c>
      <c r="I893" s="56">
        <v>33.42</v>
      </c>
      <c r="J893" s="7">
        <f t="shared" si="43"/>
        <v>33.42</v>
      </c>
      <c r="K893" s="7">
        <f t="shared" si="44"/>
        <v>0</v>
      </c>
    </row>
    <row r="894" spans="1:11" ht="120" customHeight="1" x14ac:dyDescent="0.25">
      <c r="A894" s="51">
        <v>859</v>
      </c>
      <c r="B894" s="57" t="s">
        <v>568</v>
      </c>
      <c r="C894" s="58" t="s">
        <v>56</v>
      </c>
      <c r="D894" s="54">
        <v>889</v>
      </c>
      <c r="E894" s="55" t="s">
        <v>6</v>
      </c>
      <c r="F894" s="55">
        <f t="shared" si="42"/>
        <v>5.33</v>
      </c>
      <c r="G894" s="58" t="s">
        <v>573</v>
      </c>
      <c r="H894" s="59">
        <v>29</v>
      </c>
      <c r="I894" s="56">
        <v>115.93</v>
      </c>
      <c r="J894" s="7">
        <f t="shared" si="43"/>
        <v>115.93</v>
      </c>
      <c r="K894" s="7">
        <f t="shared" si="44"/>
        <v>0</v>
      </c>
    </row>
    <row r="895" spans="1:11" ht="90" customHeight="1" x14ac:dyDescent="0.25">
      <c r="A895" s="51">
        <v>860</v>
      </c>
      <c r="B895" s="57" t="s">
        <v>568</v>
      </c>
      <c r="C895" s="58" t="s">
        <v>56</v>
      </c>
      <c r="D895" s="54">
        <v>949</v>
      </c>
      <c r="E895" s="55" t="s">
        <v>6</v>
      </c>
      <c r="F895" s="55">
        <f t="shared" si="42"/>
        <v>5.69</v>
      </c>
      <c r="G895" s="58" t="s">
        <v>574</v>
      </c>
      <c r="H895" s="59">
        <v>13</v>
      </c>
      <c r="I895" s="56">
        <v>55.48</v>
      </c>
      <c r="J895" s="7">
        <f t="shared" si="43"/>
        <v>55.48</v>
      </c>
      <c r="K895" s="7">
        <f t="shared" si="44"/>
        <v>0</v>
      </c>
    </row>
    <row r="896" spans="1:11" ht="75" customHeight="1" x14ac:dyDescent="0.25">
      <c r="A896" s="51">
        <v>861</v>
      </c>
      <c r="B896" s="57" t="s">
        <v>568</v>
      </c>
      <c r="C896" s="58" t="s">
        <v>28</v>
      </c>
      <c r="D896" s="54">
        <v>1165</v>
      </c>
      <c r="E896" s="55" t="s">
        <v>6</v>
      </c>
      <c r="F896" s="55">
        <f t="shared" si="42"/>
        <v>6.98</v>
      </c>
      <c r="G896" s="58" t="s">
        <v>575</v>
      </c>
      <c r="H896" s="59">
        <v>8</v>
      </c>
      <c r="I896" s="56">
        <v>41.88</v>
      </c>
      <c r="J896" s="7">
        <f t="shared" si="43"/>
        <v>41.88</v>
      </c>
      <c r="K896" s="7">
        <f t="shared" si="44"/>
        <v>0</v>
      </c>
    </row>
    <row r="897" spans="1:11" ht="105" customHeight="1" x14ac:dyDescent="0.25">
      <c r="A897" s="51">
        <v>862</v>
      </c>
      <c r="B897" s="57" t="s">
        <v>568</v>
      </c>
      <c r="C897" s="58" t="s">
        <v>56</v>
      </c>
      <c r="D897" s="54">
        <v>929</v>
      </c>
      <c r="E897" s="55" t="s">
        <v>6</v>
      </c>
      <c r="F897" s="55">
        <f t="shared" si="42"/>
        <v>5.57</v>
      </c>
      <c r="G897" s="58" t="s">
        <v>576</v>
      </c>
      <c r="H897" s="59">
        <v>14</v>
      </c>
      <c r="I897" s="56">
        <v>58.49</v>
      </c>
      <c r="J897" s="7">
        <f t="shared" si="43"/>
        <v>58.49</v>
      </c>
      <c r="K897" s="7">
        <f t="shared" si="44"/>
        <v>0</v>
      </c>
    </row>
    <row r="898" spans="1:11" ht="105" customHeight="1" x14ac:dyDescent="0.25">
      <c r="A898" s="51">
        <v>863</v>
      </c>
      <c r="B898" s="57" t="s">
        <v>568</v>
      </c>
      <c r="C898" s="58" t="s">
        <v>56</v>
      </c>
      <c r="D898" s="54">
        <v>949</v>
      </c>
      <c r="E898" s="55" t="s">
        <v>6</v>
      </c>
      <c r="F898" s="55">
        <f t="shared" si="42"/>
        <v>5.69</v>
      </c>
      <c r="G898" s="58" t="s">
        <v>577</v>
      </c>
      <c r="H898" s="59">
        <v>19</v>
      </c>
      <c r="I898" s="56">
        <v>81.08</v>
      </c>
      <c r="J898" s="7">
        <f t="shared" si="43"/>
        <v>81.08</v>
      </c>
      <c r="K898" s="7">
        <f t="shared" si="44"/>
        <v>0</v>
      </c>
    </row>
    <row r="899" spans="1:11" ht="105" customHeight="1" x14ac:dyDescent="0.25">
      <c r="A899" s="51">
        <v>864</v>
      </c>
      <c r="B899" s="57" t="s">
        <v>568</v>
      </c>
      <c r="C899" s="58" t="s">
        <v>56</v>
      </c>
      <c r="D899" s="54">
        <v>929</v>
      </c>
      <c r="E899" s="55" t="s">
        <v>6</v>
      </c>
      <c r="F899" s="55">
        <f t="shared" si="42"/>
        <v>5.57</v>
      </c>
      <c r="G899" s="58" t="s">
        <v>578</v>
      </c>
      <c r="H899" s="59">
        <v>23</v>
      </c>
      <c r="I899" s="56">
        <v>96.08</v>
      </c>
      <c r="J899" s="7">
        <f t="shared" si="43"/>
        <v>96.08</v>
      </c>
      <c r="K899" s="7">
        <f t="shared" si="44"/>
        <v>0</v>
      </c>
    </row>
    <row r="900" spans="1:11" ht="165" customHeight="1" x14ac:dyDescent="0.25">
      <c r="A900" s="51">
        <v>865</v>
      </c>
      <c r="B900" s="57" t="s">
        <v>579</v>
      </c>
      <c r="C900" s="58" t="s">
        <v>34</v>
      </c>
      <c r="D900" s="54">
        <v>1042</v>
      </c>
      <c r="E900" s="55" t="s">
        <v>6</v>
      </c>
      <c r="F900" s="55">
        <f t="shared" si="42"/>
        <v>6.25</v>
      </c>
      <c r="G900" s="58" t="s">
        <v>580</v>
      </c>
      <c r="H900" s="59">
        <v>22</v>
      </c>
      <c r="I900" s="56">
        <v>103.13</v>
      </c>
      <c r="J900" s="7">
        <f t="shared" si="43"/>
        <v>103.13</v>
      </c>
      <c r="K900" s="7">
        <f t="shared" si="44"/>
        <v>0</v>
      </c>
    </row>
    <row r="901" spans="1:11" ht="270" customHeight="1" x14ac:dyDescent="0.25">
      <c r="A901" s="51">
        <v>866</v>
      </c>
      <c r="B901" s="57" t="s">
        <v>579</v>
      </c>
      <c r="C901" s="58" t="s">
        <v>34</v>
      </c>
      <c r="D901" s="54">
        <v>1042</v>
      </c>
      <c r="E901" s="55" t="s">
        <v>6</v>
      </c>
      <c r="F901" s="55">
        <f t="shared" si="42"/>
        <v>6.25</v>
      </c>
      <c r="G901" s="58" t="s">
        <v>581</v>
      </c>
      <c r="H901" s="59">
        <v>30</v>
      </c>
      <c r="I901" s="56">
        <v>140.63</v>
      </c>
      <c r="J901" s="7">
        <f t="shared" si="43"/>
        <v>140.63</v>
      </c>
      <c r="K901" s="7">
        <f t="shared" si="44"/>
        <v>0</v>
      </c>
    </row>
    <row r="902" spans="1:11" ht="165" customHeight="1" x14ac:dyDescent="0.25">
      <c r="A902" s="51">
        <v>867</v>
      </c>
      <c r="B902" s="57" t="s">
        <v>579</v>
      </c>
      <c r="C902" s="58" t="s">
        <v>34</v>
      </c>
      <c r="D902" s="54">
        <v>1041</v>
      </c>
      <c r="E902" s="55" t="s">
        <v>6</v>
      </c>
      <c r="F902" s="55">
        <f t="shared" ref="F902:F965" si="45">IF(D902=0,0,IF(E902=0,0,IF(IF(E902="s",$F$12,IF(E902="n",$F$11,0))&gt;0,ROUND(D902/IF(E902="s",$F$12,IF(E902="n",$F$11,0)),2),0)))</f>
        <v>6.24</v>
      </c>
      <c r="G902" s="58" t="s">
        <v>582</v>
      </c>
      <c r="H902" s="59">
        <v>17</v>
      </c>
      <c r="I902" s="56">
        <v>79.56</v>
      </c>
      <c r="J902" s="7">
        <f t="shared" si="43"/>
        <v>79.56</v>
      </c>
      <c r="K902" s="7">
        <f t="shared" si="44"/>
        <v>0</v>
      </c>
    </row>
    <row r="903" spans="1:11" ht="60" customHeight="1" x14ac:dyDescent="0.25">
      <c r="A903" s="51">
        <v>868</v>
      </c>
      <c r="B903" s="57" t="s">
        <v>579</v>
      </c>
      <c r="C903" s="58" t="s">
        <v>56</v>
      </c>
      <c r="D903" s="54">
        <v>903</v>
      </c>
      <c r="E903" s="55" t="s">
        <v>6</v>
      </c>
      <c r="F903" s="55">
        <f t="shared" si="45"/>
        <v>5.41</v>
      </c>
      <c r="G903" s="58" t="s">
        <v>583</v>
      </c>
      <c r="H903" s="59">
        <v>4</v>
      </c>
      <c r="I903" s="56">
        <v>16.23</v>
      </c>
      <c r="J903" s="7">
        <f t="shared" si="43"/>
        <v>16.23</v>
      </c>
      <c r="K903" s="7">
        <f t="shared" si="44"/>
        <v>0</v>
      </c>
    </row>
    <row r="904" spans="1:11" ht="135" customHeight="1" x14ac:dyDescent="0.25">
      <c r="A904" s="51">
        <v>869</v>
      </c>
      <c r="B904" s="57" t="s">
        <v>579</v>
      </c>
      <c r="C904" s="58" t="s">
        <v>28</v>
      </c>
      <c r="D904" s="54">
        <v>1144</v>
      </c>
      <c r="E904" s="55" t="s">
        <v>6</v>
      </c>
      <c r="F904" s="55">
        <f t="shared" si="45"/>
        <v>6.86</v>
      </c>
      <c r="G904" s="58" t="s">
        <v>584</v>
      </c>
      <c r="H904" s="59">
        <v>10</v>
      </c>
      <c r="I904" s="56">
        <v>51.45</v>
      </c>
      <c r="J904" s="7">
        <f t="shared" si="43"/>
        <v>51.45</v>
      </c>
      <c r="K904" s="7">
        <f t="shared" si="44"/>
        <v>0</v>
      </c>
    </row>
    <row r="905" spans="1:11" ht="105" customHeight="1" x14ac:dyDescent="0.25">
      <c r="A905" s="51">
        <v>870</v>
      </c>
      <c r="B905" s="57" t="s">
        <v>579</v>
      </c>
      <c r="C905" s="58" t="s">
        <v>34</v>
      </c>
      <c r="D905" s="54">
        <v>1042</v>
      </c>
      <c r="E905" s="55" t="s">
        <v>6</v>
      </c>
      <c r="F905" s="55">
        <f t="shared" si="45"/>
        <v>6.25</v>
      </c>
      <c r="G905" s="58" t="s">
        <v>585</v>
      </c>
      <c r="H905" s="59">
        <v>7</v>
      </c>
      <c r="I905" s="56">
        <v>32.81</v>
      </c>
      <c r="J905" s="7">
        <f t="shared" si="43"/>
        <v>32.81</v>
      </c>
      <c r="K905" s="7">
        <f t="shared" si="44"/>
        <v>0</v>
      </c>
    </row>
    <row r="906" spans="1:11" ht="150" customHeight="1" x14ac:dyDescent="0.25">
      <c r="A906" s="51">
        <v>871</v>
      </c>
      <c r="B906" s="57" t="s">
        <v>579</v>
      </c>
      <c r="C906" s="58" t="s">
        <v>34</v>
      </c>
      <c r="D906" s="54">
        <v>1061</v>
      </c>
      <c r="E906" s="55" t="s">
        <v>6</v>
      </c>
      <c r="F906" s="55">
        <f t="shared" si="45"/>
        <v>6.36</v>
      </c>
      <c r="G906" s="58" t="s">
        <v>586</v>
      </c>
      <c r="H906" s="59">
        <v>12</v>
      </c>
      <c r="I906" s="56">
        <v>57.24</v>
      </c>
      <c r="J906" s="7">
        <f t="shared" si="43"/>
        <v>57.24</v>
      </c>
      <c r="K906" s="7">
        <f t="shared" si="44"/>
        <v>0</v>
      </c>
    </row>
    <row r="907" spans="1:11" ht="135" customHeight="1" x14ac:dyDescent="0.25">
      <c r="A907" s="51">
        <v>872</v>
      </c>
      <c r="B907" s="57" t="s">
        <v>579</v>
      </c>
      <c r="C907" s="58" t="s">
        <v>34</v>
      </c>
      <c r="D907" s="54">
        <v>1122</v>
      </c>
      <c r="E907" s="55" t="s">
        <v>6</v>
      </c>
      <c r="F907" s="55">
        <f t="shared" si="45"/>
        <v>6.73</v>
      </c>
      <c r="G907" s="58" t="s">
        <v>587</v>
      </c>
      <c r="H907" s="59">
        <v>10</v>
      </c>
      <c r="I907" s="56">
        <v>50.48</v>
      </c>
      <c r="J907" s="7">
        <f t="shared" si="43"/>
        <v>50.48</v>
      </c>
      <c r="K907" s="7">
        <f t="shared" si="44"/>
        <v>0</v>
      </c>
    </row>
    <row r="908" spans="1:11" ht="285" customHeight="1" x14ac:dyDescent="0.25">
      <c r="A908" s="51">
        <v>873</v>
      </c>
      <c r="B908" s="57" t="s">
        <v>579</v>
      </c>
      <c r="C908" s="58" t="s">
        <v>28</v>
      </c>
      <c r="D908" s="54">
        <v>1123</v>
      </c>
      <c r="E908" s="55" t="s">
        <v>6</v>
      </c>
      <c r="F908" s="55">
        <f t="shared" si="45"/>
        <v>6.73</v>
      </c>
      <c r="G908" s="58" t="s">
        <v>588</v>
      </c>
      <c r="H908" s="59">
        <v>29</v>
      </c>
      <c r="I908" s="56">
        <v>146.38</v>
      </c>
      <c r="J908" s="7">
        <f t="shared" si="43"/>
        <v>146.38</v>
      </c>
      <c r="K908" s="7">
        <f t="shared" si="44"/>
        <v>0</v>
      </c>
    </row>
    <row r="909" spans="1:11" ht="270" customHeight="1" x14ac:dyDescent="0.25">
      <c r="A909" s="51">
        <v>874</v>
      </c>
      <c r="B909" s="57" t="s">
        <v>579</v>
      </c>
      <c r="C909" s="58" t="s">
        <v>34</v>
      </c>
      <c r="D909" s="54">
        <v>1082</v>
      </c>
      <c r="E909" s="55" t="s">
        <v>6</v>
      </c>
      <c r="F909" s="55">
        <f t="shared" si="45"/>
        <v>6.49</v>
      </c>
      <c r="G909" s="58" t="s">
        <v>589</v>
      </c>
      <c r="H909" s="59">
        <v>36</v>
      </c>
      <c r="I909" s="56">
        <v>175.23</v>
      </c>
      <c r="J909" s="7">
        <f t="shared" si="43"/>
        <v>175.23</v>
      </c>
      <c r="K909" s="7">
        <f t="shared" si="44"/>
        <v>0</v>
      </c>
    </row>
    <row r="910" spans="1:11" ht="45" customHeight="1" x14ac:dyDescent="0.25">
      <c r="A910" s="51">
        <v>875</v>
      </c>
      <c r="B910" s="57" t="s">
        <v>579</v>
      </c>
      <c r="C910" s="58" t="s">
        <v>28</v>
      </c>
      <c r="D910" s="54">
        <v>1122</v>
      </c>
      <c r="E910" s="55" t="s">
        <v>6</v>
      </c>
      <c r="F910" s="55">
        <f t="shared" si="45"/>
        <v>6.73</v>
      </c>
      <c r="G910" s="58" t="s">
        <v>590</v>
      </c>
      <c r="H910" s="59">
        <v>3</v>
      </c>
      <c r="I910" s="56">
        <v>15.14</v>
      </c>
      <c r="J910" s="7">
        <f t="shared" si="43"/>
        <v>15.14</v>
      </c>
      <c r="K910" s="7">
        <f t="shared" si="44"/>
        <v>0</v>
      </c>
    </row>
    <row r="911" spans="1:11" ht="180" customHeight="1" x14ac:dyDescent="0.25">
      <c r="A911" s="51">
        <v>876</v>
      </c>
      <c r="B911" s="57" t="s">
        <v>579</v>
      </c>
      <c r="C911" s="58" t="s">
        <v>34</v>
      </c>
      <c r="D911" s="54">
        <v>1062</v>
      </c>
      <c r="E911" s="55" t="s">
        <v>6</v>
      </c>
      <c r="F911" s="55">
        <f t="shared" si="45"/>
        <v>6.37</v>
      </c>
      <c r="G911" s="58" t="s">
        <v>591</v>
      </c>
      <c r="H911" s="59">
        <v>23</v>
      </c>
      <c r="I911" s="56">
        <v>109.88</v>
      </c>
      <c r="J911" s="7">
        <f t="shared" si="43"/>
        <v>109.88</v>
      </c>
      <c r="K911" s="7">
        <f t="shared" si="44"/>
        <v>0</v>
      </c>
    </row>
    <row r="912" spans="1:11" ht="120" customHeight="1" x14ac:dyDescent="0.25">
      <c r="A912" s="51">
        <v>877</v>
      </c>
      <c r="B912" s="57" t="s">
        <v>579</v>
      </c>
      <c r="C912" s="58" t="s">
        <v>34</v>
      </c>
      <c r="D912" s="54">
        <v>1082</v>
      </c>
      <c r="E912" s="55" t="s">
        <v>6</v>
      </c>
      <c r="F912" s="55">
        <f t="shared" si="45"/>
        <v>6.49</v>
      </c>
      <c r="G912" s="58" t="s">
        <v>592</v>
      </c>
      <c r="H912" s="59">
        <v>17</v>
      </c>
      <c r="I912" s="56">
        <v>82.75</v>
      </c>
      <c r="J912" s="7">
        <f t="shared" si="43"/>
        <v>82.75</v>
      </c>
      <c r="K912" s="7">
        <f t="shared" si="44"/>
        <v>0</v>
      </c>
    </row>
    <row r="913" spans="1:11" ht="120" customHeight="1" x14ac:dyDescent="0.25">
      <c r="A913" s="51">
        <v>878</v>
      </c>
      <c r="B913" s="57" t="s">
        <v>579</v>
      </c>
      <c r="C913" s="58" t="s">
        <v>34</v>
      </c>
      <c r="D913" s="54">
        <v>1082</v>
      </c>
      <c r="E913" s="55" t="s">
        <v>6</v>
      </c>
      <c r="F913" s="55">
        <f t="shared" si="45"/>
        <v>6.49</v>
      </c>
      <c r="G913" s="58" t="s">
        <v>593</v>
      </c>
      <c r="H913" s="59">
        <v>23</v>
      </c>
      <c r="I913" s="56">
        <v>111.95</v>
      </c>
      <c r="J913" s="7">
        <f t="shared" si="43"/>
        <v>111.95</v>
      </c>
      <c r="K913" s="7">
        <f t="shared" si="44"/>
        <v>0</v>
      </c>
    </row>
    <row r="914" spans="1:11" ht="120" customHeight="1" x14ac:dyDescent="0.25">
      <c r="A914" s="51">
        <v>879</v>
      </c>
      <c r="B914" s="57" t="s">
        <v>579</v>
      </c>
      <c r="C914" s="58" t="s">
        <v>34</v>
      </c>
      <c r="D914" s="54">
        <v>1041</v>
      </c>
      <c r="E914" s="55" t="s">
        <v>6</v>
      </c>
      <c r="F914" s="55">
        <f t="shared" si="45"/>
        <v>6.24</v>
      </c>
      <c r="G914" s="58" t="s">
        <v>594</v>
      </c>
      <c r="H914" s="59">
        <v>18</v>
      </c>
      <c r="I914" s="56">
        <v>84.24</v>
      </c>
      <c r="J914" s="7">
        <f t="shared" si="43"/>
        <v>84.24</v>
      </c>
      <c r="K914" s="7">
        <f t="shared" si="44"/>
        <v>0</v>
      </c>
    </row>
    <row r="915" spans="1:11" ht="105" customHeight="1" x14ac:dyDescent="0.25">
      <c r="A915" s="51">
        <v>880</v>
      </c>
      <c r="B915" s="57" t="s">
        <v>579</v>
      </c>
      <c r="C915" s="58" t="s">
        <v>34</v>
      </c>
      <c r="D915" s="54">
        <v>1101</v>
      </c>
      <c r="E915" s="55" t="s">
        <v>6</v>
      </c>
      <c r="F915" s="55">
        <f t="shared" si="45"/>
        <v>6.6</v>
      </c>
      <c r="G915" s="58" t="s">
        <v>595</v>
      </c>
      <c r="H915" s="59">
        <v>8</v>
      </c>
      <c r="I915" s="56">
        <v>39.6</v>
      </c>
      <c r="J915" s="7">
        <f t="shared" si="43"/>
        <v>39.6</v>
      </c>
      <c r="K915" s="7">
        <f t="shared" si="44"/>
        <v>0</v>
      </c>
    </row>
    <row r="916" spans="1:11" ht="105" customHeight="1" x14ac:dyDescent="0.25">
      <c r="A916" s="51">
        <v>881</v>
      </c>
      <c r="B916" s="57" t="s">
        <v>579</v>
      </c>
      <c r="C916" s="58" t="s">
        <v>56</v>
      </c>
      <c r="D916" s="54">
        <v>903</v>
      </c>
      <c r="E916" s="55" t="s">
        <v>6</v>
      </c>
      <c r="F916" s="55">
        <f t="shared" si="45"/>
        <v>5.41</v>
      </c>
      <c r="G916" s="58" t="s">
        <v>596</v>
      </c>
      <c r="H916" s="59">
        <v>13</v>
      </c>
      <c r="I916" s="56">
        <v>52.75</v>
      </c>
      <c r="J916" s="7">
        <f t="shared" si="43"/>
        <v>52.75</v>
      </c>
      <c r="K916" s="7">
        <f t="shared" si="44"/>
        <v>0</v>
      </c>
    </row>
    <row r="917" spans="1:11" ht="105" customHeight="1" x14ac:dyDescent="0.25">
      <c r="A917" s="51">
        <v>882</v>
      </c>
      <c r="B917" s="57" t="s">
        <v>579</v>
      </c>
      <c r="C917" s="58" t="s">
        <v>34</v>
      </c>
      <c r="D917" s="54">
        <v>1022</v>
      </c>
      <c r="E917" s="55" t="s">
        <v>6</v>
      </c>
      <c r="F917" s="55">
        <f t="shared" si="45"/>
        <v>6.13</v>
      </c>
      <c r="G917" s="58" t="s">
        <v>597</v>
      </c>
      <c r="H917" s="59">
        <v>16</v>
      </c>
      <c r="I917" s="56">
        <v>73.56</v>
      </c>
      <c r="J917" s="7">
        <f t="shared" si="43"/>
        <v>73.56</v>
      </c>
      <c r="K917" s="7">
        <f t="shared" si="44"/>
        <v>0</v>
      </c>
    </row>
    <row r="918" spans="1:11" ht="120" customHeight="1" x14ac:dyDescent="0.25">
      <c r="A918" s="51">
        <v>883</v>
      </c>
      <c r="B918" s="57" t="s">
        <v>598</v>
      </c>
      <c r="C918" s="58" t="s">
        <v>34</v>
      </c>
      <c r="D918" s="54">
        <v>1082</v>
      </c>
      <c r="E918" s="55" t="s">
        <v>6</v>
      </c>
      <c r="F918" s="55">
        <f t="shared" si="45"/>
        <v>6.49</v>
      </c>
      <c r="G918" s="58" t="s">
        <v>599</v>
      </c>
      <c r="H918" s="59">
        <v>22</v>
      </c>
      <c r="I918" s="56">
        <v>107.09</v>
      </c>
      <c r="J918" s="7">
        <f t="shared" ref="J918:J981" si="46">ROUND(F918*H918*$I$12,2)</f>
        <v>107.09</v>
      </c>
      <c r="K918" s="7">
        <f t="shared" si="44"/>
        <v>0</v>
      </c>
    </row>
    <row r="919" spans="1:11" ht="285" customHeight="1" x14ac:dyDescent="0.25">
      <c r="A919" s="51">
        <v>884</v>
      </c>
      <c r="B919" s="57" t="s">
        <v>600</v>
      </c>
      <c r="C919" s="58" t="s">
        <v>34</v>
      </c>
      <c r="D919" s="54">
        <v>1099</v>
      </c>
      <c r="E919" s="55" t="s">
        <v>6</v>
      </c>
      <c r="F919" s="55">
        <f t="shared" si="45"/>
        <v>6.59</v>
      </c>
      <c r="G919" s="58" t="s">
        <v>601</v>
      </c>
      <c r="H919" s="59">
        <v>37</v>
      </c>
      <c r="I919" s="56">
        <v>182.87</v>
      </c>
      <c r="J919" s="7">
        <f t="shared" si="46"/>
        <v>182.87</v>
      </c>
      <c r="K919" s="7">
        <f t="shared" ref="K919:K982" si="47">I919-J919</f>
        <v>0</v>
      </c>
    </row>
    <row r="920" spans="1:11" ht="195" customHeight="1" x14ac:dyDescent="0.25">
      <c r="A920" s="51">
        <v>885</v>
      </c>
      <c r="B920" s="57" t="s">
        <v>600</v>
      </c>
      <c r="C920" s="58" t="s">
        <v>34</v>
      </c>
      <c r="D920" s="54">
        <v>1180</v>
      </c>
      <c r="E920" s="55" t="s">
        <v>6</v>
      </c>
      <c r="F920" s="55">
        <f t="shared" si="45"/>
        <v>7.07</v>
      </c>
      <c r="G920" s="58" t="s">
        <v>602</v>
      </c>
      <c r="H920" s="59">
        <v>25</v>
      </c>
      <c r="I920" s="56">
        <v>132.56</v>
      </c>
      <c r="J920" s="7">
        <f t="shared" si="46"/>
        <v>132.56</v>
      </c>
      <c r="K920" s="7">
        <f t="shared" si="47"/>
        <v>0</v>
      </c>
    </row>
    <row r="921" spans="1:11" ht="135" customHeight="1" x14ac:dyDescent="0.25">
      <c r="A921" s="51">
        <v>886</v>
      </c>
      <c r="B921" s="57" t="s">
        <v>600</v>
      </c>
      <c r="C921" s="58" t="s">
        <v>34</v>
      </c>
      <c r="D921" s="54">
        <v>1120</v>
      </c>
      <c r="E921" s="55" t="s">
        <v>6</v>
      </c>
      <c r="F921" s="55">
        <f t="shared" si="45"/>
        <v>6.71</v>
      </c>
      <c r="G921" s="58" t="s">
        <v>603</v>
      </c>
      <c r="H921" s="59">
        <v>18</v>
      </c>
      <c r="I921" s="56">
        <v>90.59</v>
      </c>
      <c r="J921" s="7">
        <f t="shared" si="46"/>
        <v>90.59</v>
      </c>
      <c r="K921" s="7">
        <f t="shared" si="47"/>
        <v>0</v>
      </c>
    </row>
    <row r="922" spans="1:11" ht="60" customHeight="1" x14ac:dyDescent="0.25">
      <c r="A922" s="51">
        <v>887</v>
      </c>
      <c r="B922" s="57" t="s">
        <v>600</v>
      </c>
      <c r="C922" s="58" t="s">
        <v>34</v>
      </c>
      <c r="D922" s="54">
        <v>1100</v>
      </c>
      <c r="E922" s="55" t="s">
        <v>6</v>
      </c>
      <c r="F922" s="55">
        <f t="shared" si="45"/>
        <v>6.59</v>
      </c>
      <c r="G922" s="58" t="s">
        <v>604</v>
      </c>
      <c r="H922" s="59">
        <v>6</v>
      </c>
      <c r="I922" s="56">
        <v>29.66</v>
      </c>
      <c r="J922" s="7">
        <f t="shared" si="46"/>
        <v>29.66</v>
      </c>
      <c r="K922" s="7">
        <f t="shared" si="47"/>
        <v>0</v>
      </c>
    </row>
    <row r="923" spans="1:11" ht="165" customHeight="1" x14ac:dyDescent="0.25">
      <c r="A923" s="51">
        <v>888</v>
      </c>
      <c r="B923" s="57" t="s">
        <v>600</v>
      </c>
      <c r="C923" s="58" t="s">
        <v>34</v>
      </c>
      <c r="D923" s="54">
        <v>1119</v>
      </c>
      <c r="E923" s="55" t="s">
        <v>6</v>
      </c>
      <c r="F923" s="55">
        <f t="shared" si="45"/>
        <v>6.71</v>
      </c>
      <c r="G923" s="58" t="s">
        <v>605</v>
      </c>
      <c r="H923" s="59">
        <v>14</v>
      </c>
      <c r="I923" s="56">
        <v>70.459999999999994</v>
      </c>
      <c r="J923" s="7">
        <f t="shared" si="46"/>
        <v>70.459999999999994</v>
      </c>
      <c r="K923" s="7">
        <f t="shared" si="47"/>
        <v>0</v>
      </c>
    </row>
    <row r="924" spans="1:11" ht="165" customHeight="1" x14ac:dyDescent="0.25">
      <c r="A924" s="51">
        <v>889</v>
      </c>
      <c r="B924" s="57" t="s">
        <v>600</v>
      </c>
      <c r="C924" s="58" t="s">
        <v>34</v>
      </c>
      <c r="D924" s="54">
        <v>1180</v>
      </c>
      <c r="E924" s="55" t="s">
        <v>6</v>
      </c>
      <c r="F924" s="55">
        <f t="shared" si="45"/>
        <v>7.07</v>
      </c>
      <c r="G924" s="58" t="s">
        <v>606</v>
      </c>
      <c r="H924" s="59">
        <v>17</v>
      </c>
      <c r="I924" s="56">
        <v>90.14</v>
      </c>
      <c r="J924" s="7">
        <f t="shared" si="46"/>
        <v>90.14</v>
      </c>
      <c r="K924" s="7">
        <f t="shared" si="47"/>
        <v>0</v>
      </c>
    </row>
    <row r="925" spans="1:11" ht="135" customHeight="1" x14ac:dyDescent="0.25">
      <c r="A925" s="51">
        <v>890</v>
      </c>
      <c r="B925" s="57" t="s">
        <v>600</v>
      </c>
      <c r="C925" s="58" t="s">
        <v>34</v>
      </c>
      <c r="D925" s="54">
        <v>1120</v>
      </c>
      <c r="E925" s="55" t="s">
        <v>6</v>
      </c>
      <c r="F925" s="55">
        <f t="shared" si="45"/>
        <v>6.71</v>
      </c>
      <c r="G925" s="58" t="s">
        <v>607</v>
      </c>
      <c r="H925" s="59">
        <v>24</v>
      </c>
      <c r="I925" s="56">
        <v>120.78</v>
      </c>
      <c r="J925" s="7">
        <f t="shared" si="46"/>
        <v>120.78</v>
      </c>
      <c r="K925" s="7">
        <f t="shared" si="47"/>
        <v>0</v>
      </c>
    </row>
    <row r="926" spans="1:11" ht="135" customHeight="1" x14ac:dyDescent="0.25">
      <c r="A926" s="51">
        <v>891</v>
      </c>
      <c r="B926" s="57" t="s">
        <v>600</v>
      </c>
      <c r="C926" s="58" t="s">
        <v>28</v>
      </c>
      <c r="D926" s="54">
        <v>1213</v>
      </c>
      <c r="E926" s="55" t="s">
        <v>6</v>
      </c>
      <c r="F926" s="55">
        <f t="shared" si="45"/>
        <v>7.27</v>
      </c>
      <c r="G926" s="58" t="s">
        <v>608</v>
      </c>
      <c r="H926" s="59">
        <v>20</v>
      </c>
      <c r="I926" s="56">
        <v>109.05</v>
      </c>
      <c r="J926" s="7">
        <f t="shared" si="46"/>
        <v>109.05</v>
      </c>
      <c r="K926" s="7">
        <f t="shared" si="47"/>
        <v>0</v>
      </c>
    </row>
    <row r="927" spans="1:11" ht="165" customHeight="1" x14ac:dyDescent="0.25">
      <c r="A927" s="51">
        <v>892</v>
      </c>
      <c r="B927" s="57" t="s">
        <v>609</v>
      </c>
      <c r="C927" s="58" t="s">
        <v>28</v>
      </c>
      <c r="D927" s="54">
        <v>1265</v>
      </c>
      <c r="E927" s="55" t="s">
        <v>6</v>
      </c>
      <c r="F927" s="55">
        <f t="shared" si="45"/>
        <v>7.58</v>
      </c>
      <c r="G927" s="58" t="s">
        <v>610</v>
      </c>
      <c r="H927" s="59">
        <v>17</v>
      </c>
      <c r="I927" s="56">
        <v>96.65</v>
      </c>
      <c r="J927" s="7">
        <f t="shared" si="46"/>
        <v>96.65</v>
      </c>
      <c r="K927" s="7">
        <f t="shared" si="47"/>
        <v>0</v>
      </c>
    </row>
    <row r="928" spans="1:11" ht="165" customHeight="1" x14ac:dyDescent="0.25">
      <c r="A928" s="51">
        <v>893</v>
      </c>
      <c r="B928" s="57" t="s">
        <v>600</v>
      </c>
      <c r="C928" s="58" t="s">
        <v>34</v>
      </c>
      <c r="D928" s="54">
        <v>1180</v>
      </c>
      <c r="E928" s="55" t="s">
        <v>6</v>
      </c>
      <c r="F928" s="55">
        <f t="shared" si="45"/>
        <v>7.07</v>
      </c>
      <c r="G928" s="58" t="s">
        <v>611</v>
      </c>
      <c r="H928" s="59">
        <v>14</v>
      </c>
      <c r="I928" s="56">
        <v>74.239999999999995</v>
      </c>
      <c r="J928" s="7">
        <f t="shared" si="46"/>
        <v>74.239999999999995</v>
      </c>
      <c r="K928" s="7">
        <f t="shared" si="47"/>
        <v>0</v>
      </c>
    </row>
    <row r="929" spans="1:11" ht="120" customHeight="1" x14ac:dyDescent="0.25">
      <c r="A929" s="51">
        <v>894</v>
      </c>
      <c r="B929" s="57" t="s">
        <v>600</v>
      </c>
      <c r="C929" s="58" t="s">
        <v>34</v>
      </c>
      <c r="D929" s="54">
        <v>1139</v>
      </c>
      <c r="E929" s="55" t="s">
        <v>6</v>
      </c>
      <c r="F929" s="55">
        <f t="shared" si="45"/>
        <v>6.83</v>
      </c>
      <c r="G929" s="58" t="s">
        <v>612</v>
      </c>
      <c r="H929" s="59">
        <v>21</v>
      </c>
      <c r="I929" s="56">
        <v>107.57</v>
      </c>
      <c r="J929" s="7">
        <f t="shared" si="46"/>
        <v>107.57</v>
      </c>
      <c r="K929" s="7">
        <f t="shared" si="47"/>
        <v>0</v>
      </c>
    </row>
    <row r="930" spans="1:11" ht="105" customHeight="1" x14ac:dyDescent="0.25">
      <c r="A930" s="51">
        <v>895</v>
      </c>
      <c r="B930" s="57" t="s">
        <v>600</v>
      </c>
      <c r="C930" s="58" t="s">
        <v>34</v>
      </c>
      <c r="D930" s="54">
        <v>1119</v>
      </c>
      <c r="E930" s="55" t="s">
        <v>6</v>
      </c>
      <c r="F930" s="55">
        <f t="shared" si="45"/>
        <v>6.71</v>
      </c>
      <c r="G930" s="58" t="s">
        <v>613</v>
      </c>
      <c r="H930" s="59">
        <v>11</v>
      </c>
      <c r="I930" s="56">
        <v>55.36</v>
      </c>
      <c r="J930" s="7">
        <f t="shared" si="46"/>
        <v>55.36</v>
      </c>
      <c r="K930" s="7">
        <f t="shared" si="47"/>
        <v>0</v>
      </c>
    </row>
    <row r="931" spans="1:11" ht="60" customHeight="1" x14ac:dyDescent="0.25">
      <c r="A931" s="51">
        <v>896</v>
      </c>
      <c r="B931" s="57" t="s">
        <v>600</v>
      </c>
      <c r="C931" s="58" t="s">
        <v>28</v>
      </c>
      <c r="D931" s="54">
        <v>1211</v>
      </c>
      <c r="E931" s="55" t="s">
        <v>6</v>
      </c>
      <c r="F931" s="55">
        <f t="shared" si="45"/>
        <v>7.26</v>
      </c>
      <c r="G931" s="58" t="s">
        <v>614</v>
      </c>
      <c r="H931" s="59">
        <v>11</v>
      </c>
      <c r="I931" s="56">
        <v>59.9</v>
      </c>
      <c r="J931" s="7">
        <f t="shared" si="46"/>
        <v>59.9</v>
      </c>
      <c r="K931" s="7">
        <f t="shared" si="47"/>
        <v>0</v>
      </c>
    </row>
    <row r="932" spans="1:11" ht="285" customHeight="1" x14ac:dyDescent="0.25">
      <c r="A932" s="51">
        <v>897</v>
      </c>
      <c r="B932" s="52" t="s">
        <v>600</v>
      </c>
      <c r="C932" s="53" t="s">
        <v>34</v>
      </c>
      <c r="D932" s="54">
        <v>1180</v>
      </c>
      <c r="E932" s="55" t="s">
        <v>6</v>
      </c>
      <c r="F932" s="55">
        <f t="shared" si="45"/>
        <v>7.07</v>
      </c>
      <c r="G932" s="53" t="s">
        <v>615</v>
      </c>
      <c r="H932" s="51">
        <v>28</v>
      </c>
      <c r="I932" s="56">
        <v>148.47</v>
      </c>
      <c r="J932" s="7">
        <f t="shared" si="46"/>
        <v>148.47</v>
      </c>
      <c r="K932" s="7">
        <f t="shared" si="47"/>
        <v>0</v>
      </c>
    </row>
    <row r="933" spans="1:11" ht="75" customHeight="1" x14ac:dyDescent="0.25">
      <c r="A933" s="51">
        <v>898</v>
      </c>
      <c r="B933" s="57" t="s">
        <v>600</v>
      </c>
      <c r="C933" s="58" t="s">
        <v>34</v>
      </c>
      <c r="D933" s="54">
        <v>1160</v>
      </c>
      <c r="E933" s="55" t="s">
        <v>6</v>
      </c>
      <c r="F933" s="55">
        <f t="shared" si="45"/>
        <v>6.95</v>
      </c>
      <c r="G933" s="58" t="s">
        <v>616</v>
      </c>
      <c r="H933" s="59">
        <v>13</v>
      </c>
      <c r="I933" s="56">
        <v>67.760000000000005</v>
      </c>
      <c r="J933" s="7">
        <f t="shared" si="46"/>
        <v>67.760000000000005</v>
      </c>
      <c r="K933" s="7">
        <f t="shared" si="47"/>
        <v>0</v>
      </c>
    </row>
    <row r="934" spans="1:11" ht="75" customHeight="1" x14ac:dyDescent="0.25">
      <c r="A934" s="51">
        <v>899</v>
      </c>
      <c r="B934" s="57" t="s">
        <v>600</v>
      </c>
      <c r="C934" s="58" t="s">
        <v>34</v>
      </c>
      <c r="D934" s="54">
        <v>1119</v>
      </c>
      <c r="E934" s="55" t="s">
        <v>6</v>
      </c>
      <c r="F934" s="55">
        <f t="shared" si="45"/>
        <v>6.71</v>
      </c>
      <c r="G934" s="58" t="s">
        <v>617</v>
      </c>
      <c r="H934" s="59">
        <v>3</v>
      </c>
      <c r="I934" s="56">
        <v>15.1</v>
      </c>
      <c r="J934" s="7">
        <f t="shared" si="46"/>
        <v>15.1</v>
      </c>
      <c r="K934" s="7">
        <f t="shared" si="47"/>
        <v>0</v>
      </c>
    </row>
    <row r="935" spans="1:11" ht="45" customHeight="1" x14ac:dyDescent="0.25">
      <c r="A935" s="51">
        <v>900</v>
      </c>
      <c r="B935" s="57" t="s">
        <v>600</v>
      </c>
      <c r="C935" s="58" t="s">
        <v>34</v>
      </c>
      <c r="D935" s="54">
        <v>1160</v>
      </c>
      <c r="E935" s="55" t="s">
        <v>6</v>
      </c>
      <c r="F935" s="55">
        <f t="shared" si="45"/>
        <v>6.95</v>
      </c>
      <c r="G935" s="58" t="s">
        <v>618</v>
      </c>
      <c r="H935" s="59">
        <v>10</v>
      </c>
      <c r="I935" s="56">
        <v>52.13</v>
      </c>
      <c r="J935" s="7">
        <f t="shared" si="46"/>
        <v>52.13</v>
      </c>
      <c r="K935" s="7">
        <f t="shared" si="47"/>
        <v>0</v>
      </c>
    </row>
    <row r="936" spans="1:11" ht="45" customHeight="1" x14ac:dyDescent="0.25">
      <c r="A936" s="51">
        <v>901</v>
      </c>
      <c r="B936" s="57" t="s">
        <v>579</v>
      </c>
      <c r="C936" s="58" t="s">
        <v>34</v>
      </c>
      <c r="D936" s="54">
        <v>1082</v>
      </c>
      <c r="E936" s="55" t="s">
        <v>6</v>
      </c>
      <c r="F936" s="55">
        <f t="shared" si="45"/>
        <v>6.49</v>
      </c>
      <c r="G936" s="58" t="s">
        <v>618</v>
      </c>
      <c r="H936" s="59">
        <v>10</v>
      </c>
      <c r="I936" s="56">
        <v>48.68</v>
      </c>
      <c r="J936" s="7">
        <f t="shared" si="46"/>
        <v>48.68</v>
      </c>
      <c r="K936" s="7">
        <f t="shared" si="47"/>
        <v>0</v>
      </c>
    </row>
    <row r="937" spans="1:11" ht="45" customHeight="1" x14ac:dyDescent="0.25">
      <c r="A937" s="51">
        <v>902</v>
      </c>
      <c r="B937" s="57" t="s">
        <v>579</v>
      </c>
      <c r="C937" s="58" t="s">
        <v>34</v>
      </c>
      <c r="D937" s="54">
        <v>1082</v>
      </c>
      <c r="E937" s="55" t="s">
        <v>6</v>
      </c>
      <c r="F937" s="55">
        <f t="shared" si="45"/>
        <v>6.49</v>
      </c>
      <c r="G937" s="58" t="s">
        <v>618</v>
      </c>
      <c r="H937" s="59">
        <v>10</v>
      </c>
      <c r="I937" s="56">
        <v>48.68</v>
      </c>
      <c r="J937" s="7">
        <f t="shared" si="46"/>
        <v>48.68</v>
      </c>
      <c r="K937" s="7">
        <f t="shared" si="47"/>
        <v>0</v>
      </c>
    </row>
    <row r="938" spans="1:11" ht="45" customHeight="1" x14ac:dyDescent="0.25">
      <c r="A938" s="51">
        <v>903</v>
      </c>
      <c r="B938" s="57" t="s">
        <v>579</v>
      </c>
      <c r="C938" s="58" t="s">
        <v>56</v>
      </c>
      <c r="D938" s="54">
        <v>903</v>
      </c>
      <c r="E938" s="55" t="s">
        <v>6</v>
      </c>
      <c r="F938" s="55">
        <f t="shared" si="45"/>
        <v>5.41</v>
      </c>
      <c r="G938" s="58" t="s">
        <v>619</v>
      </c>
      <c r="H938" s="59">
        <v>4</v>
      </c>
      <c r="I938" s="56">
        <v>16.23</v>
      </c>
      <c r="J938" s="7">
        <f t="shared" si="46"/>
        <v>16.23</v>
      </c>
      <c r="K938" s="7">
        <f t="shared" si="47"/>
        <v>0</v>
      </c>
    </row>
    <row r="939" spans="1:11" ht="45" customHeight="1" x14ac:dyDescent="0.25">
      <c r="A939" s="51">
        <v>904</v>
      </c>
      <c r="B939" s="57" t="s">
        <v>600</v>
      </c>
      <c r="C939" s="58" t="s">
        <v>28</v>
      </c>
      <c r="D939" s="54">
        <v>1191</v>
      </c>
      <c r="E939" s="55" t="s">
        <v>6</v>
      </c>
      <c r="F939" s="55">
        <f t="shared" si="45"/>
        <v>7.14</v>
      </c>
      <c r="G939" s="58" t="s">
        <v>619</v>
      </c>
      <c r="H939" s="59">
        <v>4</v>
      </c>
      <c r="I939" s="56">
        <v>21.42</v>
      </c>
      <c r="J939" s="7">
        <f t="shared" si="46"/>
        <v>21.42</v>
      </c>
      <c r="K939" s="7">
        <f t="shared" si="47"/>
        <v>0</v>
      </c>
    </row>
    <row r="940" spans="1:11" ht="60" customHeight="1" x14ac:dyDescent="0.25">
      <c r="A940" s="51">
        <v>905</v>
      </c>
      <c r="B940" s="57" t="s">
        <v>568</v>
      </c>
      <c r="C940" s="58" t="s">
        <v>34</v>
      </c>
      <c r="D940" s="54">
        <v>1062</v>
      </c>
      <c r="E940" s="55" t="s">
        <v>6</v>
      </c>
      <c r="F940" s="55">
        <f t="shared" si="45"/>
        <v>6.37</v>
      </c>
      <c r="G940" s="58" t="s">
        <v>619</v>
      </c>
      <c r="H940" s="59">
        <v>4</v>
      </c>
      <c r="I940" s="56">
        <v>19.11</v>
      </c>
      <c r="J940" s="7">
        <f t="shared" si="46"/>
        <v>19.11</v>
      </c>
      <c r="K940" s="7">
        <f t="shared" si="47"/>
        <v>0</v>
      </c>
    </row>
    <row r="941" spans="1:11" ht="45" customHeight="1" x14ac:dyDescent="0.25">
      <c r="A941" s="51">
        <v>906</v>
      </c>
      <c r="B941" s="57" t="s">
        <v>600</v>
      </c>
      <c r="C941" s="58" t="s">
        <v>34</v>
      </c>
      <c r="D941" s="54">
        <v>1160</v>
      </c>
      <c r="E941" s="55" t="s">
        <v>6</v>
      </c>
      <c r="F941" s="55">
        <f t="shared" si="45"/>
        <v>6.95</v>
      </c>
      <c r="G941" s="58" t="s">
        <v>619</v>
      </c>
      <c r="H941" s="59">
        <v>4</v>
      </c>
      <c r="I941" s="56">
        <v>20.85</v>
      </c>
      <c r="J941" s="7">
        <f t="shared" si="46"/>
        <v>20.85</v>
      </c>
      <c r="K941" s="7">
        <f t="shared" si="47"/>
        <v>0</v>
      </c>
    </row>
    <row r="942" spans="1:11" ht="45" customHeight="1" x14ac:dyDescent="0.25">
      <c r="A942" s="51">
        <v>907</v>
      </c>
      <c r="B942" s="57" t="s">
        <v>620</v>
      </c>
      <c r="C942" s="58" t="s">
        <v>28</v>
      </c>
      <c r="D942" s="54">
        <v>1245</v>
      </c>
      <c r="E942" s="55" t="s">
        <v>6</v>
      </c>
      <c r="F942" s="55">
        <f t="shared" si="45"/>
        <v>7.46</v>
      </c>
      <c r="G942" s="58" t="s">
        <v>619</v>
      </c>
      <c r="H942" s="59">
        <v>4</v>
      </c>
      <c r="I942" s="56">
        <v>22.38</v>
      </c>
      <c r="J942" s="7">
        <f t="shared" si="46"/>
        <v>22.38</v>
      </c>
      <c r="K942" s="7">
        <f t="shared" si="47"/>
        <v>0</v>
      </c>
    </row>
    <row r="943" spans="1:11" ht="45" customHeight="1" x14ac:dyDescent="0.25">
      <c r="A943" s="51">
        <v>908</v>
      </c>
      <c r="B943" s="57" t="s">
        <v>579</v>
      </c>
      <c r="C943" s="58" t="s">
        <v>34</v>
      </c>
      <c r="D943" s="54">
        <v>1122</v>
      </c>
      <c r="E943" s="55" t="s">
        <v>6</v>
      </c>
      <c r="F943" s="55">
        <f t="shared" si="45"/>
        <v>6.73</v>
      </c>
      <c r="G943" s="58" t="s">
        <v>619</v>
      </c>
      <c r="H943" s="59">
        <v>4</v>
      </c>
      <c r="I943" s="56">
        <v>20.190000000000001</v>
      </c>
      <c r="J943" s="7">
        <f t="shared" si="46"/>
        <v>20.190000000000001</v>
      </c>
      <c r="K943" s="7">
        <f t="shared" si="47"/>
        <v>0</v>
      </c>
    </row>
    <row r="944" spans="1:11" ht="45" customHeight="1" x14ac:dyDescent="0.25">
      <c r="A944" s="51">
        <v>909</v>
      </c>
      <c r="B944" s="57" t="s">
        <v>621</v>
      </c>
      <c r="C944" s="58" t="s">
        <v>28</v>
      </c>
      <c r="D944" s="54">
        <v>1265</v>
      </c>
      <c r="E944" s="55" t="s">
        <v>6</v>
      </c>
      <c r="F944" s="55">
        <f t="shared" si="45"/>
        <v>7.58</v>
      </c>
      <c r="G944" s="58" t="s">
        <v>619</v>
      </c>
      <c r="H944" s="59">
        <v>4</v>
      </c>
      <c r="I944" s="56">
        <v>22.74</v>
      </c>
      <c r="J944" s="7">
        <f t="shared" si="46"/>
        <v>22.74</v>
      </c>
      <c r="K944" s="7">
        <f t="shared" si="47"/>
        <v>0</v>
      </c>
    </row>
    <row r="945" spans="1:11" ht="45" customHeight="1" x14ac:dyDescent="0.25">
      <c r="A945" s="51">
        <v>910</v>
      </c>
      <c r="B945" s="57" t="s">
        <v>579</v>
      </c>
      <c r="C945" s="58" t="s">
        <v>34</v>
      </c>
      <c r="D945" s="54">
        <v>1082</v>
      </c>
      <c r="E945" s="55" t="s">
        <v>6</v>
      </c>
      <c r="F945" s="55">
        <f t="shared" si="45"/>
        <v>6.49</v>
      </c>
      <c r="G945" s="58" t="s">
        <v>619</v>
      </c>
      <c r="H945" s="59">
        <v>4</v>
      </c>
      <c r="I945" s="56">
        <v>19.47</v>
      </c>
      <c r="J945" s="7">
        <f t="shared" si="46"/>
        <v>19.47</v>
      </c>
      <c r="K945" s="7">
        <f t="shared" si="47"/>
        <v>0</v>
      </c>
    </row>
    <row r="946" spans="1:11" ht="45" customHeight="1" x14ac:dyDescent="0.25">
      <c r="A946" s="51">
        <v>911</v>
      </c>
      <c r="B946" s="57" t="s">
        <v>579</v>
      </c>
      <c r="C946" s="58" t="s">
        <v>34</v>
      </c>
      <c r="D946" s="54">
        <v>1041</v>
      </c>
      <c r="E946" s="55" t="s">
        <v>6</v>
      </c>
      <c r="F946" s="55">
        <f t="shared" si="45"/>
        <v>6.24</v>
      </c>
      <c r="G946" s="58" t="s">
        <v>619</v>
      </c>
      <c r="H946" s="59">
        <v>4</v>
      </c>
      <c r="I946" s="56">
        <v>18.72</v>
      </c>
      <c r="J946" s="7">
        <f t="shared" si="46"/>
        <v>18.72</v>
      </c>
      <c r="K946" s="7">
        <f t="shared" si="47"/>
        <v>0</v>
      </c>
    </row>
    <row r="947" spans="1:11" ht="45" customHeight="1" x14ac:dyDescent="0.25">
      <c r="A947" s="51">
        <v>912</v>
      </c>
      <c r="B947" s="57" t="s">
        <v>622</v>
      </c>
      <c r="C947" s="58" t="s">
        <v>306</v>
      </c>
      <c r="D947" s="54">
        <v>1751</v>
      </c>
      <c r="E947" s="55" t="s">
        <v>6</v>
      </c>
      <c r="F947" s="55">
        <f t="shared" si="45"/>
        <v>10.5</v>
      </c>
      <c r="G947" s="58" t="s">
        <v>623</v>
      </c>
      <c r="H947" s="59">
        <v>15</v>
      </c>
      <c r="I947" s="56">
        <v>118.13</v>
      </c>
      <c r="J947" s="7">
        <f t="shared" si="46"/>
        <v>118.13</v>
      </c>
      <c r="K947" s="7">
        <f t="shared" si="47"/>
        <v>0</v>
      </c>
    </row>
    <row r="948" spans="1:11" ht="75" customHeight="1" x14ac:dyDescent="0.25">
      <c r="A948" s="51">
        <v>913</v>
      </c>
      <c r="B948" s="57" t="s">
        <v>568</v>
      </c>
      <c r="C948" s="58" t="s">
        <v>56</v>
      </c>
      <c r="D948" s="54">
        <v>889</v>
      </c>
      <c r="E948" s="55" t="s">
        <v>6</v>
      </c>
      <c r="F948" s="55">
        <f t="shared" si="45"/>
        <v>5.33</v>
      </c>
      <c r="G948" s="58" t="s">
        <v>624</v>
      </c>
      <c r="H948" s="59">
        <v>15</v>
      </c>
      <c r="I948" s="56">
        <v>59.96</v>
      </c>
      <c r="J948" s="7">
        <f t="shared" si="46"/>
        <v>59.96</v>
      </c>
      <c r="K948" s="7">
        <f t="shared" si="47"/>
        <v>0</v>
      </c>
    </row>
    <row r="949" spans="1:11" ht="75" customHeight="1" x14ac:dyDescent="0.25">
      <c r="A949" s="51">
        <v>914</v>
      </c>
      <c r="B949" s="57" t="s">
        <v>568</v>
      </c>
      <c r="C949" s="58" t="s">
        <v>56</v>
      </c>
      <c r="D949" s="54">
        <v>909</v>
      </c>
      <c r="E949" s="55" t="s">
        <v>6</v>
      </c>
      <c r="F949" s="55">
        <f t="shared" si="45"/>
        <v>5.45</v>
      </c>
      <c r="G949" s="58" t="s">
        <v>625</v>
      </c>
      <c r="H949" s="59">
        <v>15</v>
      </c>
      <c r="I949" s="56">
        <v>61.31</v>
      </c>
      <c r="J949" s="7">
        <f t="shared" si="46"/>
        <v>61.31</v>
      </c>
      <c r="K949" s="7">
        <f t="shared" si="47"/>
        <v>0</v>
      </c>
    </row>
    <row r="950" spans="1:11" ht="45" customHeight="1" x14ac:dyDescent="0.25">
      <c r="A950" s="51">
        <v>915</v>
      </c>
      <c r="B950" s="57" t="s">
        <v>566</v>
      </c>
      <c r="C950" s="58" t="s">
        <v>102</v>
      </c>
      <c r="D950" s="54">
        <v>843</v>
      </c>
      <c r="E950" s="55" t="s">
        <v>6</v>
      </c>
      <c r="F950" s="55">
        <f t="shared" si="45"/>
        <v>5.05</v>
      </c>
      <c r="G950" s="58" t="s">
        <v>626</v>
      </c>
      <c r="H950" s="59">
        <v>3</v>
      </c>
      <c r="I950" s="56">
        <v>11.36</v>
      </c>
      <c r="J950" s="7">
        <f t="shared" si="46"/>
        <v>11.36</v>
      </c>
      <c r="K950" s="7">
        <f t="shared" si="47"/>
        <v>0</v>
      </c>
    </row>
    <row r="951" spans="1:11" ht="45" customHeight="1" x14ac:dyDescent="0.25">
      <c r="A951" s="51">
        <v>916</v>
      </c>
      <c r="B951" s="57" t="s">
        <v>566</v>
      </c>
      <c r="C951" s="58" t="s">
        <v>102</v>
      </c>
      <c r="D951" s="54">
        <v>843</v>
      </c>
      <c r="E951" s="55" t="s">
        <v>6</v>
      </c>
      <c r="F951" s="55">
        <f t="shared" si="45"/>
        <v>5.05</v>
      </c>
      <c r="G951" s="58" t="s">
        <v>627</v>
      </c>
      <c r="H951" s="59">
        <v>7</v>
      </c>
      <c r="I951" s="56">
        <v>26.51</v>
      </c>
      <c r="J951" s="7">
        <f t="shared" si="46"/>
        <v>26.51</v>
      </c>
      <c r="K951" s="7">
        <f t="shared" si="47"/>
        <v>0</v>
      </c>
    </row>
    <row r="952" spans="1:11" ht="180" customHeight="1" x14ac:dyDescent="0.25">
      <c r="A952" s="51">
        <v>917</v>
      </c>
      <c r="B952" s="57" t="s">
        <v>568</v>
      </c>
      <c r="C952" s="58" t="s">
        <v>56</v>
      </c>
      <c r="D952" s="54">
        <v>889</v>
      </c>
      <c r="E952" s="55" t="s">
        <v>6</v>
      </c>
      <c r="F952" s="55">
        <f t="shared" si="45"/>
        <v>5.33</v>
      </c>
      <c r="G952" s="58" t="s">
        <v>628</v>
      </c>
      <c r="H952" s="59">
        <v>45</v>
      </c>
      <c r="I952" s="56">
        <v>179.89</v>
      </c>
      <c r="J952" s="7">
        <f t="shared" si="46"/>
        <v>179.89</v>
      </c>
      <c r="K952" s="7">
        <f t="shared" si="47"/>
        <v>0</v>
      </c>
    </row>
    <row r="953" spans="1:11" ht="165" customHeight="1" x14ac:dyDescent="0.25">
      <c r="A953" s="51">
        <v>918</v>
      </c>
      <c r="B953" s="57" t="s">
        <v>629</v>
      </c>
      <c r="C953" s="58" t="s">
        <v>102</v>
      </c>
      <c r="D953" s="54">
        <v>850</v>
      </c>
      <c r="E953" s="55" t="s">
        <v>6</v>
      </c>
      <c r="F953" s="55">
        <f t="shared" si="45"/>
        <v>5.0999999999999996</v>
      </c>
      <c r="G953" s="58" t="s">
        <v>630</v>
      </c>
      <c r="H953" s="59">
        <v>40</v>
      </c>
      <c r="I953" s="56">
        <v>153</v>
      </c>
      <c r="J953" s="7">
        <f t="shared" si="46"/>
        <v>153</v>
      </c>
      <c r="K953" s="7">
        <f t="shared" si="47"/>
        <v>0</v>
      </c>
    </row>
    <row r="954" spans="1:11" ht="45" customHeight="1" x14ac:dyDescent="0.25">
      <c r="A954" s="51">
        <v>919</v>
      </c>
      <c r="B954" s="57" t="s">
        <v>566</v>
      </c>
      <c r="C954" s="58" t="s">
        <v>102</v>
      </c>
      <c r="D954" s="54">
        <v>843</v>
      </c>
      <c r="E954" s="55" t="s">
        <v>6</v>
      </c>
      <c r="F954" s="55">
        <f t="shared" si="45"/>
        <v>5.05</v>
      </c>
      <c r="G954" s="58" t="s">
        <v>631</v>
      </c>
      <c r="H954" s="59">
        <v>5</v>
      </c>
      <c r="I954" s="56">
        <v>18.940000000000001</v>
      </c>
      <c r="J954" s="7">
        <f t="shared" si="46"/>
        <v>18.940000000000001</v>
      </c>
      <c r="K954" s="7">
        <f t="shared" si="47"/>
        <v>0</v>
      </c>
    </row>
    <row r="955" spans="1:11" ht="45" customHeight="1" x14ac:dyDescent="0.25">
      <c r="A955" s="51">
        <v>920</v>
      </c>
      <c r="B955" s="57" t="s">
        <v>566</v>
      </c>
      <c r="C955" s="58" t="s">
        <v>102</v>
      </c>
      <c r="D955" s="54">
        <v>843</v>
      </c>
      <c r="E955" s="55" t="s">
        <v>6</v>
      </c>
      <c r="F955" s="55">
        <f t="shared" si="45"/>
        <v>5.05</v>
      </c>
      <c r="G955" s="58" t="s">
        <v>632</v>
      </c>
      <c r="H955" s="59">
        <v>3</v>
      </c>
      <c r="I955" s="56">
        <v>11.36</v>
      </c>
      <c r="J955" s="7">
        <f t="shared" si="46"/>
        <v>11.36</v>
      </c>
      <c r="K955" s="7">
        <f t="shared" si="47"/>
        <v>0</v>
      </c>
    </row>
    <row r="956" spans="1:11" ht="75" customHeight="1" x14ac:dyDescent="0.25">
      <c r="A956" s="51">
        <v>921</v>
      </c>
      <c r="B956" s="57" t="s">
        <v>633</v>
      </c>
      <c r="C956" s="58" t="s">
        <v>634</v>
      </c>
      <c r="D956" s="54">
        <v>869</v>
      </c>
      <c r="E956" s="55" t="s">
        <v>6</v>
      </c>
      <c r="F956" s="55">
        <f t="shared" si="45"/>
        <v>5.21</v>
      </c>
      <c r="G956" s="58" t="s">
        <v>635</v>
      </c>
      <c r="H956" s="59">
        <v>9</v>
      </c>
      <c r="I956" s="56">
        <v>35.17</v>
      </c>
      <c r="J956" s="7">
        <f t="shared" si="46"/>
        <v>35.17</v>
      </c>
      <c r="K956" s="7">
        <f t="shared" si="47"/>
        <v>0</v>
      </c>
    </row>
    <row r="957" spans="1:11" ht="60" customHeight="1" x14ac:dyDescent="0.25">
      <c r="A957" s="51">
        <v>922</v>
      </c>
      <c r="B957" s="57" t="s">
        <v>568</v>
      </c>
      <c r="C957" s="58" t="s">
        <v>56</v>
      </c>
      <c r="D957" s="54">
        <v>949</v>
      </c>
      <c r="E957" s="55" t="s">
        <v>6</v>
      </c>
      <c r="F957" s="55">
        <f t="shared" si="45"/>
        <v>5.69</v>
      </c>
      <c r="G957" s="58" t="s">
        <v>636</v>
      </c>
      <c r="H957" s="59">
        <v>9</v>
      </c>
      <c r="I957" s="56">
        <v>38.409999999999997</v>
      </c>
      <c r="J957" s="7">
        <f t="shared" si="46"/>
        <v>38.409999999999997</v>
      </c>
      <c r="K957" s="7">
        <f t="shared" si="47"/>
        <v>0</v>
      </c>
    </row>
    <row r="958" spans="1:11" ht="180" customHeight="1" x14ac:dyDescent="0.25">
      <c r="A958" s="51">
        <v>923</v>
      </c>
      <c r="B958" s="57" t="s">
        <v>568</v>
      </c>
      <c r="C958" s="58" t="s">
        <v>56</v>
      </c>
      <c r="D958" s="54">
        <v>1092</v>
      </c>
      <c r="E958" s="55" t="s">
        <v>6</v>
      </c>
      <c r="F958" s="55">
        <f t="shared" si="45"/>
        <v>6.55</v>
      </c>
      <c r="G958" s="58" t="s">
        <v>637</v>
      </c>
      <c r="H958" s="59">
        <v>36</v>
      </c>
      <c r="I958" s="56">
        <v>176.85</v>
      </c>
      <c r="J958" s="7">
        <f t="shared" si="46"/>
        <v>176.85</v>
      </c>
      <c r="K958" s="7">
        <f t="shared" si="47"/>
        <v>0</v>
      </c>
    </row>
    <row r="959" spans="1:11" ht="165" customHeight="1" x14ac:dyDescent="0.25">
      <c r="A959" s="51">
        <v>924</v>
      </c>
      <c r="B959" s="57" t="s">
        <v>568</v>
      </c>
      <c r="C959" s="58" t="s">
        <v>56</v>
      </c>
      <c r="D959" s="54">
        <v>949</v>
      </c>
      <c r="E959" s="55" t="s">
        <v>6</v>
      </c>
      <c r="F959" s="55">
        <f t="shared" si="45"/>
        <v>5.69</v>
      </c>
      <c r="G959" s="58" t="s">
        <v>638</v>
      </c>
      <c r="H959" s="59">
        <v>34</v>
      </c>
      <c r="I959" s="56">
        <v>145.1</v>
      </c>
      <c r="J959" s="7">
        <f t="shared" si="46"/>
        <v>145.1</v>
      </c>
      <c r="K959" s="7">
        <f t="shared" si="47"/>
        <v>0</v>
      </c>
    </row>
    <row r="960" spans="1:11" ht="60" customHeight="1" x14ac:dyDescent="0.25">
      <c r="A960" s="51">
        <v>925</v>
      </c>
      <c r="B960" s="57" t="s">
        <v>568</v>
      </c>
      <c r="C960" s="58" t="s">
        <v>56</v>
      </c>
      <c r="D960" s="54">
        <v>889</v>
      </c>
      <c r="E960" s="55" t="s">
        <v>6</v>
      </c>
      <c r="F960" s="55">
        <f t="shared" si="45"/>
        <v>5.33</v>
      </c>
      <c r="G960" s="58" t="s">
        <v>639</v>
      </c>
      <c r="H960" s="59">
        <v>7</v>
      </c>
      <c r="I960" s="56">
        <v>27.98</v>
      </c>
      <c r="J960" s="7">
        <f t="shared" si="46"/>
        <v>27.98</v>
      </c>
      <c r="K960" s="7">
        <f t="shared" si="47"/>
        <v>0</v>
      </c>
    </row>
    <row r="961" spans="1:11" ht="60" customHeight="1" x14ac:dyDescent="0.25">
      <c r="A961" s="51">
        <v>926</v>
      </c>
      <c r="B961" s="57" t="s">
        <v>568</v>
      </c>
      <c r="C961" s="58" t="s">
        <v>56</v>
      </c>
      <c r="D961" s="54">
        <v>949</v>
      </c>
      <c r="E961" s="55" t="s">
        <v>6</v>
      </c>
      <c r="F961" s="55">
        <f t="shared" si="45"/>
        <v>5.69</v>
      </c>
      <c r="G961" s="58" t="s">
        <v>640</v>
      </c>
      <c r="H961" s="59">
        <v>7</v>
      </c>
      <c r="I961" s="56">
        <v>29.87</v>
      </c>
      <c r="J961" s="7">
        <f t="shared" si="46"/>
        <v>29.87</v>
      </c>
      <c r="K961" s="7">
        <f t="shared" si="47"/>
        <v>0</v>
      </c>
    </row>
    <row r="962" spans="1:11" ht="120" customHeight="1" x14ac:dyDescent="0.25">
      <c r="A962" s="51">
        <v>927</v>
      </c>
      <c r="B962" s="57" t="s">
        <v>641</v>
      </c>
      <c r="C962" s="58" t="s">
        <v>34</v>
      </c>
      <c r="D962" s="54">
        <v>1061</v>
      </c>
      <c r="E962" s="55" t="s">
        <v>6</v>
      </c>
      <c r="F962" s="55">
        <f t="shared" si="45"/>
        <v>6.36</v>
      </c>
      <c r="G962" s="58" t="s">
        <v>642</v>
      </c>
      <c r="H962" s="59">
        <v>34</v>
      </c>
      <c r="I962" s="56">
        <v>162.18</v>
      </c>
      <c r="J962" s="7">
        <f t="shared" si="46"/>
        <v>162.18</v>
      </c>
      <c r="K962" s="7">
        <f t="shared" si="47"/>
        <v>0</v>
      </c>
    </row>
    <row r="963" spans="1:11" ht="105" customHeight="1" x14ac:dyDescent="0.25">
      <c r="A963" s="51">
        <v>928</v>
      </c>
      <c r="B963" s="57" t="s">
        <v>641</v>
      </c>
      <c r="C963" s="58" t="s">
        <v>34</v>
      </c>
      <c r="D963" s="54">
        <v>1062</v>
      </c>
      <c r="E963" s="55" t="s">
        <v>6</v>
      </c>
      <c r="F963" s="55">
        <f t="shared" si="45"/>
        <v>6.37</v>
      </c>
      <c r="G963" s="58" t="s">
        <v>643</v>
      </c>
      <c r="H963" s="59">
        <v>32</v>
      </c>
      <c r="I963" s="56">
        <v>152.88</v>
      </c>
      <c r="J963" s="7">
        <f t="shared" si="46"/>
        <v>152.88</v>
      </c>
      <c r="K963" s="7">
        <f t="shared" si="47"/>
        <v>0</v>
      </c>
    </row>
    <row r="964" spans="1:11" ht="45" customHeight="1" x14ac:dyDescent="0.25">
      <c r="A964" s="51">
        <v>929</v>
      </c>
      <c r="B964" s="57" t="s">
        <v>641</v>
      </c>
      <c r="C964" s="58" t="s">
        <v>28</v>
      </c>
      <c r="D964" s="54">
        <v>1082</v>
      </c>
      <c r="E964" s="55" t="s">
        <v>6</v>
      </c>
      <c r="F964" s="55">
        <f t="shared" si="45"/>
        <v>6.49</v>
      </c>
      <c r="G964" s="58" t="s">
        <v>644</v>
      </c>
      <c r="H964" s="59">
        <v>8</v>
      </c>
      <c r="I964" s="56">
        <v>38.94</v>
      </c>
      <c r="J964" s="7">
        <f t="shared" si="46"/>
        <v>38.94</v>
      </c>
      <c r="K964" s="7">
        <f t="shared" si="47"/>
        <v>0</v>
      </c>
    </row>
    <row r="965" spans="1:11" ht="45" customHeight="1" x14ac:dyDescent="0.25">
      <c r="A965" s="51">
        <v>930</v>
      </c>
      <c r="B965" s="57" t="s">
        <v>641</v>
      </c>
      <c r="C965" s="58" t="s">
        <v>56</v>
      </c>
      <c r="D965" s="54">
        <v>923</v>
      </c>
      <c r="E965" s="55" t="s">
        <v>6</v>
      </c>
      <c r="F965" s="55">
        <f t="shared" si="45"/>
        <v>5.53</v>
      </c>
      <c r="G965" s="58" t="s">
        <v>644</v>
      </c>
      <c r="H965" s="59">
        <v>8</v>
      </c>
      <c r="I965" s="56">
        <v>33.18</v>
      </c>
      <c r="J965" s="7">
        <f t="shared" si="46"/>
        <v>33.18</v>
      </c>
      <c r="K965" s="7">
        <f t="shared" si="47"/>
        <v>0</v>
      </c>
    </row>
    <row r="966" spans="1:11" ht="45" customHeight="1" x14ac:dyDescent="0.25">
      <c r="A966" s="51">
        <v>931</v>
      </c>
      <c r="B966" s="57" t="s">
        <v>645</v>
      </c>
      <c r="C966" s="58" t="s">
        <v>28</v>
      </c>
      <c r="D966" s="54">
        <v>1213</v>
      </c>
      <c r="E966" s="55" t="s">
        <v>6</v>
      </c>
      <c r="F966" s="55">
        <f t="shared" ref="F966:F1029" si="48">IF(D966=0,0,IF(E966=0,0,IF(IF(E966="s",$F$12,IF(E966="n",$F$11,0))&gt;0,ROUND(D966/IF(E966="s",$F$12,IF(E966="n",$F$11,0)),2),0)))</f>
        <v>7.27</v>
      </c>
      <c r="G966" s="58" t="s">
        <v>646</v>
      </c>
      <c r="H966" s="59">
        <v>3</v>
      </c>
      <c r="I966" s="56">
        <v>16.36</v>
      </c>
      <c r="J966" s="7">
        <f t="shared" si="46"/>
        <v>16.36</v>
      </c>
      <c r="K966" s="7">
        <f t="shared" si="47"/>
        <v>0</v>
      </c>
    </row>
    <row r="967" spans="1:11" ht="30" customHeight="1" x14ac:dyDescent="0.25">
      <c r="A967" s="51">
        <v>932</v>
      </c>
      <c r="B967" s="57" t="s">
        <v>647</v>
      </c>
      <c r="C967" s="58" t="s">
        <v>28</v>
      </c>
      <c r="D967" s="54">
        <v>1128</v>
      </c>
      <c r="E967" s="55" t="s">
        <v>6</v>
      </c>
      <c r="F967" s="55">
        <f t="shared" si="48"/>
        <v>6.76</v>
      </c>
      <c r="G967" s="58" t="s">
        <v>648</v>
      </c>
      <c r="H967" s="59">
        <v>3</v>
      </c>
      <c r="I967" s="56">
        <v>15.21</v>
      </c>
      <c r="J967" s="7">
        <f t="shared" si="46"/>
        <v>15.21</v>
      </c>
      <c r="K967" s="7">
        <f t="shared" si="47"/>
        <v>0</v>
      </c>
    </row>
    <row r="968" spans="1:11" ht="90" customHeight="1" x14ac:dyDescent="0.25">
      <c r="A968" s="51">
        <v>933</v>
      </c>
      <c r="B968" s="57" t="s">
        <v>647</v>
      </c>
      <c r="C968" s="58" t="s">
        <v>28</v>
      </c>
      <c r="D968" s="54">
        <v>1171</v>
      </c>
      <c r="E968" s="55" t="s">
        <v>6</v>
      </c>
      <c r="F968" s="55">
        <f t="shared" si="48"/>
        <v>7.02</v>
      </c>
      <c r="G968" s="58" t="s">
        <v>649</v>
      </c>
      <c r="H968" s="59">
        <v>18</v>
      </c>
      <c r="I968" s="56">
        <v>94.77</v>
      </c>
      <c r="J968" s="7">
        <f t="shared" si="46"/>
        <v>94.77</v>
      </c>
      <c r="K968" s="7">
        <f t="shared" si="47"/>
        <v>0</v>
      </c>
    </row>
    <row r="969" spans="1:11" ht="30" customHeight="1" x14ac:dyDescent="0.25">
      <c r="A969" s="51">
        <v>934</v>
      </c>
      <c r="B969" s="57" t="s">
        <v>647</v>
      </c>
      <c r="C969" s="58" t="s">
        <v>34</v>
      </c>
      <c r="D969" s="54">
        <v>1139</v>
      </c>
      <c r="E969" s="55" t="s">
        <v>6</v>
      </c>
      <c r="F969" s="55">
        <f t="shared" si="48"/>
        <v>6.83</v>
      </c>
      <c r="G969" s="58" t="s">
        <v>650</v>
      </c>
      <c r="H969" s="59">
        <v>3</v>
      </c>
      <c r="I969" s="56">
        <v>15.37</v>
      </c>
      <c r="J969" s="7">
        <f t="shared" si="46"/>
        <v>15.37</v>
      </c>
      <c r="K969" s="7">
        <f t="shared" si="47"/>
        <v>0</v>
      </c>
    </row>
    <row r="970" spans="1:11" ht="105" customHeight="1" x14ac:dyDescent="0.25">
      <c r="A970" s="51">
        <v>935</v>
      </c>
      <c r="B970" s="57" t="s">
        <v>647</v>
      </c>
      <c r="C970" s="58" t="s">
        <v>34</v>
      </c>
      <c r="D970" s="54">
        <v>1160</v>
      </c>
      <c r="E970" s="55" t="s">
        <v>6</v>
      </c>
      <c r="F970" s="55">
        <f t="shared" si="48"/>
        <v>6.95</v>
      </c>
      <c r="G970" s="58" t="s">
        <v>651</v>
      </c>
      <c r="H970" s="59">
        <v>9</v>
      </c>
      <c r="I970" s="56">
        <v>46.91</v>
      </c>
      <c r="J970" s="7">
        <f t="shared" si="46"/>
        <v>46.91</v>
      </c>
      <c r="K970" s="7">
        <f t="shared" si="47"/>
        <v>0</v>
      </c>
    </row>
    <row r="971" spans="1:11" ht="240" customHeight="1" x14ac:dyDescent="0.25">
      <c r="A971" s="51">
        <v>936</v>
      </c>
      <c r="B971" s="57" t="s">
        <v>647</v>
      </c>
      <c r="C971" s="58" t="s">
        <v>28</v>
      </c>
      <c r="D971" s="54">
        <v>1193</v>
      </c>
      <c r="E971" s="55" t="s">
        <v>6</v>
      </c>
      <c r="F971" s="55">
        <f t="shared" si="48"/>
        <v>7.15</v>
      </c>
      <c r="G971" s="58" t="s">
        <v>652</v>
      </c>
      <c r="H971" s="59">
        <v>28</v>
      </c>
      <c r="I971" s="56">
        <v>150.15</v>
      </c>
      <c r="J971" s="7">
        <f t="shared" si="46"/>
        <v>150.15</v>
      </c>
      <c r="K971" s="7">
        <f t="shared" si="47"/>
        <v>0</v>
      </c>
    </row>
    <row r="972" spans="1:11" ht="105" customHeight="1" x14ac:dyDescent="0.25">
      <c r="A972" s="51">
        <v>937</v>
      </c>
      <c r="B972" s="57" t="s">
        <v>647</v>
      </c>
      <c r="C972" s="58" t="s">
        <v>56</v>
      </c>
      <c r="D972" s="54">
        <v>923</v>
      </c>
      <c r="E972" s="55" t="s">
        <v>6</v>
      </c>
      <c r="F972" s="55">
        <f t="shared" si="48"/>
        <v>5.53</v>
      </c>
      <c r="G972" s="58" t="s">
        <v>651</v>
      </c>
      <c r="H972" s="59">
        <v>9</v>
      </c>
      <c r="I972" s="56">
        <v>37.33</v>
      </c>
      <c r="J972" s="7">
        <f t="shared" si="46"/>
        <v>37.33</v>
      </c>
      <c r="K972" s="7">
        <f t="shared" si="47"/>
        <v>0</v>
      </c>
    </row>
    <row r="973" spans="1:11" ht="60" customHeight="1" x14ac:dyDescent="0.25">
      <c r="A973" s="51">
        <v>938</v>
      </c>
      <c r="B973" s="57" t="s">
        <v>647</v>
      </c>
      <c r="C973" s="58" t="s">
        <v>34</v>
      </c>
      <c r="D973" s="54">
        <v>1119</v>
      </c>
      <c r="E973" s="55" t="s">
        <v>6</v>
      </c>
      <c r="F973" s="55">
        <f t="shared" si="48"/>
        <v>6.71</v>
      </c>
      <c r="G973" s="58" t="s">
        <v>653</v>
      </c>
      <c r="H973" s="59">
        <v>8</v>
      </c>
      <c r="I973" s="56">
        <v>40.26</v>
      </c>
      <c r="J973" s="7">
        <f t="shared" si="46"/>
        <v>40.26</v>
      </c>
      <c r="K973" s="7">
        <f t="shared" si="47"/>
        <v>0</v>
      </c>
    </row>
    <row r="974" spans="1:11" ht="60" customHeight="1" x14ac:dyDescent="0.25">
      <c r="A974" s="51">
        <v>939</v>
      </c>
      <c r="B974" s="57" t="s">
        <v>647</v>
      </c>
      <c r="C974" s="58" t="s">
        <v>34</v>
      </c>
      <c r="D974" s="54">
        <v>1120</v>
      </c>
      <c r="E974" s="55" t="s">
        <v>6</v>
      </c>
      <c r="F974" s="55">
        <f t="shared" si="48"/>
        <v>6.71</v>
      </c>
      <c r="G974" s="58" t="s">
        <v>654</v>
      </c>
      <c r="H974" s="59">
        <v>6</v>
      </c>
      <c r="I974" s="56">
        <v>30.2</v>
      </c>
      <c r="J974" s="7">
        <f t="shared" si="46"/>
        <v>30.2</v>
      </c>
      <c r="K974" s="7">
        <f t="shared" si="47"/>
        <v>0</v>
      </c>
    </row>
    <row r="975" spans="1:11" ht="105" customHeight="1" x14ac:dyDescent="0.25">
      <c r="A975" s="51">
        <v>940</v>
      </c>
      <c r="B975" s="57" t="s">
        <v>647</v>
      </c>
      <c r="C975" s="58" t="s">
        <v>34</v>
      </c>
      <c r="D975" s="54">
        <v>1120</v>
      </c>
      <c r="E975" s="55" t="s">
        <v>6</v>
      </c>
      <c r="F975" s="55">
        <f t="shared" si="48"/>
        <v>6.71</v>
      </c>
      <c r="G975" s="58" t="s">
        <v>655</v>
      </c>
      <c r="H975" s="59">
        <v>19</v>
      </c>
      <c r="I975" s="56">
        <v>95.62</v>
      </c>
      <c r="J975" s="7">
        <f t="shared" si="46"/>
        <v>95.62</v>
      </c>
      <c r="K975" s="7">
        <f t="shared" si="47"/>
        <v>0</v>
      </c>
    </row>
    <row r="976" spans="1:11" ht="90" customHeight="1" x14ac:dyDescent="0.25">
      <c r="A976" s="51">
        <v>941</v>
      </c>
      <c r="B976" s="57" t="s">
        <v>647</v>
      </c>
      <c r="C976" s="58" t="s">
        <v>34</v>
      </c>
      <c r="D976" s="54">
        <v>1100</v>
      </c>
      <c r="E976" s="55" t="s">
        <v>6</v>
      </c>
      <c r="F976" s="55">
        <f t="shared" si="48"/>
        <v>6.59</v>
      </c>
      <c r="G976" s="58" t="s">
        <v>656</v>
      </c>
      <c r="H976" s="59">
        <v>5</v>
      </c>
      <c r="I976" s="56">
        <v>24.71</v>
      </c>
      <c r="J976" s="7">
        <f t="shared" si="46"/>
        <v>24.71</v>
      </c>
      <c r="K976" s="7">
        <f t="shared" si="47"/>
        <v>0</v>
      </c>
    </row>
    <row r="977" spans="1:11" ht="45" customHeight="1" x14ac:dyDescent="0.25">
      <c r="A977" s="51">
        <v>942</v>
      </c>
      <c r="B977" s="57" t="s">
        <v>566</v>
      </c>
      <c r="C977" s="58" t="s">
        <v>102</v>
      </c>
      <c r="D977" s="54">
        <v>843</v>
      </c>
      <c r="E977" s="55" t="s">
        <v>6</v>
      </c>
      <c r="F977" s="55">
        <f t="shared" si="48"/>
        <v>5.05</v>
      </c>
      <c r="G977" s="58" t="s">
        <v>657</v>
      </c>
      <c r="H977" s="59">
        <v>4</v>
      </c>
      <c r="I977" s="56">
        <v>15.15</v>
      </c>
      <c r="J977" s="7">
        <f t="shared" si="46"/>
        <v>15.15</v>
      </c>
      <c r="K977" s="7">
        <f t="shared" si="47"/>
        <v>0</v>
      </c>
    </row>
    <row r="978" spans="1:11" ht="60" customHeight="1" x14ac:dyDescent="0.25">
      <c r="A978" s="51">
        <v>943</v>
      </c>
      <c r="B978" s="57" t="s">
        <v>568</v>
      </c>
      <c r="C978" s="58" t="s">
        <v>56</v>
      </c>
      <c r="D978" s="54">
        <v>949</v>
      </c>
      <c r="E978" s="55" t="s">
        <v>6</v>
      </c>
      <c r="F978" s="55">
        <f t="shared" si="48"/>
        <v>5.69</v>
      </c>
      <c r="G978" s="58" t="s">
        <v>658</v>
      </c>
      <c r="H978" s="59">
        <v>2</v>
      </c>
      <c r="I978" s="56">
        <v>8.5399999999999991</v>
      </c>
      <c r="J978" s="7">
        <f t="shared" si="46"/>
        <v>8.5399999999999991</v>
      </c>
      <c r="K978" s="7">
        <f t="shared" si="47"/>
        <v>0</v>
      </c>
    </row>
    <row r="979" spans="1:11" ht="60" customHeight="1" x14ac:dyDescent="0.25">
      <c r="A979" s="51">
        <v>944</v>
      </c>
      <c r="B979" s="57" t="s">
        <v>568</v>
      </c>
      <c r="C979" s="58" t="s">
        <v>56</v>
      </c>
      <c r="D979" s="54">
        <v>949</v>
      </c>
      <c r="E979" s="55" t="s">
        <v>6</v>
      </c>
      <c r="F979" s="55">
        <f t="shared" si="48"/>
        <v>5.69</v>
      </c>
      <c r="G979" s="58" t="s">
        <v>658</v>
      </c>
      <c r="H979" s="59">
        <v>2</v>
      </c>
      <c r="I979" s="56">
        <v>8.5399999999999991</v>
      </c>
      <c r="J979" s="7">
        <f t="shared" si="46"/>
        <v>8.5399999999999991</v>
      </c>
      <c r="K979" s="7">
        <f t="shared" si="47"/>
        <v>0</v>
      </c>
    </row>
    <row r="980" spans="1:11" ht="45" customHeight="1" x14ac:dyDescent="0.25">
      <c r="A980" s="51">
        <v>945</v>
      </c>
      <c r="B980" s="57" t="s">
        <v>641</v>
      </c>
      <c r="C980" s="58" t="s">
        <v>56</v>
      </c>
      <c r="D980" s="54">
        <v>843</v>
      </c>
      <c r="E980" s="55" t="s">
        <v>6</v>
      </c>
      <c r="F980" s="55">
        <f t="shared" si="48"/>
        <v>5.05</v>
      </c>
      <c r="G980" s="58" t="s">
        <v>659</v>
      </c>
      <c r="H980" s="59">
        <v>3</v>
      </c>
      <c r="I980" s="56">
        <v>11.36</v>
      </c>
      <c r="J980" s="7">
        <f t="shared" si="46"/>
        <v>11.36</v>
      </c>
      <c r="K980" s="7">
        <f t="shared" si="47"/>
        <v>0</v>
      </c>
    </row>
    <row r="981" spans="1:11" ht="45" customHeight="1" x14ac:dyDescent="0.25">
      <c r="A981" s="51">
        <v>946</v>
      </c>
      <c r="B981" s="57" t="s">
        <v>660</v>
      </c>
      <c r="C981" s="58" t="s">
        <v>28</v>
      </c>
      <c r="D981" s="54">
        <v>1103</v>
      </c>
      <c r="E981" s="55" t="s">
        <v>6</v>
      </c>
      <c r="F981" s="55">
        <f t="shared" si="48"/>
        <v>6.61</v>
      </c>
      <c r="G981" s="58" t="s">
        <v>661</v>
      </c>
      <c r="H981" s="59">
        <v>6</v>
      </c>
      <c r="I981" s="56">
        <v>29.75</v>
      </c>
      <c r="J981" s="7">
        <f t="shared" si="46"/>
        <v>29.75</v>
      </c>
      <c r="K981" s="7">
        <f t="shared" si="47"/>
        <v>0</v>
      </c>
    </row>
    <row r="982" spans="1:11" ht="30" customHeight="1" x14ac:dyDescent="0.25">
      <c r="A982" s="51">
        <v>947</v>
      </c>
      <c r="B982" s="57" t="s">
        <v>662</v>
      </c>
      <c r="C982" s="58" t="s">
        <v>306</v>
      </c>
      <c r="D982" s="54">
        <v>1751</v>
      </c>
      <c r="E982" s="55" t="s">
        <v>6</v>
      </c>
      <c r="F982" s="55">
        <f t="shared" si="48"/>
        <v>10.5</v>
      </c>
      <c r="G982" s="58" t="s">
        <v>663</v>
      </c>
      <c r="H982" s="59">
        <v>10</v>
      </c>
      <c r="I982" s="56">
        <v>78.75</v>
      </c>
      <c r="J982" s="7">
        <f t="shared" ref="J982:J1045" si="49">ROUND(F982*H982*$I$12,2)</f>
        <v>78.75</v>
      </c>
      <c r="K982" s="7">
        <f t="shared" si="47"/>
        <v>0</v>
      </c>
    </row>
    <row r="983" spans="1:11" ht="45" customHeight="1" x14ac:dyDescent="0.25">
      <c r="A983" s="51">
        <v>948</v>
      </c>
      <c r="B983" s="57" t="s">
        <v>660</v>
      </c>
      <c r="C983" s="58" t="s">
        <v>62</v>
      </c>
      <c r="D983" s="54">
        <v>1370</v>
      </c>
      <c r="E983" s="55" t="s">
        <v>6</v>
      </c>
      <c r="F983" s="55">
        <f t="shared" si="48"/>
        <v>8.2100000000000009</v>
      </c>
      <c r="G983" s="58" t="s">
        <v>663</v>
      </c>
      <c r="H983" s="59">
        <v>14</v>
      </c>
      <c r="I983" s="56">
        <v>86.21</v>
      </c>
      <c r="J983" s="7">
        <f t="shared" si="49"/>
        <v>86.21</v>
      </c>
      <c r="K983" s="7">
        <f t="shared" ref="K983:K1046" si="50">I983-J983</f>
        <v>0</v>
      </c>
    </row>
    <row r="984" spans="1:11" ht="165" customHeight="1" x14ac:dyDescent="0.25">
      <c r="A984" s="51">
        <v>949</v>
      </c>
      <c r="B984" s="57" t="s">
        <v>660</v>
      </c>
      <c r="C984" s="58" t="s">
        <v>28</v>
      </c>
      <c r="D984" s="54">
        <v>1083</v>
      </c>
      <c r="E984" s="55" t="s">
        <v>6</v>
      </c>
      <c r="F984" s="55">
        <f t="shared" si="48"/>
        <v>6.49</v>
      </c>
      <c r="G984" s="58" t="s">
        <v>664</v>
      </c>
      <c r="H984" s="59">
        <v>40</v>
      </c>
      <c r="I984" s="56">
        <v>194.7</v>
      </c>
      <c r="J984" s="7">
        <f t="shared" si="49"/>
        <v>194.7</v>
      </c>
      <c r="K984" s="7">
        <f t="shared" si="50"/>
        <v>0</v>
      </c>
    </row>
    <row r="985" spans="1:11" ht="75" customHeight="1" x14ac:dyDescent="0.25">
      <c r="A985" s="51">
        <v>950</v>
      </c>
      <c r="B985" s="57" t="s">
        <v>660</v>
      </c>
      <c r="C985" s="58" t="s">
        <v>34</v>
      </c>
      <c r="D985" s="54">
        <v>1061</v>
      </c>
      <c r="E985" s="55" t="s">
        <v>6</v>
      </c>
      <c r="F985" s="55">
        <f t="shared" si="48"/>
        <v>6.36</v>
      </c>
      <c r="G985" s="58" t="s">
        <v>665</v>
      </c>
      <c r="H985" s="59">
        <v>18</v>
      </c>
      <c r="I985" s="56">
        <v>85.86</v>
      </c>
      <c r="J985" s="7">
        <f t="shared" si="49"/>
        <v>85.86</v>
      </c>
      <c r="K985" s="7">
        <f t="shared" si="50"/>
        <v>0</v>
      </c>
    </row>
    <row r="986" spans="1:11" ht="120" customHeight="1" x14ac:dyDescent="0.25">
      <c r="A986" s="51">
        <v>951</v>
      </c>
      <c r="B986" s="57" t="s">
        <v>660</v>
      </c>
      <c r="C986" s="58" t="s">
        <v>34</v>
      </c>
      <c r="D986" s="54">
        <v>1041</v>
      </c>
      <c r="E986" s="55" t="s">
        <v>6</v>
      </c>
      <c r="F986" s="55">
        <f t="shared" si="48"/>
        <v>6.24</v>
      </c>
      <c r="G986" s="58" t="s">
        <v>666</v>
      </c>
      <c r="H986" s="59">
        <v>22</v>
      </c>
      <c r="I986" s="56">
        <v>102.96</v>
      </c>
      <c r="J986" s="7">
        <f t="shared" si="49"/>
        <v>102.96</v>
      </c>
      <c r="K986" s="7">
        <f t="shared" si="50"/>
        <v>0</v>
      </c>
    </row>
    <row r="987" spans="1:11" ht="60" customHeight="1" x14ac:dyDescent="0.25">
      <c r="A987" s="51">
        <v>952</v>
      </c>
      <c r="B987" s="57" t="s">
        <v>660</v>
      </c>
      <c r="C987" s="58" t="s">
        <v>34</v>
      </c>
      <c r="D987" s="54">
        <v>1101</v>
      </c>
      <c r="E987" s="55" t="s">
        <v>6</v>
      </c>
      <c r="F987" s="55">
        <f t="shared" si="48"/>
        <v>6.6</v>
      </c>
      <c r="G987" s="58" t="s">
        <v>667</v>
      </c>
      <c r="H987" s="59">
        <v>10</v>
      </c>
      <c r="I987" s="56">
        <v>49.5</v>
      </c>
      <c r="J987" s="7">
        <f t="shared" si="49"/>
        <v>49.5</v>
      </c>
      <c r="K987" s="7">
        <f t="shared" si="50"/>
        <v>0</v>
      </c>
    </row>
    <row r="988" spans="1:11" ht="45" customHeight="1" x14ac:dyDescent="0.25">
      <c r="A988" s="51">
        <v>953</v>
      </c>
      <c r="B988" s="57" t="s">
        <v>660</v>
      </c>
      <c r="C988" s="58" t="s">
        <v>28</v>
      </c>
      <c r="D988" s="54">
        <v>1083</v>
      </c>
      <c r="E988" s="55" t="s">
        <v>6</v>
      </c>
      <c r="F988" s="55">
        <f t="shared" si="48"/>
        <v>6.49</v>
      </c>
      <c r="G988" s="58" t="s">
        <v>668</v>
      </c>
      <c r="H988" s="59">
        <v>4</v>
      </c>
      <c r="I988" s="56">
        <v>19.47</v>
      </c>
      <c r="J988" s="7">
        <f t="shared" si="49"/>
        <v>19.47</v>
      </c>
      <c r="K988" s="7">
        <f t="shared" si="50"/>
        <v>0</v>
      </c>
    </row>
    <row r="989" spans="1:11" ht="120" customHeight="1" x14ac:dyDescent="0.25">
      <c r="A989" s="51">
        <v>954</v>
      </c>
      <c r="B989" s="57" t="s">
        <v>660</v>
      </c>
      <c r="C989" s="58" t="s">
        <v>34</v>
      </c>
      <c r="D989" s="54">
        <v>1062</v>
      </c>
      <c r="E989" s="55" t="s">
        <v>6</v>
      </c>
      <c r="F989" s="55">
        <f t="shared" si="48"/>
        <v>6.37</v>
      </c>
      <c r="G989" s="58" t="s">
        <v>669</v>
      </c>
      <c r="H989" s="59">
        <v>20</v>
      </c>
      <c r="I989" s="56">
        <v>95.55</v>
      </c>
      <c r="J989" s="7">
        <f t="shared" si="49"/>
        <v>95.55</v>
      </c>
      <c r="K989" s="7">
        <f t="shared" si="50"/>
        <v>0</v>
      </c>
    </row>
    <row r="990" spans="1:11" ht="180" customHeight="1" x14ac:dyDescent="0.25">
      <c r="A990" s="51">
        <v>955</v>
      </c>
      <c r="B990" s="57" t="s">
        <v>660</v>
      </c>
      <c r="C990" s="58" t="s">
        <v>34</v>
      </c>
      <c r="D990" s="54">
        <v>1081</v>
      </c>
      <c r="E990" s="55" t="s">
        <v>6</v>
      </c>
      <c r="F990" s="55">
        <f t="shared" si="48"/>
        <v>6.48</v>
      </c>
      <c r="G990" s="58" t="s">
        <v>670</v>
      </c>
      <c r="H990" s="59">
        <v>42</v>
      </c>
      <c r="I990" s="56">
        <v>204.12</v>
      </c>
      <c r="J990" s="7">
        <f t="shared" si="49"/>
        <v>204.12</v>
      </c>
      <c r="K990" s="7">
        <f t="shared" si="50"/>
        <v>0</v>
      </c>
    </row>
    <row r="991" spans="1:11" ht="150" customHeight="1" x14ac:dyDescent="0.25">
      <c r="A991" s="51">
        <v>956</v>
      </c>
      <c r="B991" s="57" t="s">
        <v>660</v>
      </c>
      <c r="C991" s="58" t="s">
        <v>34</v>
      </c>
      <c r="D991" s="54">
        <v>1041</v>
      </c>
      <c r="E991" s="55" t="s">
        <v>6</v>
      </c>
      <c r="F991" s="55">
        <f t="shared" si="48"/>
        <v>6.24</v>
      </c>
      <c r="G991" s="58" t="s">
        <v>671</v>
      </c>
      <c r="H991" s="59">
        <v>39</v>
      </c>
      <c r="I991" s="56">
        <v>182.52</v>
      </c>
      <c r="J991" s="7">
        <f t="shared" si="49"/>
        <v>182.52</v>
      </c>
      <c r="K991" s="7">
        <f t="shared" si="50"/>
        <v>0</v>
      </c>
    </row>
    <row r="992" spans="1:11" ht="150" customHeight="1" x14ac:dyDescent="0.25">
      <c r="A992" s="51">
        <v>957</v>
      </c>
      <c r="B992" s="57" t="s">
        <v>660</v>
      </c>
      <c r="C992" s="58" t="s">
        <v>34</v>
      </c>
      <c r="D992" s="54">
        <v>1041</v>
      </c>
      <c r="E992" s="55" t="s">
        <v>6</v>
      </c>
      <c r="F992" s="55">
        <f t="shared" si="48"/>
        <v>6.24</v>
      </c>
      <c r="G992" s="58" t="s">
        <v>672</v>
      </c>
      <c r="H992" s="59">
        <v>37</v>
      </c>
      <c r="I992" s="56">
        <v>173.16</v>
      </c>
      <c r="J992" s="7">
        <f t="shared" si="49"/>
        <v>173.16</v>
      </c>
      <c r="K992" s="7">
        <f t="shared" si="50"/>
        <v>0</v>
      </c>
    </row>
    <row r="993" spans="1:11" ht="45" customHeight="1" x14ac:dyDescent="0.25">
      <c r="A993" s="51">
        <v>958</v>
      </c>
      <c r="B993" s="57" t="s">
        <v>660</v>
      </c>
      <c r="C993" s="58" t="s">
        <v>56</v>
      </c>
      <c r="D993" s="54">
        <v>843</v>
      </c>
      <c r="E993" s="55" t="s">
        <v>6</v>
      </c>
      <c r="F993" s="55">
        <f t="shared" si="48"/>
        <v>5.05</v>
      </c>
      <c r="G993" s="58" t="s">
        <v>673</v>
      </c>
      <c r="H993" s="59">
        <v>11</v>
      </c>
      <c r="I993" s="56">
        <v>41.66</v>
      </c>
      <c r="J993" s="7">
        <f t="shared" si="49"/>
        <v>41.66</v>
      </c>
      <c r="K993" s="7">
        <f t="shared" si="50"/>
        <v>0</v>
      </c>
    </row>
    <row r="994" spans="1:11" ht="45" customHeight="1" x14ac:dyDescent="0.25">
      <c r="A994" s="51">
        <v>959</v>
      </c>
      <c r="B994" s="57" t="s">
        <v>660</v>
      </c>
      <c r="C994" s="58" t="s">
        <v>674</v>
      </c>
      <c r="D994" s="54">
        <v>1122</v>
      </c>
      <c r="E994" s="55" t="s">
        <v>6</v>
      </c>
      <c r="F994" s="55">
        <f t="shared" si="48"/>
        <v>6.73</v>
      </c>
      <c r="G994" s="58" t="s">
        <v>675</v>
      </c>
      <c r="H994" s="59">
        <v>6</v>
      </c>
      <c r="I994" s="56">
        <v>30.29</v>
      </c>
      <c r="J994" s="7">
        <f t="shared" si="49"/>
        <v>30.29</v>
      </c>
      <c r="K994" s="7">
        <f t="shared" si="50"/>
        <v>0</v>
      </c>
    </row>
    <row r="995" spans="1:11" ht="90" customHeight="1" x14ac:dyDescent="0.25">
      <c r="A995" s="51">
        <v>960</v>
      </c>
      <c r="B995" s="57" t="s">
        <v>660</v>
      </c>
      <c r="C995" s="58" t="s">
        <v>674</v>
      </c>
      <c r="D995" s="54">
        <v>1022</v>
      </c>
      <c r="E995" s="55" t="s">
        <v>6</v>
      </c>
      <c r="F995" s="55">
        <f t="shared" si="48"/>
        <v>6.13</v>
      </c>
      <c r="G995" s="58" t="s">
        <v>676</v>
      </c>
      <c r="H995" s="59">
        <v>22</v>
      </c>
      <c r="I995" s="56">
        <v>101.15</v>
      </c>
      <c r="J995" s="7">
        <f t="shared" si="49"/>
        <v>101.15</v>
      </c>
      <c r="K995" s="7">
        <f t="shared" si="50"/>
        <v>0</v>
      </c>
    </row>
    <row r="996" spans="1:11" ht="105" customHeight="1" x14ac:dyDescent="0.25">
      <c r="A996" s="51">
        <v>961</v>
      </c>
      <c r="B996" s="57" t="s">
        <v>660</v>
      </c>
      <c r="C996" s="58" t="s">
        <v>674</v>
      </c>
      <c r="D996" s="54">
        <v>1101</v>
      </c>
      <c r="E996" s="55" t="s">
        <v>6</v>
      </c>
      <c r="F996" s="55">
        <f t="shared" si="48"/>
        <v>6.6</v>
      </c>
      <c r="G996" s="58" t="s">
        <v>677</v>
      </c>
      <c r="H996" s="59">
        <v>16</v>
      </c>
      <c r="I996" s="56">
        <v>79.2</v>
      </c>
      <c r="J996" s="7">
        <f t="shared" si="49"/>
        <v>79.2</v>
      </c>
      <c r="K996" s="7">
        <f t="shared" si="50"/>
        <v>0</v>
      </c>
    </row>
    <row r="997" spans="1:11" ht="60" customHeight="1" x14ac:dyDescent="0.25">
      <c r="A997" s="51">
        <v>962</v>
      </c>
      <c r="B997" s="57" t="s">
        <v>285</v>
      </c>
      <c r="C997" s="58" t="s">
        <v>674</v>
      </c>
      <c r="D997" s="54">
        <v>1062</v>
      </c>
      <c r="E997" s="55" t="s">
        <v>6</v>
      </c>
      <c r="F997" s="55">
        <f t="shared" si="48"/>
        <v>6.37</v>
      </c>
      <c r="G997" s="58" t="s">
        <v>678</v>
      </c>
      <c r="H997" s="59">
        <v>8</v>
      </c>
      <c r="I997" s="56">
        <v>38.22</v>
      </c>
      <c r="J997" s="7">
        <f t="shared" si="49"/>
        <v>38.22</v>
      </c>
      <c r="K997" s="7">
        <f t="shared" si="50"/>
        <v>0</v>
      </c>
    </row>
    <row r="998" spans="1:11" ht="60" customHeight="1" x14ac:dyDescent="0.25">
      <c r="A998" s="51">
        <v>963</v>
      </c>
      <c r="B998" s="57" t="s">
        <v>568</v>
      </c>
      <c r="C998" s="58" t="s">
        <v>342</v>
      </c>
      <c r="D998" s="54">
        <v>1125</v>
      </c>
      <c r="E998" s="55" t="s">
        <v>6</v>
      </c>
      <c r="F998" s="55">
        <f t="shared" si="48"/>
        <v>6.74</v>
      </c>
      <c r="G998" s="58" t="s">
        <v>679</v>
      </c>
      <c r="H998" s="59">
        <v>13</v>
      </c>
      <c r="I998" s="56">
        <v>65.72</v>
      </c>
      <c r="J998" s="7">
        <f t="shared" si="49"/>
        <v>65.72</v>
      </c>
      <c r="K998" s="7">
        <f t="shared" si="50"/>
        <v>0</v>
      </c>
    </row>
    <row r="999" spans="1:11" ht="60" customHeight="1" x14ac:dyDescent="0.25">
      <c r="A999" s="51">
        <v>964</v>
      </c>
      <c r="B999" s="57" t="s">
        <v>568</v>
      </c>
      <c r="C999" s="58" t="s">
        <v>463</v>
      </c>
      <c r="D999" s="54">
        <v>949</v>
      </c>
      <c r="E999" s="55" t="s">
        <v>6</v>
      </c>
      <c r="F999" s="55">
        <f t="shared" si="48"/>
        <v>5.69</v>
      </c>
      <c r="G999" s="58" t="s">
        <v>680</v>
      </c>
      <c r="H999" s="59">
        <v>23</v>
      </c>
      <c r="I999" s="56">
        <v>98.15</v>
      </c>
      <c r="J999" s="7">
        <f t="shared" si="49"/>
        <v>98.15</v>
      </c>
      <c r="K999" s="7">
        <f t="shared" si="50"/>
        <v>0</v>
      </c>
    </row>
    <row r="1000" spans="1:11" ht="60" customHeight="1" x14ac:dyDescent="0.25">
      <c r="A1000" s="51">
        <v>965</v>
      </c>
      <c r="B1000" s="57" t="s">
        <v>568</v>
      </c>
      <c r="C1000" s="58" t="s">
        <v>463</v>
      </c>
      <c r="D1000" s="54">
        <v>889</v>
      </c>
      <c r="E1000" s="55" t="s">
        <v>6</v>
      </c>
      <c r="F1000" s="55">
        <f t="shared" si="48"/>
        <v>5.33</v>
      </c>
      <c r="G1000" s="58" t="s">
        <v>681</v>
      </c>
      <c r="H1000" s="59">
        <v>9</v>
      </c>
      <c r="I1000" s="56">
        <v>35.979999999999997</v>
      </c>
      <c r="J1000" s="7">
        <f t="shared" si="49"/>
        <v>35.979999999999997</v>
      </c>
      <c r="K1000" s="7">
        <f t="shared" si="50"/>
        <v>0</v>
      </c>
    </row>
    <row r="1001" spans="1:11" ht="60" customHeight="1" x14ac:dyDescent="0.25">
      <c r="A1001" s="51">
        <v>966</v>
      </c>
      <c r="B1001" s="57" t="s">
        <v>568</v>
      </c>
      <c r="C1001" s="58" t="s">
        <v>463</v>
      </c>
      <c r="D1001" s="54">
        <v>929</v>
      </c>
      <c r="E1001" s="55" t="s">
        <v>6</v>
      </c>
      <c r="F1001" s="55">
        <f t="shared" si="48"/>
        <v>5.57</v>
      </c>
      <c r="G1001" s="58" t="s">
        <v>682</v>
      </c>
      <c r="H1001" s="59">
        <v>18</v>
      </c>
      <c r="I1001" s="56">
        <v>75.2</v>
      </c>
      <c r="J1001" s="7">
        <f t="shared" si="49"/>
        <v>75.2</v>
      </c>
      <c r="K1001" s="7">
        <f t="shared" si="50"/>
        <v>0</v>
      </c>
    </row>
    <row r="1002" spans="1:11" ht="60" customHeight="1" x14ac:dyDescent="0.25">
      <c r="A1002" s="51">
        <v>967</v>
      </c>
      <c r="B1002" s="57" t="s">
        <v>566</v>
      </c>
      <c r="C1002" s="58" t="s">
        <v>102</v>
      </c>
      <c r="D1002" s="54">
        <v>843</v>
      </c>
      <c r="E1002" s="55" t="s">
        <v>6</v>
      </c>
      <c r="F1002" s="55">
        <f t="shared" si="48"/>
        <v>5.05</v>
      </c>
      <c r="G1002" s="58" t="s">
        <v>683</v>
      </c>
      <c r="H1002" s="59">
        <v>7</v>
      </c>
      <c r="I1002" s="56">
        <v>26.51</v>
      </c>
      <c r="J1002" s="7">
        <f t="shared" si="49"/>
        <v>26.51</v>
      </c>
      <c r="K1002" s="7">
        <f t="shared" si="50"/>
        <v>0</v>
      </c>
    </row>
    <row r="1003" spans="1:11" ht="75" customHeight="1" x14ac:dyDescent="0.25">
      <c r="A1003" s="51">
        <v>968</v>
      </c>
      <c r="B1003" s="57" t="s">
        <v>684</v>
      </c>
      <c r="C1003" s="58" t="s">
        <v>102</v>
      </c>
      <c r="D1003" s="54">
        <v>843</v>
      </c>
      <c r="E1003" s="55" t="s">
        <v>6</v>
      </c>
      <c r="F1003" s="55">
        <f t="shared" si="48"/>
        <v>5.05</v>
      </c>
      <c r="G1003" s="58" t="s">
        <v>685</v>
      </c>
      <c r="H1003" s="59">
        <v>2</v>
      </c>
      <c r="I1003" s="56">
        <v>7.58</v>
      </c>
      <c r="J1003" s="7">
        <f t="shared" si="49"/>
        <v>7.58</v>
      </c>
      <c r="K1003" s="7">
        <f t="shared" si="50"/>
        <v>0</v>
      </c>
    </row>
    <row r="1004" spans="1:11" ht="45" customHeight="1" x14ac:dyDescent="0.25">
      <c r="A1004" s="51">
        <v>969</v>
      </c>
      <c r="B1004" s="57" t="s">
        <v>566</v>
      </c>
      <c r="C1004" s="58" t="s">
        <v>102</v>
      </c>
      <c r="D1004" s="54">
        <v>843</v>
      </c>
      <c r="E1004" s="55" t="s">
        <v>6</v>
      </c>
      <c r="F1004" s="55">
        <f t="shared" si="48"/>
        <v>5.05</v>
      </c>
      <c r="G1004" s="58" t="s">
        <v>686</v>
      </c>
      <c r="H1004" s="59">
        <v>2</v>
      </c>
      <c r="I1004" s="56">
        <v>7.58</v>
      </c>
      <c r="J1004" s="7">
        <f t="shared" si="49"/>
        <v>7.58</v>
      </c>
      <c r="K1004" s="7">
        <f t="shared" si="50"/>
        <v>0</v>
      </c>
    </row>
    <row r="1005" spans="1:11" ht="60" customHeight="1" x14ac:dyDescent="0.25">
      <c r="A1005" s="51">
        <v>970</v>
      </c>
      <c r="B1005" s="57" t="s">
        <v>568</v>
      </c>
      <c r="C1005" s="58" t="s">
        <v>56</v>
      </c>
      <c r="D1005" s="54">
        <v>929</v>
      </c>
      <c r="E1005" s="55" t="s">
        <v>6</v>
      </c>
      <c r="F1005" s="55">
        <f t="shared" si="48"/>
        <v>5.57</v>
      </c>
      <c r="G1005" s="58" t="s">
        <v>687</v>
      </c>
      <c r="H1005" s="59">
        <v>20</v>
      </c>
      <c r="I1005" s="56">
        <v>83.55</v>
      </c>
      <c r="J1005" s="7">
        <f t="shared" si="49"/>
        <v>83.55</v>
      </c>
      <c r="K1005" s="7">
        <f t="shared" si="50"/>
        <v>0</v>
      </c>
    </row>
    <row r="1006" spans="1:11" ht="45" customHeight="1" x14ac:dyDescent="0.25">
      <c r="A1006" s="51">
        <v>971</v>
      </c>
      <c r="B1006" s="57" t="s">
        <v>688</v>
      </c>
      <c r="C1006" s="58" t="s">
        <v>34</v>
      </c>
      <c r="D1006" s="54">
        <v>1002</v>
      </c>
      <c r="E1006" s="55" t="s">
        <v>6</v>
      </c>
      <c r="F1006" s="55">
        <f t="shared" si="48"/>
        <v>6.01</v>
      </c>
      <c r="G1006" s="58" t="s">
        <v>689</v>
      </c>
      <c r="H1006" s="59">
        <v>14</v>
      </c>
      <c r="I1006" s="56">
        <v>63.11</v>
      </c>
      <c r="J1006" s="7">
        <f t="shared" si="49"/>
        <v>63.11</v>
      </c>
      <c r="K1006" s="7">
        <f t="shared" si="50"/>
        <v>0</v>
      </c>
    </row>
    <row r="1007" spans="1:11" ht="60" customHeight="1" x14ac:dyDescent="0.25">
      <c r="A1007" s="51">
        <v>972</v>
      </c>
      <c r="B1007" s="57" t="s">
        <v>568</v>
      </c>
      <c r="C1007" s="58" t="s">
        <v>56</v>
      </c>
      <c r="D1007" s="54">
        <v>949</v>
      </c>
      <c r="E1007" s="55" t="s">
        <v>6</v>
      </c>
      <c r="F1007" s="55">
        <f t="shared" si="48"/>
        <v>5.69</v>
      </c>
      <c r="G1007" s="58" t="s">
        <v>690</v>
      </c>
      <c r="H1007" s="59">
        <v>10</v>
      </c>
      <c r="I1007" s="56">
        <v>42.68</v>
      </c>
      <c r="J1007" s="7">
        <f t="shared" si="49"/>
        <v>42.68</v>
      </c>
      <c r="K1007" s="7">
        <f t="shared" si="50"/>
        <v>0</v>
      </c>
    </row>
    <row r="1008" spans="1:11" ht="60" customHeight="1" x14ac:dyDescent="0.25">
      <c r="A1008" s="51">
        <v>973</v>
      </c>
      <c r="B1008" s="57" t="s">
        <v>568</v>
      </c>
      <c r="C1008" s="58" t="s">
        <v>56</v>
      </c>
      <c r="D1008" s="54">
        <v>889</v>
      </c>
      <c r="E1008" s="55" t="s">
        <v>6</v>
      </c>
      <c r="F1008" s="55">
        <f t="shared" si="48"/>
        <v>5.33</v>
      </c>
      <c r="G1008" s="58" t="s">
        <v>689</v>
      </c>
      <c r="H1008" s="59">
        <v>14</v>
      </c>
      <c r="I1008" s="56">
        <v>55.97</v>
      </c>
      <c r="J1008" s="7">
        <f t="shared" si="49"/>
        <v>55.97</v>
      </c>
      <c r="K1008" s="7">
        <f t="shared" si="50"/>
        <v>0</v>
      </c>
    </row>
    <row r="1009" spans="1:11" ht="60" customHeight="1" x14ac:dyDescent="0.25">
      <c r="A1009" s="51">
        <v>974</v>
      </c>
      <c r="B1009" s="57" t="s">
        <v>568</v>
      </c>
      <c r="C1009" s="58" t="s">
        <v>56</v>
      </c>
      <c r="D1009" s="54">
        <v>889</v>
      </c>
      <c r="E1009" s="55" t="s">
        <v>6</v>
      </c>
      <c r="F1009" s="55">
        <f t="shared" si="48"/>
        <v>5.33</v>
      </c>
      <c r="G1009" s="58" t="s">
        <v>668</v>
      </c>
      <c r="H1009" s="59">
        <v>4</v>
      </c>
      <c r="I1009" s="56">
        <v>15.99</v>
      </c>
      <c r="J1009" s="7">
        <f t="shared" si="49"/>
        <v>15.99</v>
      </c>
      <c r="K1009" s="7">
        <f t="shared" si="50"/>
        <v>0</v>
      </c>
    </row>
    <row r="1010" spans="1:11" ht="60" customHeight="1" x14ac:dyDescent="0.25">
      <c r="A1010" s="51">
        <v>975</v>
      </c>
      <c r="B1010" s="57" t="s">
        <v>568</v>
      </c>
      <c r="C1010" s="58" t="s">
        <v>56</v>
      </c>
      <c r="D1010" s="54">
        <v>949</v>
      </c>
      <c r="E1010" s="55" t="s">
        <v>6</v>
      </c>
      <c r="F1010" s="55">
        <f t="shared" si="48"/>
        <v>5.69</v>
      </c>
      <c r="G1010" s="58" t="s">
        <v>668</v>
      </c>
      <c r="H1010" s="59">
        <v>4</v>
      </c>
      <c r="I1010" s="56">
        <v>17.07</v>
      </c>
      <c r="J1010" s="7">
        <f t="shared" si="49"/>
        <v>17.07</v>
      </c>
      <c r="K1010" s="7">
        <f t="shared" si="50"/>
        <v>0</v>
      </c>
    </row>
    <row r="1011" spans="1:11" ht="75" customHeight="1" x14ac:dyDescent="0.25">
      <c r="A1011" s="51">
        <v>976</v>
      </c>
      <c r="B1011" s="57" t="s">
        <v>691</v>
      </c>
      <c r="C1011" s="58" t="s">
        <v>102</v>
      </c>
      <c r="D1011" s="54">
        <v>843</v>
      </c>
      <c r="E1011" s="55" t="s">
        <v>6</v>
      </c>
      <c r="F1011" s="55">
        <f t="shared" si="48"/>
        <v>5.05</v>
      </c>
      <c r="G1011" s="58" t="s">
        <v>668</v>
      </c>
      <c r="H1011" s="59">
        <v>4</v>
      </c>
      <c r="I1011" s="56">
        <v>15.15</v>
      </c>
      <c r="J1011" s="7">
        <f t="shared" si="49"/>
        <v>15.15</v>
      </c>
      <c r="K1011" s="7">
        <f t="shared" si="50"/>
        <v>0</v>
      </c>
    </row>
    <row r="1012" spans="1:11" ht="45" customHeight="1" x14ac:dyDescent="0.25">
      <c r="A1012" s="51">
        <v>977</v>
      </c>
      <c r="B1012" s="57" t="s">
        <v>688</v>
      </c>
      <c r="C1012" s="58" t="s">
        <v>102</v>
      </c>
      <c r="D1012" s="54">
        <v>843</v>
      </c>
      <c r="E1012" s="55" t="s">
        <v>6</v>
      </c>
      <c r="F1012" s="55">
        <f t="shared" si="48"/>
        <v>5.05</v>
      </c>
      <c r="G1012" s="58" t="s">
        <v>668</v>
      </c>
      <c r="H1012" s="59">
        <v>4</v>
      </c>
      <c r="I1012" s="56">
        <v>15.15</v>
      </c>
      <c r="J1012" s="7">
        <f t="shared" si="49"/>
        <v>15.15</v>
      </c>
      <c r="K1012" s="7">
        <f t="shared" si="50"/>
        <v>0</v>
      </c>
    </row>
    <row r="1013" spans="1:11" ht="30" customHeight="1" x14ac:dyDescent="0.25">
      <c r="A1013" s="51">
        <v>978</v>
      </c>
      <c r="B1013" s="57" t="s">
        <v>692</v>
      </c>
      <c r="C1013" s="58" t="s">
        <v>34</v>
      </c>
      <c r="D1013" s="54">
        <v>1140</v>
      </c>
      <c r="E1013" s="55" t="s">
        <v>6</v>
      </c>
      <c r="F1013" s="55">
        <f t="shared" si="48"/>
        <v>6.83</v>
      </c>
      <c r="G1013" s="58" t="s">
        <v>693</v>
      </c>
      <c r="H1013" s="59">
        <v>6</v>
      </c>
      <c r="I1013" s="56">
        <v>30.74</v>
      </c>
      <c r="J1013" s="7">
        <f t="shared" si="49"/>
        <v>30.74</v>
      </c>
      <c r="K1013" s="7">
        <f t="shared" si="50"/>
        <v>0</v>
      </c>
    </row>
    <row r="1014" spans="1:11" ht="60" customHeight="1" x14ac:dyDescent="0.25">
      <c r="A1014" s="51">
        <v>979</v>
      </c>
      <c r="B1014" s="57" t="s">
        <v>692</v>
      </c>
      <c r="C1014" s="58" t="s">
        <v>34</v>
      </c>
      <c r="D1014" s="54">
        <v>1100</v>
      </c>
      <c r="E1014" s="55" t="s">
        <v>6</v>
      </c>
      <c r="F1014" s="55">
        <f t="shared" si="48"/>
        <v>6.59</v>
      </c>
      <c r="G1014" s="58" t="s">
        <v>694</v>
      </c>
      <c r="H1014" s="59">
        <v>20</v>
      </c>
      <c r="I1014" s="56">
        <v>98.85</v>
      </c>
      <c r="J1014" s="7">
        <f t="shared" si="49"/>
        <v>98.85</v>
      </c>
      <c r="K1014" s="7">
        <f t="shared" si="50"/>
        <v>0</v>
      </c>
    </row>
    <row r="1015" spans="1:11" ht="90" customHeight="1" x14ac:dyDescent="0.25">
      <c r="A1015" s="51">
        <v>980</v>
      </c>
      <c r="B1015" s="57" t="s">
        <v>692</v>
      </c>
      <c r="C1015" s="58" t="s">
        <v>34</v>
      </c>
      <c r="D1015" s="54">
        <v>1099</v>
      </c>
      <c r="E1015" s="55" t="s">
        <v>6</v>
      </c>
      <c r="F1015" s="55">
        <f t="shared" si="48"/>
        <v>6.59</v>
      </c>
      <c r="G1015" s="58" t="s">
        <v>695</v>
      </c>
      <c r="H1015" s="59">
        <v>26</v>
      </c>
      <c r="I1015" s="56">
        <v>128.51</v>
      </c>
      <c r="J1015" s="7">
        <f t="shared" si="49"/>
        <v>128.51</v>
      </c>
      <c r="K1015" s="7">
        <f t="shared" si="50"/>
        <v>0</v>
      </c>
    </row>
    <row r="1016" spans="1:11" ht="75" customHeight="1" x14ac:dyDescent="0.25">
      <c r="A1016" s="51">
        <v>981</v>
      </c>
      <c r="B1016" s="57" t="s">
        <v>692</v>
      </c>
      <c r="C1016" s="58" t="s">
        <v>34</v>
      </c>
      <c r="D1016" s="54">
        <v>1140</v>
      </c>
      <c r="E1016" s="55" t="s">
        <v>6</v>
      </c>
      <c r="F1016" s="55">
        <f t="shared" si="48"/>
        <v>6.83</v>
      </c>
      <c r="G1016" s="58" t="s">
        <v>696</v>
      </c>
      <c r="H1016" s="59">
        <v>13</v>
      </c>
      <c r="I1016" s="56">
        <v>66.59</v>
      </c>
      <c r="J1016" s="7">
        <f t="shared" si="49"/>
        <v>66.59</v>
      </c>
      <c r="K1016" s="7">
        <f t="shared" si="50"/>
        <v>0</v>
      </c>
    </row>
    <row r="1017" spans="1:11" ht="75" customHeight="1" x14ac:dyDescent="0.25">
      <c r="A1017" s="51">
        <v>982</v>
      </c>
      <c r="B1017" s="57" t="s">
        <v>692</v>
      </c>
      <c r="C1017" s="58" t="s">
        <v>34</v>
      </c>
      <c r="D1017" s="54">
        <v>1100</v>
      </c>
      <c r="E1017" s="55" t="s">
        <v>6</v>
      </c>
      <c r="F1017" s="55">
        <f t="shared" si="48"/>
        <v>6.59</v>
      </c>
      <c r="G1017" s="58" t="s">
        <v>697</v>
      </c>
      <c r="H1017" s="59">
        <v>19</v>
      </c>
      <c r="I1017" s="56">
        <v>93.91</v>
      </c>
      <c r="J1017" s="7">
        <f t="shared" si="49"/>
        <v>93.91</v>
      </c>
      <c r="K1017" s="7">
        <f t="shared" si="50"/>
        <v>0</v>
      </c>
    </row>
    <row r="1018" spans="1:11" ht="60" customHeight="1" x14ac:dyDescent="0.25">
      <c r="A1018" s="51">
        <v>983</v>
      </c>
      <c r="B1018" s="57" t="s">
        <v>692</v>
      </c>
      <c r="C1018" s="58" t="s">
        <v>34</v>
      </c>
      <c r="D1018" s="54">
        <v>1140</v>
      </c>
      <c r="E1018" s="55" t="s">
        <v>6</v>
      </c>
      <c r="F1018" s="55">
        <f t="shared" si="48"/>
        <v>6.83</v>
      </c>
      <c r="G1018" s="58" t="s">
        <v>698</v>
      </c>
      <c r="H1018" s="59">
        <v>8</v>
      </c>
      <c r="I1018" s="56">
        <v>40.98</v>
      </c>
      <c r="J1018" s="7">
        <f t="shared" si="49"/>
        <v>40.98</v>
      </c>
      <c r="K1018" s="7">
        <f t="shared" si="50"/>
        <v>0</v>
      </c>
    </row>
    <row r="1019" spans="1:11" ht="45" customHeight="1" x14ac:dyDescent="0.25">
      <c r="A1019" s="51">
        <v>984</v>
      </c>
      <c r="B1019" s="57" t="s">
        <v>692</v>
      </c>
      <c r="C1019" s="58" t="s">
        <v>34</v>
      </c>
      <c r="D1019" s="54">
        <v>1099</v>
      </c>
      <c r="E1019" s="55" t="s">
        <v>6</v>
      </c>
      <c r="F1019" s="55">
        <f t="shared" si="48"/>
        <v>6.59</v>
      </c>
      <c r="G1019" s="58" t="s">
        <v>699</v>
      </c>
      <c r="H1019" s="59">
        <v>20</v>
      </c>
      <c r="I1019" s="56">
        <v>98.85</v>
      </c>
      <c r="J1019" s="7">
        <f t="shared" si="49"/>
        <v>98.85</v>
      </c>
      <c r="K1019" s="7">
        <f t="shared" si="50"/>
        <v>0</v>
      </c>
    </row>
    <row r="1020" spans="1:11" ht="105" customHeight="1" x14ac:dyDescent="0.25">
      <c r="A1020" s="51">
        <v>985</v>
      </c>
      <c r="B1020" s="57" t="s">
        <v>692</v>
      </c>
      <c r="C1020" s="58" t="s">
        <v>34</v>
      </c>
      <c r="D1020" s="54">
        <v>1120</v>
      </c>
      <c r="E1020" s="55" t="s">
        <v>6</v>
      </c>
      <c r="F1020" s="55">
        <f t="shared" si="48"/>
        <v>6.71</v>
      </c>
      <c r="G1020" s="58" t="s">
        <v>700</v>
      </c>
      <c r="H1020" s="59">
        <v>20</v>
      </c>
      <c r="I1020" s="56">
        <v>100.65</v>
      </c>
      <c r="J1020" s="7">
        <f t="shared" si="49"/>
        <v>100.65</v>
      </c>
      <c r="K1020" s="7">
        <f t="shared" si="50"/>
        <v>0</v>
      </c>
    </row>
    <row r="1021" spans="1:11" ht="30" customHeight="1" x14ac:dyDescent="0.25">
      <c r="A1021" s="51">
        <v>986</v>
      </c>
      <c r="B1021" s="57" t="s">
        <v>692</v>
      </c>
      <c r="C1021" s="58" t="s">
        <v>34</v>
      </c>
      <c r="D1021" s="54">
        <v>1159</v>
      </c>
      <c r="E1021" s="55" t="s">
        <v>6</v>
      </c>
      <c r="F1021" s="55">
        <f t="shared" si="48"/>
        <v>6.95</v>
      </c>
      <c r="G1021" s="58" t="s">
        <v>690</v>
      </c>
      <c r="H1021" s="59">
        <v>10</v>
      </c>
      <c r="I1021" s="56">
        <v>52.13</v>
      </c>
      <c r="J1021" s="7">
        <f t="shared" si="49"/>
        <v>52.13</v>
      </c>
      <c r="K1021" s="7">
        <f t="shared" si="50"/>
        <v>0</v>
      </c>
    </row>
    <row r="1022" spans="1:11" ht="30" customHeight="1" x14ac:dyDescent="0.25">
      <c r="A1022" s="51">
        <v>987</v>
      </c>
      <c r="B1022" s="57" t="s">
        <v>692</v>
      </c>
      <c r="C1022" s="58" t="s">
        <v>34</v>
      </c>
      <c r="D1022" s="54">
        <v>1099</v>
      </c>
      <c r="E1022" s="55" t="s">
        <v>6</v>
      </c>
      <c r="F1022" s="55">
        <f t="shared" si="48"/>
        <v>6.59</v>
      </c>
      <c r="G1022" s="58" t="s">
        <v>689</v>
      </c>
      <c r="H1022" s="59">
        <v>14</v>
      </c>
      <c r="I1022" s="56">
        <v>69.2</v>
      </c>
      <c r="J1022" s="7">
        <f t="shared" si="49"/>
        <v>69.2</v>
      </c>
      <c r="K1022" s="7">
        <f t="shared" si="50"/>
        <v>0</v>
      </c>
    </row>
    <row r="1023" spans="1:11" ht="30" customHeight="1" x14ac:dyDescent="0.25">
      <c r="A1023" s="51">
        <v>988</v>
      </c>
      <c r="B1023" s="57" t="s">
        <v>692</v>
      </c>
      <c r="C1023" s="58" t="s">
        <v>34</v>
      </c>
      <c r="D1023" s="54">
        <v>1139</v>
      </c>
      <c r="E1023" s="55" t="s">
        <v>6</v>
      </c>
      <c r="F1023" s="55">
        <f t="shared" si="48"/>
        <v>6.83</v>
      </c>
      <c r="G1023" s="58" t="s">
        <v>690</v>
      </c>
      <c r="H1023" s="59">
        <v>10</v>
      </c>
      <c r="I1023" s="56">
        <v>51.23</v>
      </c>
      <c r="J1023" s="7">
        <f t="shared" si="49"/>
        <v>51.23</v>
      </c>
      <c r="K1023" s="7">
        <f t="shared" si="50"/>
        <v>0</v>
      </c>
    </row>
    <row r="1024" spans="1:11" ht="30" customHeight="1" x14ac:dyDescent="0.25">
      <c r="A1024" s="51">
        <v>989</v>
      </c>
      <c r="B1024" s="57" t="s">
        <v>692</v>
      </c>
      <c r="C1024" s="58" t="s">
        <v>28</v>
      </c>
      <c r="D1024" s="54">
        <v>1233</v>
      </c>
      <c r="E1024" s="55" t="s">
        <v>6</v>
      </c>
      <c r="F1024" s="55">
        <f t="shared" si="48"/>
        <v>7.39</v>
      </c>
      <c r="G1024" s="58" t="s">
        <v>690</v>
      </c>
      <c r="H1024" s="59">
        <v>10</v>
      </c>
      <c r="I1024" s="56">
        <v>55.43</v>
      </c>
      <c r="J1024" s="7">
        <f t="shared" si="49"/>
        <v>55.43</v>
      </c>
      <c r="K1024" s="7">
        <f t="shared" si="50"/>
        <v>0</v>
      </c>
    </row>
    <row r="1025" spans="1:11" ht="30" customHeight="1" x14ac:dyDescent="0.25">
      <c r="A1025" s="51">
        <v>990</v>
      </c>
      <c r="B1025" s="57" t="s">
        <v>692</v>
      </c>
      <c r="C1025" s="58" t="s">
        <v>28</v>
      </c>
      <c r="D1025" s="54">
        <v>1171</v>
      </c>
      <c r="E1025" s="55" t="s">
        <v>6</v>
      </c>
      <c r="F1025" s="55">
        <f t="shared" si="48"/>
        <v>7.02</v>
      </c>
      <c r="G1025" s="58" t="s">
        <v>668</v>
      </c>
      <c r="H1025" s="59">
        <v>4</v>
      </c>
      <c r="I1025" s="56">
        <v>21.06</v>
      </c>
      <c r="J1025" s="7">
        <f t="shared" si="49"/>
        <v>21.06</v>
      </c>
      <c r="K1025" s="7">
        <f t="shared" si="50"/>
        <v>0</v>
      </c>
    </row>
    <row r="1026" spans="1:11" ht="30" customHeight="1" x14ac:dyDescent="0.25">
      <c r="A1026" s="51">
        <v>991</v>
      </c>
      <c r="B1026" s="57" t="s">
        <v>692</v>
      </c>
      <c r="C1026" s="58" t="s">
        <v>34</v>
      </c>
      <c r="D1026" s="54">
        <v>1139</v>
      </c>
      <c r="E1026" s="55" t="s">
        <v>6</v>
      </c>
      <c r="F1026" s="55">
        <f t="shared" si="48"/>
        <v>6.83</v>
      </c>
      <c r="G1026" s="58" t="s">
        <v>668</v>
      </c>
      <c r="H1026" s="59">
        <v>4</v>
      </c>
      <c r="I1026" s="56">
        <v>20.49</v>
      </c>
      <c r="J1026" s="7">
        <f t="shared" si="49"/>
        <v>20.49</v>
      </c>
      <c r="K1026" s="7">
        <f t="shared" si="50"/>
        <v>0</v>
      </c>
    </row>
    <row r="1027" spans="1:11" ht="30" customHeight="1" x14ac:dyDescent="0.25">
      <c r="A1027" s="51">
        <v>992</v>
      </c>
      <c r="B1027" s="57" t="s">
        <v>692</v>
      </c>
      <c r="C1027" s="58" t="s">
        <v>58</v>
      </c>
      <c r="D1027" s="54">
        <v>1556</v>
      </c>
      <c r="E1027" s="55" t="s">
        <v>6</v>
      </c>
      <c r="F1027" s="55">
        <f t="shared" si="48"/>
        <v>9.33</v>
      </c>
      <c r="G1027" s="58" t="s">
        <v>668</v>
      </c>
      <c r="H1027" s="59">
        <v>4</v>
      </c>
      <c r="I1027" s="56">
        <v>27.99</v>
      </c>
      <c r="J1027" s="7">
        <f t="shared" si="49"/>
        <v>27.99</v>
      </c>
      <c r="K1027" s="7">
        <f t="shared" si="50"/>
        <v>0</v>
      </c>
    </row>
    <row r="1028" spans="1:11" ht="30" customHeight="1" x14ac:dyDescent="0.25">
      <c r="A1028" s="51">
        <v>993</v>
      </c>
      <c r="B1028" s="57" t="s">
        <v>692</v>
      </c>
      <c r="C1028" s="58" t="s">
        <v>34</v>
      </c>
      <c r="D1028" s="54">
        <v>1099</v>
      </c>
      <c r="E1028" s="55" t="s">
        <v>6</v>
      </c>
      <c r="F1028" s="55">
        <f t="shared" si="48"/>
        <v>6.59</v>
      </c>
      <c r="G1028" s="58" t="s">
        <v>668</v>
      </c>
      <c r="H1028" s="59">
        <v>4</v>
      </c>
      <c r="I1028" s="56">
        <v>19.77</v>
      </c>
      <c r="J1028" s="7">
        <f t="shared" si="49"/>
        <v>19.77</v>
      </c>
      <c r="K1028" s="7">
        <f t="shared" si="50"/>
        <v>0</v>
      </c>
    </row>
    <row r="1029" spans="1:11" ht="30" customHeight="1" x14ac:dyDescent="0.25">
      <c r="A1029" s="51">
        <v>994</v>
      </c>
      <c r="B1029" s="57" t="s">
        <v>692</v>
      </c>
      <c r="C1029" s="58" t="s">
        <v>62</v>
      </c>
      <c r="D1029" s="54">
        <v>1608</v>
      </c>
      <c r="E1029" s="55" t="s">
        <v>6</v>
      </c>
      <c r="F1029" s="55">
        <f t="shared" si="48"/>
        <v>9.64</v>
      </c>
      <c r="G1029" s="58" t="s">
        <v>668</v>
      </c>
      <c r="H1029" s="59">
        <v>4</v>
      </c>
      <c r="I1029" s="56">
        <v>28.92</v>
      </c>
      <c r="J1029" s="7">
        <f t="shared" si="49"/>
        <v>28.92</v>
      </c>
      <c r="K1029" s="7">
        <f t="shared" si="50"/>
        <v>0</v>
      </c>
    </row>
    <row r="1030" spans="1:11" ht="60" customHeight="1" x14ac:dyDescent="0.25">
      <c r="A1030" s="51">
        <v>995</v>
      </c>
      <c r="B1030" s="57" t="s">
        <v>568</v>
      </c>
      <c r="C1030" s="58" t="s">
        <v>56</v>
      </c>
      <c r="D1030" s="54">
        <v>869</v>
      </c>
      <c r="E1030" s="55" t="s">
        <v>6</v>
      </c>
      <c r="F1030" s="55">
        <f t="shared" ref="F1030:F1093" si="51">IF(D1030=0,0,IF(E1030=0,0,IF(IF(E1030="s",$F$12,IF(E1030="n",$F$11,0))&gt;0,ROUND(D1030/IF(E1030="s",$F$12,IF(E1030="n",$F$11,0)),2),0)))</f>
        <v>5.21</v>
      </c>
      <c r="G1030" s="58" t="s">
        <v>701</v>
      </c>
      <c r="H1030" s="59">
        <v>24</v>
      </c>
      <c r="I1030" s="56">
        <v>93.78</v>
      </c>
      <c r="J1030" s="7">
        <f t="shared" si="49"/>
        <v>93.78</v>
      </c>
      <c r="K1030" s="7">
        <f t="shared" si="50"/>
        <v>0</v>
      </c>
    </row>
    <row r="1031" spans="1:11" ht="75" customHeight="1" x14ac:dyDescent="0.25">
      <c r="A1031" s="51">
        <v>996</v>
      </c>
      <c r="B1031" s="57" t="s">
        <v>568</v>
      </c>
      <c r="C1031" s="58" t="s">
        <v>34</v>
      </c>
      <c r="D1031" s="54">
        <v>1082</v>
      </c>
      <c r="E1031" s="55" t="s">
        <v>6</v>
      </c>
      <c r="F1031" s="55">
        <f t="shared" si="51"/>
        <v>6.49</v>
      </c>
      <c r="G1031" s="58" t="s">
        <v>701</v>
      </c>
      <c r="H1031" s="59">
        <v>48</v>
      </c>
      <c r="I1031" s="56">
        <v>233.64</v>
      </c>
      <c r="J1031" s="7">
        <f t="shared" si="49"/>
        <v>233.64</v>
      </c>
      <c r="K1031" s="7">
        <f t="shared" si="50"/>
        <v>0</v>
      </c>
    </row>
    <row r="1032" spans="1:11" ht="60" customHeight="1" x14ac:dyDescent="0.25">
      <c r="A1032" s="51">
        <v>997</v>
      </c>
      <c r="B1032" s="57" t="s">
        <v>568</v>
      </c>
      <c r="C1032" s="58" t="s">
        <v>34</v>
      </c>
      <c r="D1032" s="54">
        <v>1062</v>
      </c>
      <c r="E1032" s="55" t="s">
        <v>6</v>
      </c>
      <c r="F1032" s="55">
        <f t="shared" si="51"/>
        <v>6.37</v>
      </c>
      <c r="G1032" s="58" t="s">
        <v>702</v>
      </c>
      <c r="H1032" s="59">
        <v>24</v>
      </c>
      <c r="I1032" s="56">
        <v>114.66</v>
      </c>
      <c r="J1032" s="7">
        <f t="shared" si="49"/>
        <v>114.66</v>
      </c>
      <c r="K1032" s="7">
        <f t="shared" si="50"/>
        <v>0</v>
      </c>
    </row>
    <row r="1033" spans="1:11" ht="60" customHeight="1" x14ac:dyDescent="0.25">
      <c r="A1033" s="51">
        <v>998</v>
      </c>
      <c r="B1033" s="57" t="s">
        <v>568</v>
      </c>
      <c r="C1033" s="58" t="s">
        <v>56</v>
      </c>
      <c r="D1033" s="54">
        <v>869</v>
      </c>
      <c r="E1033" s="55" t="s">
        <v>6</v>
      </c>
      <c r="F1033" s="55">
        <f t="shared" si="51"/>
        <v>5.21</v>
      </c>
      <c r="G1033" s="58" t="s">
        <v>701</v>
      </c>
      <c r="H1033" s="59">
        <v>12</v>
      </c>
      <c r="I1033" s="56">
        <v>46.89</v>
      </c>
      <c r="J1033" s="7">
        <f t="shared" si="49"/>
        <v>46.89</v>
      </c>
      <c r="K1033" s="7">
        <f t="shared" si="50"/>
        <v>0</v>
      </c>
    </row>
    <row r="1034" spans="1:11" ht="105" customHeight="1" x14ac:dyDescent="0.25">
      <c r="A1034" s="51">
        <v>999</v>
      </c>
      <c r="B1034" s="57" t="s">
        <v>568</v>
      </c>
      <c r="C1034" s="58" t="s">
        <v>56</v>
      </c>
      <c r="D1034" s="54">
        <v>889</v>
      </c>
      <c r="E1034" s="55" t="s">
        <v>6</v>
      </c>
      <c r="F1034" s="55">
        <f t="shared" si="51"/>
        <v>5.33</v>
      </c>
      <c r="G1034" s="58" t="s">
        <v>701</v>
      </c>
      <c r="H1034" s="59">
        <v>29</v>
      </c>
      <c r="I1034" s="56">
        <v>115.93</v>
      </c>
      <c r="J1034" s="7">
        <f t="shared" si="49"/>
        <v>115.93</v>
      </c>
      <c r="K1034" s="7">
        <f t="shared" si="50"/>
        <v>0</v>
      </c>
    </row>
    <row r="1035" spans="1:11" ht="75" customHeight="1" x14ac:dyDescent="0.25">
      <c r="A1035" s="51">
        <v>1000</v>
      </c>
      <c r="B1035" s="57" t="s">
        <v>568</v>
      </c>
      <c r="C1035" s="58" t="s">
        <v>34</v>
      </c>
      <c r="D1035" s="54">
        <v>1082</v>
      </c>
      <c r="E1035" s="55" t="s">
        <v>6</v>
      </c>
      <c r="F1035" s="55">
        <f t="shared" si="51"/>
        <v>6.49</v>
      </c>
      <c r="G1035" s="58" t="s">
        <v>701</v>
      </c>
      <c r="H1035" s="59">
        <v>36</v>
      </c>
      <c r="I1035" s="56">
        <v>175.23</v>
      </c>
      <c r="J1035" s="7">
        <f t="shared" si="49"/>
        <v>175.23</v>
      </c>
      <c r="K1035" s="7">
        <f t="shared" si="50"/>
        <v>0</v>
      </c>
    </row>
    <row r="1036" spans="1:11" ht="60" customHeight="1" x14ac:dyDescent="0.25">
      <c r="A1036" s="51">
        <v>1001</v>
      </c>
      <c r="B1036" s="57" t="s">
        <v>568</v>
      </c>
      <c r="C1036" s="58" t="s">
        <v>34</v>
      </c>
      <c r="D1036" s="54">
        <v>1062</v>
      </c>
      <c r="E1036" s="55" t="s">
        <v>6</v>
      </c>
      <c r="F1036" s="55">
        <f t="shared" si="51"/>
        <v>6.37</v>
      </c>
      <c r="G1036" s="58" t="s">
        <v>701</v>
      </c>
      <c r="H1036" s="59">
        <v>24</v>
      </c>
      <c r="I1036" s="56">
        <v>114.66</v>
      </c>
      <c r="J1036" s="7">
        <f t="shared" si="49"/>
        <v>114.66</v>
      </c>
      <c r="K1036" s="7">
        <f t="shared" si="50"/>
        <v>0</v>
      </c>
    </row>
    <row r="1037" spans="1:11" ht="105" customHeight="1" x14ac:dyDescent="0.25">
      <c r="A1037" s="51">
        <v>1002</v>
      </c>
      <c r="B1037" s="57" t="s">
        <v>568</v>
      </c>
      <c r="C1037" s="58" t="s">
        <v>56</v>
      </c>
      <c r="D1037" s="54">
        <v>909</v>
      </c>
      <c r="E1037" s="55" t="s">
        <v>6</v>
      </c>
      <c r="F1037" s="55">
        <f t="shared" si="51"/>
        <v>5.45</v>
      </c>
      <c r="G1037" s="58" t="s">
        <v>703</v>
      </c>
      <c r="H1037" s="59">
        <v>21</v>
      </c>
      <c r="I1037" s="56">
        <v>85.84</v>
      </c>
      <c r="J1037" s="7">
        <f t="shared" si="49"/>
        <v>85.84</v>
      </c>
      <c r="K1037" s="7">
        <f t="shared" si="50"/>
        <v>0</v>
      </c>
    </row>
    <row r="1038" spans="1:11" ht="105" customHeight="1" x14ac:dyDescent="0.25">
      <c r="A1038" s="51">
        <v>1003</v>
      </c>
      <c r="B1038" s="57" t="s">
        <v>568</v>
      </c>
      <c r="C1038" s="58" t="s">
        <v>56</v>
      </c>
      <c r="D1038" s="54">
        <v>929</v>
      </c>
      <c r="E1038" s="55" t="s">
        <v>6</v>
      </c>
      <c r="F1038" s="55">
        <f t="shared" si="51"/>
        <v>5.57</v>
      </c>
      <c r="G1038" s="58" t="s">
        <v>703</v>
      </c>
      <c r="H1038" s="59">
        <v>47</v>
      </c>
      <c r="I1038" s="56">
        <v>196.34</v>
      </c>
      <c r="J1038" s="7">
        <f t="shared" si="49"/>
        <v>196.34</v>
      </c>
      <c r="K1038" s="7">
        <f t="shared" si="50"/>
        <v>0</v>
      </c>
    </row>
    <row r="1039" spans="1:11" ht="60" customHeight="1" x14ac:dyDescent="0.25">
      <c r="A1039" s="51">
        <v>1004</v>
      </c>
      <c r="B1039" s="57" t="s">
        <v>568</v>
      </c>
      <c r="C1039" s="58" t="s">
        <v>56</v>
      </c>
      <c r="D1039" s="54">
        <v>869</v>
      </c>
      <c r="E1039" s="55" t="s">
        <v>6</v>
      </c>
      <c r="F1039" s="55">
        <f t="shared" si="51"/>
        <v>5.21</v>
      </c>
      <c r="G1039" s="58" t="s">
        <v>704</v>
      </c>
      <c r="H1039" s="59">
        <v>24</v>
      </c>
      <c r="I1039" s="56">
        <v>93.78</v>
      </c>
      <c r="J1039" s="7">
        <f t="shared" si="49"/>
        <v>93.78</v>
      </c>
      <c r="K1039" s="7">
        <f t="shared" si="50"/>
        <v>0</v>
      </c>
    </row>
    <row r="1040" spans="1:11" ht="105" customHeight="1" x14ac:dyDescent="0.25">
      <c r="A1040" s="51">
        <v>1005</v>
      </c>
      <c r="B1040" s="57" t="s">
        <v>568</v>
      </c>
      <c r="C1040" s="58" t="s">
        <v>56</v>
      </c>
      <c r="D1040" s="54">
        <v>929</v>
      </c>
      <c r="E1040" s="55" t="s">
        <v>6</v>
      </c>
      <c r="F1040" s="55">
        <f t="shared" si="51"/>
        <v>5.57</v>
      </c>
      <c r="G1040" s="58" t="s">
        <v>703</v>
      </c>
      <c r="H1040" s="59">
        <v>48</v>
      </c>
      <c r="I1040" s="56">
        <v>200.52</v>
      </c>
      <c r="J1040" s="7">
        <f t="shared" si="49"/>
        <v>200.52</v>
      </c>
      <c r="K1040" s="7">
        <f t="shared" si="50"/>
        <v>0</v>
      </c>
    </row>
    <row r="1041" spans="1:11" ht="90" customHeight="1" x14ac:dyDescent="0.25">
      <c r="A1041" s="51">
        <v>1006</v>
      </c>
      <c r="B1041" s="57" t="s">
        <v>566</v>
      </c>
      <c r="C1041" s="58" t="s">
        <v>56</v>
      </c>
      <c r="D1041" s="54">
        <v>949</v>
      </c>
      <c r="E1041" s="55" t="s">
        <v>6</v>
      </c>
      <c r="F1041" s="55">
        <f t="shared" si="51"/>
        <v>5.69</v>
      </c>
      <c r="G1041" s="58" t="s">
        <v>705</v>
      </c>
      <c r="H1041" s="59">
        <v>26</v>
      </c>
      <c r="I1041" s="56">
        <v>110.96</v>
      </c>
      <c r="J1041" s="7">
        <f t="shared" si="49"/>
        <v>110.96</v>
      </c>
      <c r="K1041" s="7">
        <f t="shared" si="50"/>
        <v>0</v>
      </c>
    </row>
    <row r="1042" spans="1:11" ht="75" customHeight="1" x14ac:dyDescent="0.25">
      <c r="A1042" s="51">
        <v>1007</v>
      </c>
      <c r="B1042" s="57" t="s">
        <v>566</v>
      </c>
      <c r="C1042" s="58" t="s">
        <v>56</v>
      </c>
      <c r="D1042" s="54">
        <v>889</v>
      </c>
      <c r="E1042" s="55" t="s">
        <v>6</v>
      </c>
      <c r="F1042" s="55">
        <f t="shared" si="51"/>
        <v>5.33</v>
      </c>
      <c r="G1042" s="58" t="s">
        <v>705</v>
      </c>
      <c r="H1042" s="59">
        <v>19</v>
      </c>
      <c r="I1042" s="56">
        <v>75.95</v>
      </c>
      <c r="J1042" s="7">
        <f t="shared" si="49"/>
        <v>75.95</v>
      </c>
      <c r="K1042" s="7">
        <f t="shared" si="50"/>
        <v>0</v>
      </c>
    </row>
    <row r="1043" spans="1:11" ht="60" customHeight="1" x14ac:dyDescent="0.25">
      <c r="A1043" s="51">
        <v>1008</v>
      </c>
      <c r="B1043" s="57" t="s">
        <v>568</v>
      </c>
      <c r="C1043" s="58" t="s">
        <v>56</v>
      </c>
      <c r="D1043" s="54">
        <v>949</v>
      </c>
      <c r="E1043" s="55" t="s">
        <v>6</v>
      </c>
      <c r="F1043" s="55">
        <f t="shared" si="51"/>
        <v>5.69</v>
      </c>
      <c r="G1043" s="58" t="s">
        <v>701</v>
      </c>
      <c r="H1043" s="59">
        <v>12</v>
      </c>
      <c r="I1043" s="56">
        <v>51.21</v>
      </c>
      <c r="J1043" s="7">
        <f t="shared" si="49"/>
        <v>51.21</v>
      </c>
      <c r="K1043" s="7">
        <f t="shared" si="50"/>
        <v>0</v>
      </c>
    </row>
    <row r="1044" spans="1:11" ht="60" customHeight="1" x14ac:dyDescent="0.25">
      <c r="A1044" s="51">
        <v>1009</v>
      </c>
      <c r="B1044" s="57" t="s">
        <v>568</v>
      </c>
      <c r="C1044" s="58" t="s">
        <v>56</v>
      </c>
      <c r="D1044" s="54">
        <v>889</v>
      </c>
      <c r="E1044" s="55" t="s">
        <v>6</v>
      </c>
      <c r="F1044" s="55">
        <f t="shared" si="51"/>
        <v>5.33</v>
      </c>
      <c r="G1044" s="58" t="s">
        <v>701</v>
      </c>
      <c r="H1044" s="59">
        <v>12</v>
      </c>
      <c r="I1044" s="56">
        <v>47.97</v>
      </c>
      <c r="J1044" s="7">
        <f t="shared" si="49"/>
        <v>47.97</v>
      </c>
      <c r="K1044" s="7">
        <f t="shared" si="50"/>
        <v>0</v>
      </c>
    </row>
    <row r="1045" spans="1:11" ht="60" customHeight="1" x14ac:dyDescent="0.25">
      <c r="A1045" s="51">
        <v>1010</v>
      </c>
      <c r="B1045" s="57" t="s">
        <v>629</v>
      </c>
      <c r="C1045" s="58" t="s">
        <v>422</v>
      </c>
      <c r="D1045" s="54">
        <v>1124</v>
      </c>
      <c r="E1045" s="55" t="s">
        <v>6</v>
      </c>
      <c r="F1045" s="55">
        <f t="shared" si="51"/>
        <v>6.74</v>
      </c>
      <c r="G1045" s="58" t="s">
        <v>706</v>
      </c>
      <c r="H1045" s="59">
        <v>34</v>
      </c>
      <c r="I1045" s="56">
        <v>171.87</v>
      </c>
      <c r="J1045" s="7">
        <f t="shared" si="49"/>
        <v>171.87</v>
      </c>
      <c r="K1045" s="7">
        <f t="shared" si="50"/>
        <v>0</v>
      </c>
    </row>
    <row r="1046" spans="1:11" ht="150" customHeight="1" x14ac:dyDescent="0.25">
      <c r="A1046" s="51">
        <v>1011</v>
      </c>
      <c r="B1046" s="57" t="s">
        <v>566</v>
      </c>
      <c r="C1046" s="58" t="s">
        <v>56</v>
      </c>
      <c r="D1046" s="54">
        <v>929</v>
      </c>
      <c r="E1046" s="55" t="s">
        <v>6</v>
      </c>
      <c r="F1046" s="55">
        <f t="shared" si="51"/>
        <v>5.57</v>
      </c>
      <c r="G1046" s="58" t="s">
        <v>705</v>
      </c>
      <c r="H1046" s="59">
        <v>20</v>
      </c>
      <c r="I1046" s="56">
        <v>83.55</v>
      </c>
      <c r="J1046" s="7">
        <f t="shared" ref="J1046:J1109" si="52">ROUND(F1046*H1046*$I$12,2)</f>
        <v>83.55</v>
      </c>
      <c r="K1046" s="7">
        <f t="shared" si="50"/>
        <v>0</v>
      </c>
    </row>
    <row r="1047" spans="1:11" ht="285" customHeight="1" x14ac:dyDescent="0.25">
      <c r="A1047" s="51">
        <v>1012</v>
      </c>
      <c r="B1047" s="57" t="s">
        <v>566</v>
      </c>
      <c r="C1047" s="58" t="s">
        <v>56</v>
      </c>
      <c r="D1047" s="54">
        <v>949</v>
      </c>
      <c r="E1047" s="55" t="s">
        <v>6</v>
      </c>
      <c r="F1047" s="55">
        <f t="shared" si="51"/>
        <v>5.69</v>
      </c>
      <c r="G1047" s="58" t="s">
        <v>707</v>
      </c>
      <c r="H1047" s="59">
        <v>45</v>
      </c>
      <c r="I1047" s="56">
        <v>192.04</v>
      </c>
      <c r="J1047" s="7">
        <f t="shared" si="52"/>
        <v>192.04</v>
      </c>
      <c r="K1047" s="7">
        <f t="shared" ref="K1047:K1110" si="53">I1047-J1047</f>
        <v>0</v>
      </c>
    </row>
    <row r="1048" spans="1:11" ht="60" customHeight="1" x14ac:dyDescent="0.25">
      <c r="A1048" s="51">
        <v>1013</v>
      </c>
      <c r="B1048" s="57" t="s">
        <v>629</v>
      </c>
      <c r="C1048" s="58" t="s">
        <v>34</v>
      </c>
      <c r="D1048" s="54">
        <v>1062</v>
      </c>
      <c r="E1048" s="55" t="s">
        <v>6</v>
      </c>
      <c r="F1048" s="55">
        <f t="shared" si="51"/>
        <v>6.37</v>
      </c>
      <c r="G1048" s="58" t="s">
        <v>708</v>
      </c>
      <c r="H1048" s="59">
        <v>35</v>
      </c>
      <c r="I1048" s="56">
        <v>167.21</v>
      </c>
      <c r="J1048" s="7">
        <f t="shared" si="52"/>
        <v>167.21</v>
      </c>
      <c r="K1048" s="7">
        <f t="shared" si="53"/>
        <v>0</v>
      </c>
    </row>
    <row r="1049" spans="1:11" ht="75" customHeight="1" x14ac:dyDescent="0.25">
      <c r="A1049" s="51">
        <v>1014</v>
      </c>
      <c r="B1049" s="57" t="s">
        <v>629</v>
      </c>
      <c r="C1049" s="58" t="s">
        <v>102</v>
      </c>
      <c r="D1049" s="54">
        <v>910</v>
      </c>
      <c r="E1049" s="55" t="s">
        <v>6</v>
      </c>
      <c r="F1049" s="55">
        <f t="shared" si="51"/>
        <v>5.45</v>
      </c>
      <c r="G1049" s="58" t="s">
        <v>708</v>
      </c>
      <c r="H1049" s="59">
        <v>46</v>
      </c>
      <c r="I1049" s="56">
        <v>188.03</v>
      </c>
      <c r="J1049" s="7">
        <f t="shared" si="52"/>
        <v>188.03</v>
      </c>
      <c r="K1049" s="7">
        <f t="shared" si="53"/>
        <v>0</v>
      </c>
    </row>
    <row r="1050" spans="1:11" ht="75" customHeight="1" x14ac:dyDescent="0.25">
      <c r="A1050" s="51">
        <v>1015</v>
      </c>
      <c r="B1050" s="57" t="s">
        <v>629</v>
      </c>
      <c r="C1050" s="58" t="s">
        <v>102</v>
      </c>
      <c r="D1050" s="54">
        <v>890</v>
      </c>
      <c r="E1050" s="55" t="s">
        <v>6</v>
      </c>
      <c r="F1050" s="55">
        <f t="shared" si="51"/>
        <v>5.33</v>
      </c>
      <c r="G1050" s="58" t="s">
        <v>708</v>
      </c>
      <c r="H1050" s="59">
        <v>45</v>
      </c>
      <c r="I1050" s="56">
        <v>179.89</v>
      </c>
      <c r="J1050" s="7">
        <f t="shared" si="52"/>
        <v>179.89</v>
      </c>
      <c r="K1050" s="7">
        <f t="shared" si="53"/>
        <v>0</v>
      </c>
    </row>
    <row r="1051" spans="1:11" ht="60" customHeight="1" x14ac:dyDescent="0.25">
      <c r="A1051" s="51">
        <v>1016</v>
      </c>
      <c r="B1051" s="57" t="s">
        <v>629</v>
      </c>
      <c r="C1051" s="58" t="s">
        <v>102</v>
      </c>
      <c r="D1051" s="54">
        <v>890</v>
      </c>
      <c r="E1051" s="55" t="s">
        <v>6</v>
      </c>
      <c r="F1051" s="55">
        <f t="shared" si="51"/>
        <v>5.33</v>
      </c>
      <c r="G1051" s="58" t="s">
        <v>708</v>
      </c>
      <c r="H1051" s="59">
        <v>41</v>
      </c>
      <c r="I1051" s="56">
        <v>163.9</v>
      </c>
      <c r="J1051" s="7">
        <f t="shared" si="52"/>
        <v>163.9</v>
      </c>
      <c r="K1051" s="7">
        <f t="shared" si="53"/>
        <v>0</v>
      </c>
    </row>
    <row r="1052" spans="1:11" ht="75" customHeight="1" x14ac:dyDescent="0.25">
      <c r="A1052" s="51">
        <v>1017</v>
      </c>
      <c r="B1052" s="57" t="s">
        <v>566</v>
      </c>
      <c r="C1052" s="58" t="s">
        <v>56</v>
      </c>
      <c r="D1052" s="54">
        <v>949</v>
      </c>
      <c r="E1052" s="55" t="s">
        <v>6</v>
      </c>
      <c r="F1052" s="55">
        <f t="shared" si="51"/>
        <v>5.69</v>
      </c>
      <c r="G1052" s="58" t="s">
        <v>708</v>
      </c>
      <c r="H1052" s="59">
        <v>52</v>
      </c>
      <c r="I1052" s="56">
        <v>221.91</v>
      </c>
      <c r="J1052" s="7">
        <f t="shared" si="52"/>
        <v>221.91</v>
      </c>
      <c r="K1052" s="7">
        <f t="shared" si="53"/>
        <v>0</v>
      </c>
    </row>
    <row r="1053" spans="1:11" ht="60" customHeight="1" x14ac:dyDescent="0.25">
      <c r="A1053" s="51">
        <v>1018</v>
      </c>
      <c r="B1053" s="57" t="s">
        <v>629</v>
      </c>
      <c r="C1053" s="58" t="s">
        <v>34</v>
      </c>
      <c r="D1053" s="54">
        <v>1062</v>
      </c>
      <c r="E1053" s="55" t="s">
        <v>6</v>
      </c>
      <c r="F1053" s="55">
        <f t="shared" si="51"/>
        <v>6.37</v>
      </c>
      <c r="G1053" s="58" t="s">
        <v>709</v>
      </c>
      <c r="H1053" s="59">
        <v>25</v>
      </c>
      <c r="I1053" s="56">
        <v>119.44</v>
      </c>
      <c r="J1053" s="7">
        <f t="shared" si="52"/>
        <v>119.44</v>
      </c>
      <c r="K1053" s="7">
        <f t="shared" si="53"/>
        <v>0</v>
      </c>
    </row>
    <row r="1054" spans="1:11" ht="75" customHeight="1" x14ac:dyDescent="0.25">
      <c r="A1054" s="51">
        <v>1019</v>
      </c>
      <c r="B1054" s="57" t="s">
        <v>629</v>
      </c>
      <c r="C1054" s="58" t="s">
        <v>102</v>
      </c>
      <c r="D1054" s="54">
        <v>890</v>
      </c>
      <c r="E1054" s="55" t="s">
        <v>6</v>
      </c>
      <c r="F1054" s="55">
        <f t="shared" si="51"/>
        <v>5.33</v>
      </c>
      <c r="G1054" s="58" t="s">
        <v>709</v>
      </c>
      <c r="H1054" s="59">
        <v>37</v>
      </c>
      <c r="I1054" s="56">
        <v>147.91</v>
      </c>
      <c r="J1054" s="7">
        <f t="shared" si="52"/>
        <v>147.91</v>
      </c>
      <c r="K1054" s="7">
        <f t="shared" si="53"/>
        <v>0</v>
      </c>
    </row>
    <row r="1055" spans="1:11" ht="60" customHeight="1" x14ac:dyDescent="0.25">
      <c r="A1055" s="51">
        <v>1020</v>
      </c>
      <c r="B1055" s="57" t="s">
        <v>629</v>
      </c>
      <c r="C1055" s="58" t="s">
        <v>102</v>
      </c>
      <c r="D1055" s="54">
        <v>1047</v>
      </c>
      <c r="E1055" s="55" t="s">
        <v>6</v>
      </c>
      <c r="F1055" s="55">
        <f t="shared" si="51"/>
        <v>6.28</v>
      </c>
      <c r="G1055" s="58" t="s">
        <v>709</v>
      </c>
      <c r="H1055" s="59">
        <v>27</v>
      </c>
      <c r="I1055" s="56">
        <v>127.17</v>
      </c>
      <c r="J1055" s="7">
        <f t="shared" si="52"/>
        <v>127.17</v>
      </c>
      <c r="K1055" s="7">
        <f t="shared" si="53"/>
        <v>0</v>
      </c>
    </row>
    <row r="1056" spans="1:11" ht="45" customHeight="1" x14ac:dyDescent="0.25">
      <c r="A1056" s="51">
        <v>1021</v>
      </c>
      <c r="B1056" s="57" t="s">
        <v>629</v>
      </c>
      <c r="C1056" s="58" t="s">
        <v>102</v>
      </c>
      <c r="D1056" s="54">
        <v>830</v>
      </c>
      <c r="E1056" s="55" t="s">
        <v>6</v>
      </c>
      <c r="F1056" s="55">
        <f t="shared" si="51"/>
        <v>4.9800000000000004</v>
      </c>
      <c r="G1056" s="58" t="s">
        <v>709</v>
      </c>
      <c r="H1056" s="59">
        <v>19</v>
      </c>
      <c r="I1056" s="56">
        <v>70.97</v>
      </c>
      <c r="J1056" s="7">
        <f t="shared" si="52"/>
        <v>70.97</v>
      </c>
      <c r="K1056" s="7">
        <f t="shared" si="53"/>
        <v>0</v>
      </c>
    </row>
    <row r="1057" spans="1:11" ht="60" customHeight="1" x14ac:dyDescent="0.25">
      <c r="A1057" s="51">
        <v>1022</v>
      </c>
      <c r="B1057" s="57" t="s">
        <v>629</v>
      </c>
      <c r="C1057" s="58" t="s">
        <v>102</v>
      </c>
      <c r="D1057" s="54">
        <v>910</v>
      </c>
      <c r="E1057" s="55" t="s">
        <v>6</v>
      </c>
      <c r="F1057" s="55">
        <f t="shared" si="51"/>
        <v>5.45</v>
      </c>
      <c r="G1057" s="58" t="s">
        <v>709</v>
      </c>
      <c r="H1057" s="59">
        <v>25</v>
      </c>
      <c r="I1057" s="56">
        <v>102.19</v>
      </c>
      <c r="J1057" s="7">
        <f t="shared" si="52"/>
        <v>102.19</v>
      </c>
      <c r="K1057" s="7">
        <f t="shared" si="53"/>
        <v>0</v>
      </c>
    </row>
    <row r="1058" spans="1:11" ht="45" customHeight="1" x14ac:dyDescent="0.25">
      <c r="A1058" s="51">
        <v>1023</v>
      </c>
      <c r="B1058" s="57" t="s">
        <v>629</v>
      </c>
      <c r="C1058" s="58" t="s">
        <v>102</v>
      </c>
      <c r="D1058" s="54">
        <v>850</v>
      </c>
      <c r="E1058" s="55" t="s">
        <v>6</v>
      </c>
      <c r="F1058" s="55">
        <f t="shared" si="51"/>
        <v>5.0999999999999996</v>
      </c>
      <c r="G1058" s="58" t="s">
        <v>709</v>
      </c>
      <c r="H1058" s="59">
        <v>17</v>
      </c>
      <c r="I1058" s="56">
        <v>65.03</v>
      </c>
      <c r="J1058" s="7">
        <f t="shared" si="52"/>
        <v>65.03</v>
      </c>
      <c r="K1058" s="7">
        <f t="shared" si="53"/>
        <v>0</v>
      </c>
    </row>
    <row r="1059" spans="1:11" ht="45" customHeight="1" x14ac:dyDescent="0.25">
      <c r="A1059" s="51">
        <v>1024</v>
      </c>
      <c r="B1059" s="57" t="s">
        <v>629</v>
      </c>
      <c r="C1059" s="58" t="s">
        <v>102</v>
      </c>
      <c r="D1059" s="54">
        <v>890</v>
      </c>
      <c r="E1059" s="55" t="s">
        <v>6</v>
      </c>
      <c r="F1059" s="55">
        <f t="shared" si="51"/>
        <v>5.33</v>
      </c>
      <c r="G1059" s="58" t="s">
        <v>709</v>
      </c>
      <c r="H1059" s="59">
        <v>17</v>
      </c>
      <c r="I1059" s="56">
        <v>67.959999999999994</v>
      </c>
      <c r="J1059" s="7">
        <f t="shared" si="52"/>
        <v>67.959999999999994</v>
      </c>
      <c r="K1059" s="7">
        <f t="shared" si="53"/>
        <v>0</v>
      </c>
    </row>
    <row r="1060" spans="1:11" ht="30" customHeight="1" x14ac:dyDescent="0.25">
      <c r="A1060" s="51">
        <v>1025</v>
      </c>
      <c r="B1060" s="57" t="s">
        <v>710</v>
      </c>
      <c r="C1060" s="58" t="s">
        <v>306</v>
      </c>
      <c r="D1060" s="54">
        <v>1642</v>
      </c>
      <c r="E1060" s="55" t="s">
        <v>6</v>
      </c>
      <c r="F1060" s="55">
        <f t="shared" si="51"/>
        <v>9.84</v>
      </c>
      <c r="G1060" s="58" t="s">
        <v>711</v>
      </c>
      <c r="H1060" s="59">
        <v>16</v>
      </c>
      <c r="I1060" s="56">
        <v>118.08</v>
      </c>
      <c r="J1060" s="7">
        <f t="shared" si="52"/>
        <v>118.08</v>
      </c>
      <c r="K1060" s="7">
        <f t="shared" si="53"/>
        <v>0</v>
      </c>
    </row>
    <row r="1061" spans="1:11" ht="90" customHeight="1" x14ac:dyDescent="0.25">
      <c r="A1061" s="51">
        <v>1026</v>
      </c>
      <c r="B1061" s="57" t="s">
        <v>712</v>
      </c>
      <c r="C1061" s="58" t="s">
        <v>34</v>
      </c>
      <c r="D1061" s="54">
        <v>1122</v>
      </c>
      <c r="E1061" s="55" t="s">
        <v>6</v>
      </c>
      <c r="F1061" s="55">
        <f t="shared" si="51"/>
        <v>6.73</v>
      </c>
      <c r="G1061" s="58" t="s">
        <v>713</v>
      </c>
      <c r="H1061" s="59">
        <v>28</v>
      </c>
      <c r="I1061" s="56">
        <v>141.33000000000001</v>
      </c>
      <c r="J1061" s="7">
        <f t="shared" si="52"/>
        <v>141.33000000000001</v>
      </c>
      <c r="K1061" s="7">
        <f t="shared" si="53"/>
        <v>0</v>
      </c>
    </row>
    <row r="1062" spans="1:11" ht="90" customHeight="1" x14ac:dyDescent="0.25">
      <c r="A1062" s="51">
        <v>1027</v>
      </c>
      <c r="B1062" s="57" t="s">
        <v>712</v>
      </c>
      <c r="C1062" s="58" t="s">
        <v>34</v>
      </c>
      <c r="D1062" s="54">
        <v>1082</v>
      </c>
      <c r="E1062" s="55" t="s">
        <v>6</v>
      </c>
      <c r="F1062" s="55">
        <f t="shared" si="51"/>
        <v>6.49</v>
      </c>
      <c r="G1062" s="58" t="s">
        <v>714</v>
      </c>
      <c r="H1062" s="59">
        <v>19</v>
      </c>
      <c r="I1062" s="56">
        <v>92.48</v>
      </c>
      <c r="J1062" s="7">
        <f t="shared" si="52"/>
        <v>92.48</v>
      </c>
      <c r="K1062" s="7">
        <f t="shared" si="53"/>
        <v>0</v>
      </c>
    </row>
    <row r="1063" spans="1:11" ht="90" customHeight="1" x14ac:dyDescent="0.25">
      <c r="A1063" s="51">
        <v>1028</v>
      </c>
      <c r="B1063" s="57" t="s">
        <v>712</v>
      </c>
      <c r="C1063" s="58" t="s">
        <v>34</v>
      </c>
      <c r="D1063" s="54">
        <v>1102</v>
      </c>
      <c r="E1063" s="55" t="s">
        <v>6</v>
      </c>
      <c r="F1063" s="55">
        <f t="shared" si="51"/>
        <v>6.61</v>
      </c>
      <c r="G1063" s="58" t="s">
        <v>714</v>
      </c>
      <c r="H1063" s="59">
        <v>22</v>
      </c>
      <c r="I1063" s="56">
        <v>109.07</v>
      </c>
      <c r="J1063" s="7">
        <f t="shared" si="52"/>
        <v>109.07</v>
      </c>
      <c r="K1063" s="7">
        <f t="shared" si="53"/>
        <v>0</v>
      </c>
    </row>
    <row r="1064" spans="1:11" ht="75" customHeight="1" x14ac:dyDescent="0.25">
      <c r="A1064" s="51">
        <v>1029</v>
      </c>
      <c r="B1064" s="57" t="s">
        <v>712</v>
      </c>
      <c r="C1064" s="58" t="s">
        <v>34</v>
      </c>
      <c r="D1064" s="54">
        <v>1042</v>
      </c>
      <c r="E1064" s="55" t="s">
        <v>6</v>
      </c>
      <c r="F1064" s="55">
        <f t="shared" si="51"/>
        <v>6.25</v>
      </c>
      <c r="G1064" s="58" t="s">
        <v>715</v>
      </c>
      <c r="H1064" s="59">
        <v>14</v>
      </c>
      <c r="I1064" s="56">
        <v>65.63</v>
      </c>
      <c r="J1064" s="7">
        <f t="shared" si="52"/>
        <v>65.63</v>
      </c>
      <c r="K1064" s="7">
        <f t="shared" si="53"/>
        <v>0</v>
      </c>
    </row>
    <row r="1065" spans="1:11" ht="45" customHeight="1" x14ac:dyDescent="0.25">
      <c r="A1065" s="51">
        <v>1030</v>
      </c>
      <c r="B1065" s="57" t="s">
        <v>712</v>
      </c>
      <c r="C1065" s="58" t="s">
        <v>34</v>
      </c>
      <c r="D1065" s="54">
        <v>1082</v>
      </c>
      <c r="E1065" s="55" t="s">
        <v>6</v>
      </c>
      <c r="F1065" s="55">
        <f t="shared" si="51"/>
        <v>6.49</v>
      </c>
      <c r="G1065" s="58" t="s">
        <v>711</v>
      </c>
      <c r="H1065" s="59">
        <v>14</v>
      </c>
      <c r="I1065" s="56">
        <v>68.150000000000006</v>
      </c>
      <c r="J1065" s="7">
        <f t="shared" si="52"/>
        <v>68.150000000000006</v>
      </c>
      <c r="K1065" s="7">
        <f t="shared" si="53"/>
        <v>0</v>
      </c>
    </row>
    <row r="1066" spans="1:11" ht="45" customHeight="1" x14ac:dyDescent="0.25">
      <c r="A1066" s="51">
        <v>1031</v>
      </c>
      <c r="B1066" s="57" t="s">
        <v>712</v>
      </c>
      <c r="C1066" s="58" t="s">
        <v>34</v>
      </c>
      <c r="D1066" s="54">
        <v>1062</v>
      </c>
      <c r="E1066" s="55" t="s">
        <v>6</v>
      </c>
      <c r="F1066" s="55">
        <f t="shared" si="51"/>
        <v>6.37</v>
      </c>
      <c r="G1066" s="58" t="s">
        <v>711</v>
      </c>
      <c r="H1066" s="59">
        <v>14</v>
      </c>
      <c r="I1066" s="56">
        <v>66.89</v>
      </c>
      <c r="J1066" s="7">
        <f t="shared" si="52"/>
        <v>66.89</v>
      </c>
      <c r="K1066" s="7">
        <f t="shared" si="53"/>
        <v>0</v>
      </c>
    </row>
    <row r="1067" spans="1:11" ht="45" customHeight="1" x14ac:dyDescent="0.25">
      <c r="A1067" s="51">
        <v>1032</v>
      </c>
      <c r="B1067" s="57" t="s">
        <v>712</v>
      </c>
      <c r="C1067" s="58" t="s">
        <v>349</v>
      </c>
      <c r="D1067" s="54">
        <v>1123</v>
      </c>
      <c r="E1067" s="55" t="s">
        <v>6</v>
      </c>
      <c r="F1067" s="55">
        <f t="shared" si="51"/>
        <v>6.73</v>
      </c>
      <c r="G1067" s="58" t="s">
        <v>711</v>
      </c>
      <c r="H1067" s="59">
        <v>14</v>
      </c>
      <c r="I1067" s="56">
        <v>70.67</v>
      </c>
      <c r="J1067" s="7">
        <f t="shared" si="52"/>
        <v>70.67</v>
      </c>
      <c r="K1067" s="7">
        <f t="shared" si="53"/>
        <v>0</v>
      </c>
    </row>
    <row r="1068" spans="1:11" ht="45" customHeight="1" x14ac:dyDescent="0.25">
      <c r="A1068" s="51">
        <v>1033</v>
      </c>
      <c r="B1068" s="57" t="s">
        <v>712</v>
      </c>
      <c r="C1068" s="58" t="s">
        <v>349</v>
      </c>
      <c r="D1068" s="54">
        <v>1213</v>
      </c>
      <c r="E1068" s="55" t="s">
        <v>6</v>
      </c>
      <c r="F1068" s="55">
        <f t="shared" si="51"/>
        <v>7.27</v>
      </c>
      <c r="G1068" s="58" t="s">
        <v>711</v>
      </c>
      <c r="H1068" s="59">
        <v>4</v>
      </c>
      <c r="I1068" s="56">
        <v>21.81</v>
      </c>
      <c r="J1068" s="7">
        <f t="shared" si="52"/>
        <v>21.81</v>
      </c>
      <c r="K1068" s="7">
        <f t="shared" si="53"/>
        <v>0</v>
      </c>
    </row>
    <row r="1069" spans="1:11" ht="45" customHeight="1" x14ac:dyDescent="0.25">
      <c r="A1069" s="51">
        <v>1034</v>
      </c>
      <c r="B1069" s="57" t="s">
        <v>712</v>
      </c>
      <c r="C1069" s="58" t="s">
        <v>349</v>
      </c>
      <c r="D1069" s="54">
        <v>1103</v>
      </c>
      <c r="E1069" s="55" t="s">
        <v>6</v>
      </c>
      <c r="F1069" s="55">
        <f t="shared" si="51"/>
        <v>6.61</v>
      </c>
      <c r="G1069" s="58" t="s">
        <v>711</v>
      </c>
      <c r="H1069" s="59">
        <v>4</v>
      </c>
      <c r="I1069" s="56">
        <v>19.829999999999998</v>
      </c>
      <c r="J1069" s="7">
        <f t="shared" si="52"/>
        <v>19.829999999999998</v>
      </c>
      <c r="K1069" s="7">
        <f t="shared" si="53"/>
        <v>0</v>
      </c>
    </row>
    <row r="1070" spans="1:11" ht="45" customHeight="1" x14ac:dyDescent="0.25">
      <c r="A1070" s="51">
        <v>1035</v>
      </c>
      <c r="B1070" s="57" t="s">
        <v>712</v>
      </c>
      <c r="C1070" s="58" t="s">
        <v>56</v>
      </c>
      <c r="D1070" s="54">
        <v>883</v>
      </c>
      <c r="E1070" s="55" t="s">
        <v>6</v>
      </c>
      <c r="F1070" s="55">
        <f t="shared" si="51"/>
        <v>5.29</v>
      </c>
      <c r="G1070" s="58" t="s">
        <v>711</v>
      </c>
      <c r="H1070" s="59">
        <v>10</v>
      </c>
      <c r="I1070" s="56">
        <v>39.68</v>
      </c>
      <c r="J1070" s="7">
        <f t="shared" si="52"/>
        <v>39.68</v>
      </c>
      <c r="K1070" s="7">
        <f t="shared" si="53"/>
        <v>0</v>
      </c>
    </row>
    <row r="1071" spans="1:11" ht="45" customHeight="1" x14ac:dyDescent="0.25">
      <c r="A1071" s="51">
        <v>1036</v>
      </c>
      <c r="B1071" s="57" t="s">
        <v>712</v>
      </c>
      <c r="C1071" s="58" t="s">
        <v>56</v>
      </c>
      <c r="D1071" s="54">
        <v>883</v>
      </c>
      <c r="E1071" s="55" t="s">
        <v>6</v>
      </c>
      <c r="F1071" s="55">
        <f t="shared" si="51"/>
        <v>5.29</v>
      </c>
      <c r="G1071" s="58" t="s">
        <v>711</v>
      </c>
      <c r="H1071" s="59">
        <v>14</v>
      </c>
      <c r="I1071" s="56">
        <v>55.55</v>
      </c>
      <c r="J1071" s="7">
        <f t="shared" si="52"/>
        <v>55.55</v>
      </c>
      <c r="K1071" s="7">
        <f t="shared" si="53"/>
        <v>0</v>
      </c>
    </row>
    <row r="1072" spans="1:11" ht="45" customHeight="1" x14ac:dyDescent="0.25">
      <c r="A1072" s="51">
        <v>1037</v>
      </c>
      <c r="B1072" s="57" t="s">
        <v>712</v>
      </c>
      <c r="C1072" s="58" t="s">
        <v>56</v>
      </c>
      <c r="D1072" s="54">
        <v>903</v>
      </c>
      <c r="E1072" s="55" t="s">
        <v>6</v>
      </c>
      <c r="F1072" s="55">
        <f t="shared" si="51"/>
        <v>5.41</v>
      </c>
      <c r="G1072" s="58" t="s">
        <v>711</v>
      </c>
      <c r="H1072" s="59">
        <v>4</v>
      </c>
      <c r="I1072" s="56">
        <v>16.23</v>
      </c>
      <c r="J1072" s="7">
        <f t="shared" si="52"/>
        <v>16.23</v>
      </c>
      <c r="K1072" s="7">
        <f t="shared" si="53"/>
        <v>0</v>
      </c>
    </row>
    <row r="1073" spans="1:11" ht="60" customHeight="1" x14ac:dyDescent="0.25">
      <c r="A1073" s="51">
        <v>1038</v>
      </c>
      <c r="B1073" s="57" t="s">
        <v>716</v>
      </c>
      <c r="C1073" s="58" t="s">
        <v>56</v>
      </c>
      <c r="D1073" s="54">
        <v>869</v>
      </c>
      <c r="E1073" s="55" t="s">
        <v>6</v>
      </c>
      <c r="F1073" s="55">
        <f t="shared" si="51"/>
        <v>5.21</v>
      </c>
      <c r="G1073" s="58" t="s">
        <v>711</v>
      </c>
      <c r="H1073" s="59">
        <v>14</v>
      </c>
      <c r="I1073" s="56">
        <v>54.71</v>
      </c>
      <c r="J1073" s="7">
        <f t="shared" si="52"/>
        <v>54.71</v>
      </c>
      <c r="K1073" s="7">
        <f t="shared" si="53"/>
        <v>0</v>
      </c>
    </row>
    <row r="1074" spans="1:11" ht="60" customHeight="1" x14ac:dyDescent="0.25">
      <c r="A1074" s="51">
        <v>1039</v>
      </c>
      <c r="B1074" s="57" t="s">
        <v>716</v>
      </c>
      <c r="C1074" s="58" t="s">
        <v>102</v>
      </c>
      <c r="D1074" s="54">
        <v>843</v>
      </c>
      <c r="E1074" s="55" t="s">
        <v>6</v>
      </c>
      <c r="F1074" s="55">
        <f t="shared" si="51"/>
        <v>5.05</v>
      </c>
      <c r="G1074" s="58" t="s">
        <v>711</v>
      </c>
      <c r="H1074" s="59">
        <v>12</v>
      </c>
      <c r="I1074" s="56">
        <v>45.45</v>
      </c>
      <c r="J1074" s="7">
        <f t="shared" si="52"/>
        <v>45.45</v>
      </c>
      <c r="K1074" s="7">
        <f t="shared" si="53"/>
        <v>0</v>
      </c>
    </row>
    <row r="1075" spans="1:11" ht="60" customHeight="1" x14ac:dyDescent="0.25">
      <c r="A1075" s="51">
        <v>1040</v>
      </c>
      <c r="B1075" s="57" t="s">
        <v>716</v>
      </c>
      <c r="C1075" s="58" t="s">
        <v>56</v>
      </c>
      <c r="D1075" s="54">
        <v>949</v>
      </c>
      <c r="E1075" s="55" t="s">
        <v>6</v>
      </c>
      <c r="F1075" s="55">
        <f t="shared" si="51"/>
        <v>5.69</v>
      </c>
      <c r="G1075" s="58" t="s">
        <v>711</v>
      </c>
      <c r="H1075" s="59">
        <v>12</v>
      </c>
      <c r="I1075" s="56">
        <v>51.21</v>
      </c>
      <c r="J1075" s="7">
        <f t="shared" si="52"/>
        <v>51.21</v>
      </c>
      <c r="K1075" s="7">
        <f t="shared" si="53"/>
        <v>0</v>
      </c>
    </row>
    <row r="1076" spans="1:11" ht="60" customHeight="1" x14ac:dyDescent="0.25">
      <c r="A1076" s="51">
        <v>1041</v>
      </c>
      <c r="B1076" s="57" t="s">
        <v>716</v>
      </c>
      <c r="C1076" s="58" t="s">
        <v>56</v>
      </c>
      <c r="D1076" s="54">
        <v>949</v>
      </c>
      <c r="E1076" s="55" t="s">
        <v>6</v>
      </c>
      <c r="F1076" s="55">
        <f t="shared" si="51"/>
        <v>5.69</v>
      </c>
      <c r="G1076" s="58" t="s">
        <v>711</v>
      </c>
      <c r="H1076" s="59">
        <v>4</v>
      </c>
      <c r="I1076" s="56">
        <v>17.07</v>
      </c>
      <c r="J1076" s="7">
        <f t="shared" si="52"/>
        <v>17.07</v>
      </c>
      <c r="K1076" s="7">
        <f t="shared" si="53"/>
        <v>0</v>
      </c>
    </row>
    <row r="1077" spans="1:11" ht="60" customHeight="1" x14ac:dyDescent="0.25">
      <c r="A1077" s="51">
        <v>1042</v>
      </c>
      <c r="B1077" s="57" t="s">
        <v>717</v>
      </c>
      <c r="C1077" s="58" t="s">
        <v>58</v>
      </c>
      <c r="D1077" s="54">
        <v>1658</v>
      </c>
      <c r="E1077" s="55" t="s">
        <v>6</v>
      </c>
      <c r="F1077" s="55">
        <f t="shared" si="51"/>
        <v>9.94</v>
      </c>
      <c r="G1077" s="58" t="s">
        <v>718</v>
      </c>
      <c r="H1077" s="59">
        <v>14</v>
      </c>
      <c r="I1077" s="56">
        <v>104.37</v>
      </c>
      <c r="J1077" s="7">
        <f t="shared" si="52"/>
        <v>104.37</v>
      </c>
      <c r="K1077" s="7">
        <f t="shared" si="53"/>
        <v>0</v>
      </c>
    </row>
    <row r="1078" spans="1:11" ht="60" customHeight="1" x14ac:dyDescent="0.25">
      <c r="A1078" s="51">
        <v>1043</v>
      </c>
      <c r="B1078" s="57" t="s">
        <v>717</v>
      </c>
      <c r="C1078" s="58" t="s">
        <v>25</v>
      </c>
      <c r="D1078" s="54">
        <v>1412</v>
      </c>
      <c r="E1078" s="55" t="s">
        <v>6</v>
      </c>
      <c r="F1078" s="55">
        <f t="shared" si="51"/>
        <v>8.4600000000000009</v>
      </c>
      <c r="G1078" s="58" t="s">
        <v>718</v>
      </c>
      <c r="H1078" s="59">
        <v>14</v>
      </c>
      <c r="I1078" s="56">
        <v>88.83</v>
      </c>
      <c r="J1078" s="7">
        <f t="shared" si="52"/>
        <v>88.83</v>
      </c>
      <c r="K1078" s="7">
        <f t="shared" si="53"/>
        <v>0</v>
      </c>
    </row>
    <row r="1079" spans="1:11" ht="60" customHeight="1" x14ac:dyDescent="0.25">
      <c r="A1079" s="51">
        <v>1044</v>
      </c>
      <c r="B1079" s="57" t="s">
        <v>717</v>
      </c>
      <c r="C1079" s="58" t="s">
        <v>28</v>
      </c>
      <c r="D1079" s="54">
        <v>1285</v>
      </c>
      <c r="E1079" s="55" t="s">
        <v>6</v>
      </c>
      <c r="F1079" s="55">
        <f t="shared" si="51"/>
        <v>7.7</v>
      </c>
      <c r="G1079" s="58" t="s">
        <v>718</v>
      </c>
      <c r="H1079" s="59">
        <v>14</v>
      </c>
      <c r="I1079" s="56">
        <v>80.849999999999994</v>
      </c>
      <c r="J1079" s="7">
        <f t="shared" si="52"/>
        <v>80.849999999999994</v>
      </c>
      <c r="K1079" s="7">
        <f t="shared" si="53"/>
        <v>0</v>
      </c>
    </row>
    <row r="1080" spans="1:11" ht="60" customHeight="1" x14ac:dyDescent="0.25">
      <c r="A1080" s="51">
        <v>1045</v>
      </c>
      <c r="B1080" s="57" t="s">
        <v>717</v>
      </c>
      <c r="C1080" s="58" t="s">
        <v>28</v>
      </c>
      <c r="D1080" s="54">
        <v>1245</v>
      </c>
      <c r="E1080" s="55" t="s">
        <v>6</v>
      </c>
      <c r="F1080" s="55">
        <f t="shared" si="51"/>
        <v>7.46</v>
      </c>
      <c r="G1080" s="58" t="s">
        <v>718</v>
      </c>
      <c r="H1080" s="59">
        <v>14</v>
      </c>
      <c r="I1080" s="56">
        <v>78.33</v>
      </c>
      <c r="J1080" s="7">
        <f t="shared" si="52"/>
        <v>78.33</v>
      </c>
      <c r="K1080" s="7">
        <f t="shared" si="53"/>
        <v>0</v>
      </c>
    </row>
    <row r="1081" spans="1:11" ht="60" customHeight="1" x14ac:dyDescent="0.25">
      <c r="A1081" s="51">
        <v>1046</v>
      </c>
      <c r="B1081" s="57" t="s">
        <v>717</v>
      </c>
      <c r="C1081" s="58" t="s">
        <v>34</v>
      </c>
      <c r="D1081" s="54">
        <v>1139</v>
      </c>
      <c r="E1081" s="55" t="s">
        <v>6</v>
      </c>
      <c r="F1081" s="55">
        <f t="shared" si="51"/>
        <v>6.83</v>
      </c>
      <c r="G1081" s="58" t="s">
        <v>718</v>
      </c>
      <c r="H1081" s="59">
        <v>4</v>
      </c>
      <c r="I1081" s="56">
        <v>20.49</v>
      </c>
      <c r="J1081" s="7">
        <f t="shared" si="52"/>
        <v>20.49</v>
      </c>
      <c r="K1081" s="7">
        <f t="shared" si="53"/>
        <v>0</v>
      </c>
    </row>
    <row r="1082" spans="1:11" ht="60" customHeight="1" x14ac:dyDescent="0.25">
      <c r="A1082" s="51">
        <v>1047</v>
      </c>
      <c r="B1082" s="57" t="s">
        <v>717</v>
      </c>
      <c r="C1082" s="58" t="s">
        <v>25</v>
      </c>
      <c r="D1082" s="54">
        <v>1392</v>
      </c>
      <c r="E1082" s="55" t="s">
        <v>6</v>
      </c>
      <c r="F1082" s="55">
        <f t="shared" si="51"/>
        <v>8.34</v>
      </c>
      <c r="G1082" s="58" t="s">
        <v>718</v>
      </c>
      <c r="H1082" s="59">
        <v>14</v>
      </c>
      <c r="I1082" s="56">
        <v>87.57</v>
      </c>
      <c r="J1082" s="7">
        <f t="shared" si="52"/>
        <v>87.57</v>
      </c>
      <c r="K1082" s="7">
        <f t="shared" si="53"/>
        <v>0</v>
      </c>
    </row>
    <row r="1083" spans="1:11" ht="60" customHeight="1" x14ac:dyDescent="0.25">
      <c r="A1083" s="51">
        <v>1048</v>
      </c>
      <c r="B1083" s="57" t="s">
        <v>717</v>
      </c>
      <c r="C1083" s="58" t="s">
        <v>28</v>
      </c>
      <c r="D1083" s="54">
        <v>1265</v>
      </c>
      <c r="E1083" s="55" t="s">
        <v>6</v>
      </c>
      <c r="F1083" s="55">
        <f t="shared" si="51"/>
        <v>7.58</v>
      </c>
      <c r="G1083" s="58" t="s">
        <v>718</v>
      </c>
      <c r="H1083" s="59">
        <v>14</v>
      </c>
      <c r="I1083" s="56">
        <v>79.59</v>
      </c>
      <c r="J1083" s="7">
        <f t="shared" si="52"/>
        <v>79.59</v>
      </c>
      <c r="K1083" s="7">
        <f t="shared" si="53"/>
        <v>0</v>
      </c>
    </row>
    <row r="1084" spans="1:11" ht="60" customHeight="1" x14ac:dyDescent="0.25">
      <c r="A1084" s="51">
        <v>1049</v>
      </c>
      <c r="B1084" s="57" t="s">
        <v>717</v>
      </c>
      <c r="C1084" s="58" t="s">
        <v>25</v>
      </c>
      <c r="D1084" s="54">
        <v>1397</v>
      </c>
      <c r="E1084" s="55" t="s">
        <v>6</v>
      </c>
      <c r="F1084" s="55">
        <f t="shared" si="51"/>
        <v>8.3699999999999992</v>
      </c>
      <c r="G1084" s="58" t="s">
        <v>718</v>
      </c>
      <c r="H1084" s="59">
        <v>14</v>
      </c>
      <c r="I1084" s="56">
        <v>87.89</v>
      </c>
      <c r="J1084" s="7">
        <f t="shared" si="52"/>
        <v>87.89</v>
      </c>
      <c r="K1084" s="7">
        <f t="shared" si="53"/>
        <v>0</v>
      </c>
    </row>
    <row r="1085" spans="1:11" ht="60" customHeight="1" x14ac:dyDescent="0.25">
      <c r="A1085" s="51">
        <v>1050</v>
      </c>
      <c r="B1085" s="57" t="s">
        <v>717</v>
      </c>
      <c r="C1085" s="58" t="s">
        <v>28</v>
      </c>
      <c r="D1085" s="54">
        <v>1288</v>
      </c>
      <c r="E1085" s="55" t="s">
        <v>6</v>
      </c>
      <c r="F1085" s="55">
        <f t="shared" si="51"/>
        <v>7.72</v>
      </c>
      <c r="G1085" s="58" t="s">
        <v>718</v>
      </c>
      <c r="H1085" s="59">
        <v>14</v>
      </c>
      <c r="I1085" s="56">
        <v>81.06</v>
      </c>
      <c r="J1085" s="7">
        <f t="shared" si="52"/>
        <v>81.06</v>
      </c>
      <c r="K1085" s="7">
        <f t="shared" si="53"/>
        <v>0</v>
      </c>
    </row>
    <row r="1086" spans="1:11" ht="60" customHeight="1" x14ac:dyDescent="0.25">
      <c r="A1086" s="51">
        <v>1051</v>
      </c>
      <c r="B1086" s="57" t="s">
        <v>717</v>
      </c>
      <c r="C1086" s="58" t="s">
        <v>28</v>
      </c>
      <c r="D1086" s="54">
        <v>1308</v>
      </c>
      <c r="E1086" s="55" t="s">
        <v>6</v>
      </c>
      <c r="F1086" s="55">
        <f t="shared" si="51"/>
        <v>7.84</v>
      </c>
      <c r="G1086" s="58" t="s">
        <v>718</v>
      </c>
      <c r="H1086" s="59">
        <v>14</v>
      </c>
      <c r="I1086" s="56">
        <v>82.32</v>
      </c>
      <c r="J1086" s="7">
        <f t="shared" si="52"/>
        <v>82.32</v>
      </c>
      <c r="K1086" s="7">
        <f t="shared" si="53"/>
        <v>0</v>
      </c>
    </row>
    <row r="1087" spans="1:11" ht="75" customHeight="1" x14ac:dyDescent="0.25">
      <c r="A1087" s="51">
        <v>1052</v>
      </c>
      <c r="B1087" s="57" t="s">
        <v>719</v>
      </c>
      <c r="C1087" s="58" t="s">
        <v>58</v>
      </c>
      <c r="D1087" s="54">
        <v>1628</v>
      </c>
      <c r="E1087" s="55" t="s">
        <v>6</v>
      </c>
      <c r="F1087" s="55">
        <f t="shared" si="51"/>
        <v>9.76</v>
      </c>
      <c r="G1087" s="58" t="s">
        <v>720</v>
      </c>
      <c r="H1087" s="59">
        <v>14</v>
      </c>
      <c r="I1087" s="56">
        <v>102.48</v>
      </c>
      <c r="J1087" s="7">
        <f t="shared" si="52"/>
        <v>102.48</v>
      </c>
      <c r="K1087" s="7">
        <f t="shared" si="53"/>
        <v>0</v>
      </c>
    </row>
    <row r="1088" spans="1:11" ht="75" customHeight="1" x14ac:dyDescent="0.25">
      <c r="A1088" s="51">
        <v>1053</v>
      </c>
      <c r="B1088" s="57" t="s">
        <v>719</v>
      </c>
      <c r="C1088" s="58" t="s">
        <v>25</v>
      </c>
      <c r="D1088" s="54">
        <v>1417</v>
      </c>
      <c r="E1088" s="55" t="s">
        <v>6</v>
      </c>
      <c r="F1088" s="55">
        <f t="shared" si="51"/>
        <v>8.49</v>
      </c>
      <c r="G1088" s="58" t="s">
        <v>720</v>
      </c>
      <c r="H1088" s="59">
        <v>14</v>
      </c>
      <c r="I1088" s="56">
        <v>89.15</v>
      </c>
      <c r="J1088" s="7">
        <f t="shared" si="52"/>
        <v>89.15</v>
      </c>
      <c r="K1088" s="7">
        <f t="shared" si="53"/>
        <v>0</v>
      </c>
    </row>
    <row r="1089" spans="1:11" ht="75" customHeight="1" x14ac:dyDescent="0.25">
      <c r="A1089" s="51">
        <v>1054</v>
      </c>
      <c r="B1089" s="57" t="s">
        <v>719</v>
      </c>
      <c r="C1089" s="58" t="s">
        <v>28</v>
      </c>
      <c r="D1089" s="54">
        <v>1285</v>
      </c>
      <c r="E1089" s="55" t="s">
        <v>6</v>
      </c>
      <c r="F1089" s="55">
        <f t="shared" si="51"/>
        <v>7.7</v>
      </c>
      <c r="G1089" s="58" t="s">
        <v>720</v>
      </c>
      <c r="H1089" s="59">
        <v>4</v>
      </c>
      <c r="I1089" s="56">
        <v>23.1</v>
      </c>
      <c r="J1089" s="7">
        <f t="shared" si="52"/>
        <v>23.1</v>
      </c>
      <c r="K1089" s="7">
        <f t="shared" si="53"/>
        <v>0</v>
      </c>
    </row>
    <row r="1090" spans="1:11" ht="75" customHeight="1" x14ac:dyDescent="0.25">
      <c r="A1090" s="51">
        <v>1055</v>
      </c>
      <c r="B1090" s="57" t="s">
        <v>719</v>
      </c>
      <c r="C1090" s="58" t="s">
        <v>28</v>
      </c>
      <c r="D1090" s="54">
        <v>1245</v>
      </c>
      <c r="E1090" s="55" t="s">
        <v>6</v>
      </c>
      <c r="F1090" s="55">
        <f t="shared" si="51"/>
        <v>7.46</v>
      </c>
      <c r="G1090" s="58" t="s">
        <v>720</v>
      </c>
      <c r="H1090" s="59">
        <v>14</v>
      </c>
      <c r="I1090" s="56">
        <v>78.33</v>
      </c>
      <c r="J1090" s="7">
        <f t="shared" si="52"/>
        <v>78.33</v>
      </c>
      <c r="K1090" s="7">
        <f t="shared" si="53"/>
        <v>0</v>
      </c>
    </row>
    <row r="1091" spans="1:11" ht="75" customHeight="1" x14ac:dyDescent="0.25">
      <c r="A1091" s="51">
        <v>1056</v>
      </c>
      <c r="B1091" s="57" t="s">
        <v>719</v>
      </c>
      <c r="C1091" s="58" t="s">
        <v>28</v>
      </c>
      <c r="D1091" s="54">
        <v>1265</v>
      </c>
      <c r="E1091" s="55" t="s">
        <v>6</v>
      </c>
      <c r="F1091" s="55">
        <f t="shared" si="51"/>
        <v>7.58</v>
      </c>
      <c r="G1091" s="58" t="s">
        <v>720</v>
      </c>
      <c r="H1091" s="59">
        <v>14</v>
      </c>
      <c r="I1091" s="56">
        <v>79.59</v>
      </c>
      <c r="J1091" s="7">
        <f t="shared" si="52"/>
        <v>79.59</v>
      </c>
      <c r="K1091" s="7">
        <f t="shared" si="53"/>
        <v>0</v>
      </c>
    </row>
    <row r="1092" spans="1:11" ht="75" customHeight="1" x14ac:dyDescent="0.25">
      <c r="A1092" s="51">
        <v>1057</v>
      </c>
      <c r="B1092" s="57" t="s">
        <v>719</v>
      </c>
      <c r="C1092" s="58" t="s">
        <v>28</v>
      </c>
      <c r="D1092" s="54">
        <v>1328</v>
      </c>
      <c r="E1092" s="55" t="s">
        <v>6</v>
      </c>
      <c r="F1092" s="55">
        <f t="shared" si="51"/>
        <v>7.96</v>
      </c>
      <c r="G1092" s="58" t="s">
        <v>720</v>
      </c>
      <c r="H1092" s="59">
        <v>14</v>
      </c>
      <c r="I1092" s="56">
        <v>83.58</v>
      </c>
      <c r="J1092" s="7">
        <f t="shared" si="52"/>
        <v>83.58</v>
      </c>
      <c r="K1092" s="7">
        <f t="shared" si="53"/>
        <v>0</v>
      </c>
    </row>
    <row r="1093" spans="1:11" ht="75" customHeight="1" x14ac:dyDescent="0.25">
      <c r="A1093" s="51">
        <v>1058</v>
      </c>
      <c r="B1093" s="57" t="s">
        <v>719</v>
      </c>
      <c r="C1093" s="58" t="s">
        <v>28</v>
      </c>
      <c r="D1093" s="54">
        <v>1265</v>
      </c>
      <c r="E1093" s="55" t="s">
        <v>6</v>
      </c>
      <c r="F1093" s="55">
        <f t="shared" si="51"/>
        <v>7.58</v>
      </c>
      <c r="G1093" s="58" t="s">
        <v>720</v>
      </c>
      <c r="H1093" s="59">
        <v>14</v>
      </c>
      <c r="I1093" s="56">
        <v>79.59</v>
      </c>
      <c r="J1093" s="7">
        <f t="shared" si="52"/>
        <v>79.59</v>
      </c>
      <c r="K1093" s="7">
        <f t="shared" si="53"/>
        <v>0</v>
      </c>
    </row>
    <row r="1094" spans="1:11" ht="75" customHeight="1" x14ac:dyDescent="0.25">
      <c r="A1094" s="51">
        <v>1059</v>
      </c>
      <c r="B1094" s="57" t="s">
        <v>719</v>
      </c>
      <c r="C1094" s="58" t="s">
        <v>34</v>
      </c>
      <c r="D1094" s="54">
        <v>1079</v>
      </c>
      <c r="E1094" s="55" t="s">
        <v>6</v>
      </c>
      <c r="F1094" s="55">
        <f t="shared" ref="F1094:F1157" si="54">IF(D1094=0,0,IF(E1094=0,0,IF(IF(E1094="s",$F$12,IF(E1094="n",$F$11,0))&gt;0,ROUND(D1094/IF(E1094="s",$F$12,IF(E1094="n",$F$11,0)),2),0)))</f>
        <v>6.47</v>
      </c>
      <c r="G1094" s="58" t="s">
        <v>720</v>
      </c>
      <c r="H1094" s="59">
        <v>14</v>
      </c>
      <c r="I1094" s="56">
        <v>67.94</v>
      </c>
      <c r="J1094" s="7">
        <f t="shared" si="52"/>
        <v>67.94</v>
      </c>
      <c r="K1094" s="7">
        <f t="shared" si="53"/>
        <v>0</v>
      </c>
    </row>
    <row r="1095" spans="1:11" ht="75" customHeight="1" x14ac:dyDescent="0.25">
      <c r="A1095" s="51">
        <v>1060</v>
      </c>
      <c r="B1095" s="57" t="s">
        <v>719</v>
      </c>
      <c r="C1095" s="58" t="s">
        <v>28</v>
      </c>
      <c r="D1095" s="54">
        <v>1245</v>
      </c>
      <c r="E1095" s="55" t="s">
        <v>6</v>
      </c>
      <c r="F1095" s="55">
        <f t="shared" si="54"/>
        <v>7.46</v>
      </c>
      <c r="G1095" s="58" t="s">
        <v>720</v>
      </c>
      <c r="H1095" s="59">
        <v>14</v>
      </c>
      <c r="I1095" s="56">
        <v>78.33</v>
      </c>
      <c r="J1095" s="7">
        <f t="shared" si="52"/>
        <v>78.33</v>
      </c>
      <c r="K1095" s="7">
        <f t="shared" si="53"/>
        <v>0</v>
      </c>
    </row>
    <row r="1096" spans="1:11" ht="75" customHeight="1" x14ac:dyDescent="0.25">
      <c r="A1096" s="51">
        <v>1061</v>
      </c>
      <c r="B1096" s="57" t="s">
        <v>719</v>
      </c>
      <c r="C1096" s="58" t="s">
        <v>28</v>
      </c>
      <c r="D1096" s="54">
        <v>1245</v>
      </c>
      <c r="E1096" s="55" t="s">
        <v>6</v>
      </c>
      <c r="F1096" s="55">
        <f t="shared" si="54"/>
        <v>7.46</v>
      </c>
      <c r="G1096" s="58" t="s">
        <v>720</v>
      </c>
      <c r="H1096" s="59">
        <v>14</v>
      </c>
      <c r="I1096" s="56">
        <v>78.33</v>
      </c>
      <c r="J1096" s="7">
        <f t="shared" si="52"/>
        <v>78.33</v>
      </c>
      <c r="K1096" s="7">
        <f t="shared" si="53"/>
        <v>0</v>
      </c>
    </row>
    <row r="1097" spans="1:11" ht="75" customHeight="1" x14ac:dyDescent="0.25">
      <c r="A1097" s="51">
        <v>1062</v>
      </c>
      <c r="B1097" s="57" t="s">
        <v>719</v>
      </c>
      <c r="C1097" s="58" t="s">
        <v>28</v>
      </c>
      <c r="D1097" s="54">
        <v>1285</v>
      </c>
      <c r="E1097" s="55" t="s">
        <v>6</v>
      </c>
      <c r="F1097" s="55">
        <f t="shared" si="54"/>
        <v>7.7</v>
      </c>
      <c r="G1097" s="58" t="s">
        <v>720</v>
      </c>
      <c r="H1097" s="59">
        <v>14</v>
      </c>
      <c r="I1097" s="56">
        <v>80.849999999999994</v>
      </c>
      <c r="J1097" s="7">
        <f t="shared" si="52"/>
        <v>80.849999999999994</v>
      </c>
      <c r="K1097" s="7">
        <f t="shared" si="53"/>
        <v>0</v>
      </c>
    </row>
    <row r="1098" spans="1:11" ht="75" customHeight="1" x14ac:dyDescent="0.25">
      <c r="A1098" s="51">
        <v>1063</v>
      </c>
      <c r="B1098" s="57" t="s">
        <v>719</v>
      </c>
      <c r="C1098" s="58" t="s">
        <v>28</v>
      </c>
      <c r="D1098" s="54">
        <v>1248</v>
      </c>
      <c r="E1098" s="55" t="s">
        <v>6</v>
      </c>
      <c r="F1098" s="55">
        <f t="shared" si="54"/>
        <v>7.48</v>
      </c>
      <c r="G1098" s="58" t="s">
        <v>720</v>
      </c>
      <c r="H1098" s="59">
        <v>14</v>
      </c>
      <c r="I1098" s="56">
        <v>78.540000000000006</v>
      </c>
      <c r="J1098" s="7">
        <f t="shared" si="52"/>
        <v>78.540000000000006</v>
      </c>
      <c r="K1098" s="7">
        <f t="shared" si="53"/>
        <v>0</v>
      </c>
    </row>
    <row r="1099" spans="1:11" ht="75" customHeight="1" x14ac:dyDescent="0.25">
      <c r="A1099" s="51">
        <v>1064</v>
      </c>
      <c r="B1099" s="57" t="s">
        <v>719</v>
      </c>
      <c r="C1099" s="58" t="s">
        <v>28</v>
      </c>
      <c r="D1099" s="54">
        <v>1288</v>
      </c>
      <c r="E1099" s="55" t="s">
        <v>6</v>
      </c>
      <c r="F1099" s="55">
        <f t="shared" si="54"/>
        <v>7.72</v>
      </c>
      <c r="G1099" s="58" t="s">
        <v>720</v>
      </c>
      <c r="H1099" s="59">
        <v>14</v>
      </c>
      <c r="I1099" s="56">
        <v>81.06</v>
      </c>
      <c r="J1099" s="7">
        <f t="shared" si="52"/>
        <v>81.06</v>
      </c>
      <c r="K1099" s="7">
        <f t="shared" si="53"/>
        <v>0</v>
      </c>
    </row>
    <row r="1100" spans="1:11" ht="45" customHeight="1" x14ac:dyDescent="0.25">
      <c r="A1100" s="51">
        <v>1065</v>
      </c>
      <c r="B1100" s="57" t="s">
        <v>620</v>
      </c>
      <c r="C1100" s="58" t="s">
        <v>34</v>
      </c>
      <c r="D1100" s="54">
        <v>1099</v>
      </c>
      <c r="E1100" s="55" t="s">
        <v>6</v>
      </c>
      <c r="F1100" s="55">
        <f t="shared" si="54"/>
        <v>6.59</v>
      </c>
      <c r="G1100" s="58" t="s">
        <v>720</v>
      </c>
      <c r="H1100" s="59">
        <v>14</v>
      </c>
      <c r="I1100" s="56">
        <v>69.2</v>
      </c>
      <c r="J1100" s="7">
        <f t="shared" si="52"/>
        <v>69.2</v>
      </c>
      <c r="K1100" s="7">
        <f t="shared" si="53"/>
        <v>0</v>
      </c>
    </row>
    <row r="1101" spans="1:11" ht="150" customHeight="1" x14ac:dyDescent="0.25">
      <c r="A1101" s="51">
        <v>1066</v>
      </c>
      <c r="B1101" s="57" t="s">
        <v>568</v>
      </c>
      <c r="C1101" s="58" t="s">
        <v>56</v>
      </c>
      <c r="D1101" s="54">
        <v>949</v>
      </c>
      <c r="E1101" s="55" t="s">
        <v>6</v>
      </c>
      <c r="F1101" s="55">
        <f t="shared" si="54"/>
        <v>5.69</v>
      </c>
      <c r="G1101" s="58" t="s">
        <v>721</v>
      </c>
      <c r="H1101" s="59">
        <v>5</v>
      </c>
      <c r="I1101" s="56">
        <v>21.34</v>
      </c>
      <c r="J1101" s="7">
        <f t="shared" si="52"/>
        <v>21.34</v>
      </c>
      <c r="K1101" s="7">
        <f t="shared" si="53"/>
        <v>0</v>
      </c>
    </row>
    <row r="1102" spans="1:11" ht="105" customHeight="1" x14ac:dyDescent="0.25">
      <c r="A1102" s="51">
        <v>1067</v>
      </c>
      <c r="B1102" s="57" t="s">
        <v>629</v>
      </c>
      <c r="C1102" s="58" t="s">
        <v>102</v>
      </c>
      <c r="D1102" s="54">
        <v>910</v>
      </c>
      <c r="E1102" s="55" t="s">
        <v>6</v>
      </c>
      <c r="F1102" s="55">
        <f t="shared" si="54"/>
        <v>5.45</v>
      </c>
      <c r="G1102" s="58" t="s">
        <v>722</v>
      </c>
      <c r="H1102" s="59">
        <v>4</v>
      </c>
      <c r="I1102" s="56">
        <v>16.350000000000001</v>
      </c>
      <c r="J1102" s="7">
        <f t="shared" si="52"/>
        <v>16.350000000000001</v>
      </c>
      <c r="K1102" s="7">
        <f t="shared" si="53"/>
        <v>0</v>
      </c>
    </row>
    <row r="1103" spans="1:11" ht="45" customHeight="1" x14ac:dyDescent="0.25">
      <c r="A1103" s="51">
        <v>1068</v>
      </c>
      <c r="B1103" s="57" t="s">
        <v>723</v>
      </c>
      <c r="C1103" s="58" t="s">
        <v>463</v>
      </c>
      <c r="D1103" s="54">
        <v>903</v>
      </c>
      <c r="E1103" s="55" t="s">
        <v>6</v>
      </c>
      <c r="F1103" s="55">
        <f t="shared" si="54"/>
        <v>5.41</v>
      </c>
      <c r="G1103" s="58" t="s">
        <v>724</v>
      </c>
      <c r="H1103" s="59">
        <v>10</v>
      </c>
      <c r="I1103" s="56">
        <v>40.58</v>
      </c>
      <c r="J1103" s="7">
        <f t="shared" si="52"/>
        <v>40.58</v>
      </c>
      <c r="K1103" s="7">
        <f t="shared" si="53"/>
        <v>0</v>
      </c>
    </row>
    <row r="1104" spans="1:11" ht="75" customHeight="1" x14ac:dyDescent="0.25">
      <c r="A1104" s="51">
        <v>1069</v>
      </c>
      <c r="B1104" s="57" t="s">
        <v>723</v>
      </c>
      <c r="C1104" s="58" t="s">
        <v>34</v>
      </c>
      <c r="D1104" s="54">
        <v>1101</v>
      </c>
      <c r="E1104" s="55" t="s">
        <v>6</v>
      </c>
      <c r="F1104" s="55">
        <f t="shared" si="54"/>
        <v>6.6</v>
      </c>
      <c r="G1104" s="58" t="s">
        <v>725</v>
      </c>
      <c r="H1104" s="59">
        <v>13</v>
      </c>
      <c r="I1104" s="56">
        <v>64.349999999999994</v>
      </c>
      <c r="J1104" s="7">
        <f t="shared" si="52"/>
        <v>64.349999999999994</v>
      </c>
      <c r="K1104" s="7">
        <f t="shared" si="53"/>
        <v>0</v>
      </c>
    </row>
    <row r="1105" spans="1:11" ht="75" customHeight="1" x14ac:dyDescent="0.25">
      <c r="A1105" s="51">
        <v>1070</v>
      </c>
      <c r="B1105" s="57" t="s">
        <v>566</v>
      </c>
      <c r="C1105" s="58" t="s">
        <v>102</v>
      </c>
      <c r="D1105" s="54">
        <v>883</v>
      </c>
      <c r="E1105" s="55" t="s">
        <v>6</v>
      </c>
      <c r="F1105" s="55">
        <f t="shared" si="54"/>
        <v>5.29</v>
      </c>
      <c r="G1105" s="58" t="s">
        <v>726</v>
      </c>
      <c r="H1105" s="59">
        <v>4</v>
      </c>
      <c r="I1105" s="56">
        <v>15.87</v>
      </c>
      <c r="J1105" s="7">
        <f t="shared" si="52"/>
        <v>15.87</v>
      </c>
      <c r="K1105" s="7">
        <f t="shared" si="53"/>
        <v>0</v>
      </c>
    </row>
    <row r="1106" spans="1:11" ht="165" customHeight="1" x14ac:dyDescent="0.25">
      <c r="A1106" s="51">
        <v>1071</v>
      </c>
      <c r="B1106" s="57" t="s">
        <v>629</v>
      </c>
      <c r="C1106" s="58" t="s">
        <v>102</v>
      </c>
      <c r="D1106" s="54">
        <v>910</v>
      </c>
      <c r="E1106" s="55" t="s">
        <v>6</v>
      </c>
      <c r="F1106" s="55">
        <f t="shared" si="54"/>
        <v>5.45</v>
      </c>
      <c r="G1106" s="58" t="s">
        <v>727</v>
      </c>
      <c r="H1106" s="59">
        <v>21</v>
      </c>
      <c r="I1106" s="56">
        <v>85.84</v>
      </c>
      <c r="J1106" s="7">
        <f t="shared" si="52"/>
        <v>85.84</v>
      </c>
      <c r="K1106" s="7">
        <f t="shared" si="53"/>
        <v>0</v>
      </c>
    </row>
    <row r="1107" spans="1:11" ht="120" customHeight="1" x14ac:dyDescent="0.25">
      <c r="A1107" s="51">
        <v>1072</v>
      </c>
      <c r="B1107" s="57" t="s">
        <v>568</v>
      </c>
      <c r="C1107" s="58" t="s">
        <v>56</v>
      </c>
      <c r="D1107" s="54">
        <v>949</v>
      </c>
      <c r="E1107" s="55" t="s">
        <v>6</v>
      </c>
      <c r="F1107" s="55">
        <f t="shared" si="54"/>
        <v>5.69</v>
      </c>
      <c r="G1107" s="58" t="s">
        <v>728</v>
      </c>
      <c r="H1107" s="59">
        <v>3</v>
      </c>
      <c r="I1107" s="56">
        <v>12.8</v>
      </c>
      <c r="J1107" s="7">
        <f t="shared" si="52"/>
        <v>12.8</v>
      </c>
      <c r="K1107" s="7">
        <f t="shared" si="53"/>
        <v>0</v>
      </c>
    </row>
    <row r="1108" spans="1:11" ht="135" customHeight="1" x14ac:dyDescent="0.25">
      <c r="A1108" s="51">
        <v>1073</v>
      </c>
      <c r="B1108" s="57" t="s">
        <v>566</v>
      </c>
      <c r="C1108" s="58" t="s">
        <v>102</v>
      </c>
      <c r="D1108" s="54">
        <v>843</v>
      </c>
      <c r="E1108" s="55" t="s">
        <v>6</v>
      </c>
      <c r="F1108" s="55">
        <f t="shared" si="54"/>
        <v>5.05</v>
      </c>
      <c r="G1108" s="58" t="s">
        <v>729</v>
      </c>
      <c r="H1108" s="59">
        <v>7</v>
      </c>
      <c r="I1108" s="56">
        <v>26.51</v>
      </c>
      <c r="J1108" s="7">
        <f t="shared" si="52"/>
        <v>26.51</v>
      </c>
      <c r="K1108" s="7">
        <f t="shared" si="53"/>
        <v>0</v>
      </c>
    </row>
    <row r="1109" spans="1:11" ht="225" customHeight="1" x14ac:dyDescent="0.25">
      <c r="A1109" s="51">
        <v>1074</v>
      </c>
      <c r="B1109" s="57" t="s">
        <v>629</v>
      </c>
      <c r="C1109" s="58" t="s">
        <v>102</v>
      </c>
      <c r="D1109" s="54">
        <v>850</v>
      </c>
      <c r="E1109" s="55" t="s">
        <v>6</v>
      </c>
      <c r="F1109" s="55">
        <f t="shared" si="54"/>
        <v>5.0999999999999996</v>
      </c>
      <c r="G1109" s="58" t="s">
        <v>730</v>
      </c>
      <c r="H1109" s="59">
        <v>13</v>
      </c>
      <c r="I1109" s="56">
        <v>49.73</v>
      </c>
      <c r="J1109" s="7">
        <f t="shared" si="52"/>
        <v>49.73</v>
      </c>
      <c r="K1109" s="7">
        <f t="shared" si="53"/>
        <v>0</v>
      </c>
    </row>
    <row r="1110" spans="1:11" ht="90" customHeight="1" x14ac:dyDescent="0.25">
      <c r="A1110" s="51">
        <v>1075</v>
      </c>
      <c r="B1110" s="57" t="s">
        <v>566</v>
      </c>
      <c r="C1110" s="58" t="s">
        <v>102</v>
      </c>
      <c r="D1110" s="54">
        <v>843</v>
      </c>
      <c r="E1110" s="55" t="s">
        <v>6</v>
      </c>
      <c r="F1110" s="55">
        <f t="shared" si="54"/>
        <v>5.05</v>
      </c>
      <c r="G1110" s="58" t="s">
        <v>731</v>
      </c>
      <c r="H1110" s="59">
        <v>4</v>
      </c>
      <c r="I1110" s="56">
        <v>15.15</v>
      </c>
      <c r="J1110" s="7">
        <f t="shared" ref="J1110:J1173" si="55">ROUND(F1110*H1110*$I$12,2)</f>
        <v>15.15</v>
      </c>
      <c r="K1110" s="7">
        <f t="shared" si="53"/>
        <v>0</v>
      </c>
    </row>
    <row r="1111" spans="1:11" ht="75" customHeight="1" x14ac:dyDescent="0.25">
      <c r="A1111" s="51">
        <v>1076</v>
      </c>
      <c r="B1111" s="57" t="s">
        <v>723</v>
      </c>
      <c r="C1111" s="58" t="s">
        <v>28</v>
      </c>
      <c r="D1111" s="54">
        <v>1103</v>
      </c>
      <c r="E1111" s="55" t="s">
        <v>6</v>
      </c>
      <c r="F1111" s="55">
        <f t="shared" si="54"/>
        <v>6.61</v>
      </c>
      <c r="G1111" s="58" t="s">
        <v>732</v>
      </c>
      <c r="H1111" s="59">
        <v>20</v>
      </c>
      <c r="I1111" s="56">
        <v>99.15</v>
      </c>
      <c r="J1111" s="7">
        <f t="shared" si="55"/>
        <v>99.15</v>
      </c>
      <c r="K1111" s="7">
        <f t="shared" ref="K1111:K1174" si="56">I1111-J1111</f>
        <v>0</v>
      </c>
    </row>
    <row r="1112" spans="1:11" ht="45" customHeight="1" x14ac:dyDescent="0.25">
      <c r="A1112" s="51">
        <v>1077</v>
      </c>
      <c r="B1112" s="57" t="s">
        <v>723</v>
      </c>
      <c r="C1112" s="58" t="s">
        <v>34</v>
      </c>
      <c r="D1112" s="54">
        <v>1062</v>
      </c>
      <c r="E1112" s="55" t="s">
        <v>6</v>
      </c>
      <c r="F1112" s="55">
        <f t="shared" si="54"/>
        <v>6.37</v>
      </c>
      <c r="G1112" s="58" t="s">
        <v>733</v>
      </c>
      <c r="H1112" s="59">
        <v>13</v>
      </c>
      <c r="I1112" s="56">
        <v>62.11</v>
      </c>
      <c r="J1112" s="7">
        <f t="shared" si="55"/>
        <v>62.11</v>
      </c>
      <c r="K1112" s="7">
        <f t="shared" si="56"/>
        <v>0</v>
      </c>
    </row>
    <row r="1113" spans="1:11" ht="45" customHeight="1" x14ac:dyDescent="0.25">
      <c r="A1113" s="51">
        <v>1078</v>
      </c>
      <c r="B1113" s="57" t="s">
        <v>723</v>
      </c>
      <c r="C1113" s="58" t="s">
        <v>34</v>
      </c>
      <c r="D1113" s="54">
        <v>1042</v>
      </c>
      <c r="E1113" s="55" t="s">
        <v>6</v>
      </c>
      <c r="F1113" s="55">
        <f t="shared" si="54"/>
        <v>6.25</v>
      </c>
      <c r="G1113" s="58" t="s">
        <v>734</v>
      </c>
      <c r="H1113" s="59">
        <v>9</v>
      </c>
      <c r="I1113" s="56">
        <v>42.19</v>
      </c>
      <c r="J1113" s="7">
        <f t="shared" si="55"/>
        <v>42.19</v>
      </c>
      <c r="K1113" s="7">
        <f t="shared" si="56"/>
        <v>0</v>
      </c>
    </row>
    <row r="1114" spans="1:11" ht="90" customHeight="1" x14ac:dyDescent="0.25">
      <c r="A1114" s="51">
        <v>1079</v>
      </c>
      <c r="B1114" s="57" t="s">
        <v>568</v>
      </c>
      <c r="C1114" s="58" t="s">
        <v>56</v>
      </c>
      <c r="D1114" s="54">
        <v>929</v>
      </c>
      <c r="E1114" s="55" t="s">
        <v>6</v>
      </c>
      <c r="F1114" s="55">
        <f t="shared" si="54"/>
        <v>5.57</v>
      </c>
      <c r="G1114" s="58" t="s">
        <v>735</v>
      </c>
      <c r="H1114" s="59">
        <v>8</v>
      </c>
      <c r="I1114" s="56">
        <v>33.42</v>
      </c>
      <c r="J1114" s="7">
        <f t="shared" si="55"/>
        <v>33.42</v>
      </c>
      <c r="K1114" s="7">
        <f t="shared" si="56"/>
        <v>0</v>
      </c>
    </row>
    <row r="1115" spans="1:11" ht="180" customHeight="1" x14ac:dyDescent="0.25">
      <c r="A1115" s="51">
        <v>1080</v>
      </c>
      <c r="B1115" s="57" t="s">
        <v>568</v>
      </c>
      <c r="C1115" s="58" t="s">
        <v>56</v>
      </c>
      <c r="D1115" s="54">
        <v>929</v>
      </c>
      <c r="E1115" s="55" t="s">
        <v>6</v>
      </c>
      <c r="F1115" s="55">
        <f t="shared" si="54"/>
        <v>5.57</v>
      </c>
      <c r="G1115" s="58" t="s">
        <v>736</v>
      </c>
      <c r="H1115" s="59">
        <v>10</v>
      </c>
      <c r="I1115" s="56">
        <v>41.78</v>
      </c>
      <c r="J1115" s="7">
        <f t="shared" si="55"/>
        <v>41.78</v>
      </c>
      <c r="K1115" s="7">
        <f t="shared" si="56"/>
        <v>0</v>
      </c>
    </row>
    <row r="1116" spans="1:11" ht="120" customHeight="1" x14ac:dyDescent="0.25">
      <c r="A1116" s="51">
        <v>1081</v>
      </c>
      <c r="B1116" s="57" t="s">
        <v>723</v>
      </c>
      <c r="C1116" s="58" t="s">
        <v>28</v>
      </c>
      <c r="D1116" s="54">
        <v>1124</v>
      </c>
      <c r="E1116" s="55" t="s">
        <v>6</v>
      </c>
      <c r="F1116" s="55">
        <f t="shared" si="54"/>
        <v>6.74</v>
      </c>
      <c r="G1116" s="58" t="s">
        <v>737</v>
      </c>
      <c r="H1116" s="59">
        <v>8</v>
      </c>
      <c r="I1116" s="56">
        <v>40.44</v>
      </c>
      <c r="J1116" s="7">
        <f t="shared" si="55"/>
        <v>40.44</v>
      </c>
      <c r="K1116" s="7">
        <f t="shared" si="56"/>
        <v>0</v>
      </c>
    </row>
    <row r="1117" spans="1:11" ht="240" customHeight="1" x14ac:dyDescent="0.25">
      <c r="A1117" s="51">
        <v>1082</v>
      </c>
      <c r="B1117" s="57" t="s">
        <v>566</v>
      </c>
      <c r="C1117" s="58" t="s">
        <v>34</v>
      </c>
      <c r="D1117" s="54">
        <v>1082</v>
      </c>
      <c r="E1117" s="55" t="s">
        <v>6</v>
      </c>
      <c r="F1117" s="55">
        <f t="shared" si="54"/>
        <v>6.49</v>
      </c>
      <c r="G1117" s="58" t="s">
        <v>738</v>
      </c>
      <c r="H1117" s="59">
        <v>28</v>
      </c>
      <c r="I1117" s="56">
        <v>136.29</v>
      </c>
      <c r="J1117" s="7">
        <f t="shared" si="55"/>
        <v>136.29</v>
      </c>
      <c r="K1117" s="7">
        <f t="shared" si="56"/>
        <v>0</v>
      </c>
    </row>
    <row r="1118" spans="1:11" ht="150" customHeight="1" x14ac:dyDescent="0.25">
      <c r="A1118" s="51">
        <v>1083</v>
      </c>
      <c r="B1118" s="57" t="s">
        <v>723</v>
      </c>
      <c r="C1118" s="58" t="s">
        <v>34</v>
      </c>
      <c r="D1118" s="54">
        <v>1082</v>
      </c>
      <c r="E1118" s="55" t="s">
        <v>6</v>
      </c>
      <c r="F1118" s="55">
        <f t="shared" si="54"/>
        <v>6.49</v>
      </c>
      <c r="G1118" s="58" t="s">
        <v>739</v>
      </c>
      <c r="H1118" s="59">
        <v>26</v>
      </c>
      <c r="I1118" s="56">
        <v>126.56</v>
      </c>
      <c r="J1118" s="7">
        <f t="shared" si="55"/>
        <v>126.56</v>
      </c>
      <c r="K1118" s="7">
        <f t="shared" si="56"/>
        <v>0</v>
      </c>
    </row>
    <row r="1119" spans="1:11" ht="105" customHeight="1" x14ac:dyDescent="0.25">
      <c r="A1119" s="51">
        <v>1084</v>
      </c>
      <c r="B1119" s="57" t="s">
        <v>568</v>
      </c>
      <c r="C1119" s="58" t="s">
        <v>28</v>
      </c>
      <c r="D1119" s="54">
        <v>1144</v>
      </c>
      <c r="E1119" s="55" t="s">
        <v>6</v>
      </c>
      <c r="F1119" s="55">
        <f t="shared" si="54"/>
        <v>6.86</v>
      </c>
      <c r="G1119" s="58" t="s">
        <v>740</v>
      </c>
      <c r="H1119" s="59">
        <v>18</v>
      </c>
      <c r="I1119" s="56">
        <v>92.61</v>
      </c>
      <c r="J1119" s="7">
        <f t="shared" si="55"/>
        <v>92.61</v>
      </c>
      <c r="K1119" s="7">
        <f t="shared" si="56"/>
        <v>0</v>
      </c>
    </row>
    <row r="1120" spans="1:11" ht="120" customHeight="1" x14ac:dyDescent="0.25">
      <c r="A1120" s="51">
        <v>1085</v>
      </c>
      <c r="B1120" s="57" t="s">
        <v>568</v>
      </c>
      <c r="C1120" s="58" t="s">
        <v>34</v>
      </c>
      <c r="D1120" s="54">
        <v>1042</v>
      </c>
      <c r="E1120" s="55" t="s">
        <v>6</v>
      </c>
      <c r="F1120" s="55">
        <f t="shared" si="54"/>
        <v>6.25</v>
      </c>
      <c r="G1120" s="58" t="s">
        <v>741</v>
      </c>
      <c r="H1120" s="59">
        <v>6</v>
      </c>
      <c r="I1120" s="56">
        <v>28.13</v>
      </c>
      <c r="J1120" s="7">
        <f t="shared" si="55"/>
        <v>28.13</v>
      </c>
      <c r="K1120" s="7">
        <f t="shared" si="56"/>
        <v>0</v>
      </c>
    </row>
    <row r="1121" spans="1:11" ht="105" customHeight="1" x14ac:dyDescent="0.25">
      <c r="A1121" s="51">
        <v>1086</v>
      </c>
      <c r="B1121" s="57" t="s">
        <v>566</v>
      </c>
      <c r="C1121" s="58" t="s">
        <v>102</v>
      </c>
      <c r="D1121" s="54">
        <v>843</v>
      </c>
      <c r="E1121" s="55" t="s">
        <v>6</v>
      </c>
      <c r="F1121" s="55">
        <f t="shared" si="54"/>
        <v>5.05</v>
      </c>
      <c r="G1121" s="58" t="s">
        <v>742</v>
      </c>
      <c r="H1121" s="59">
        <v>7</v>
      </c>
      <c r="I1121" s="56">
        <v>26.51</v>
      </c>
      <c r="J1121" s="7">
        <f t="shared" si="55"/>
        <v>26.51</v>
      </c>
      <c r="K1121" s="7">
        <f t="shared" si="56"/>
        <v>0</v>
      </c>
    </row>
    <row r="1122" spans="1:11" ht="60" customHeight="1" x14ac:dyDescent="0.25">
      <c r="A1122" s="51">
        <v>1087</v>
      </c>
      <c r="B1122" s="57" t="s">
        <v>568</v>
      </c>
      <c r="C1122" s="58" t="s">
        <v>56</v>
      </c>
      <c r="D1122" s="54">
        <v>949</v>
      </c>
      <c r="E1122" s="55" t="s">
        <v>6</v>
      </c>
      <c r="F1122" s="55">
        <f t="shared" si="54"/>
        <v>5.69</v>
      </c>
      <c r="G1122" s="58" t="s">
        <v>743</v>
      </c>
      <c r="H1122" s="59">
        <v>4</v>
      </c>
      <c r="I1122" s="56">
        <v>17.07</v>
      </c>
      <c r="J1122" s="7">
        <f t="shared" si="55"/>
        <v>17.07</v>
      </c>
      <c r="K1122" s="7">
        <f t="shared" si="56"/>
        <v>0</v>
      </c>
    </row>
    <row r="1123" spans="1:11" ht="150" customHeight="1" x14ac:dyDescent="0.25">
      <c r="A1123" s="51">
        <v>1088</v>
      </c>
      <c r="B1123" s="57" t="s">
        <v>566</v>
      </c>
      <c r="C1123" s="58" t="s">
        <v>102</v>
      </c>
      <c r="D1123" s="54">
        <v>923</v>
      </c>
      <c r="E1123" s="55" t="s">
        <v>6</v>
      </c>
      <c r="F1123" s="55">
        <f t="shared" si="54"/>
        <v>5.53</v>
      </c>
      <c r="G1123" s="58" t="s">
        <v>744</v>
      </c>
      <c r="H1123" s="59">
        <v>9</v>
      </c>
      <c r="I1123" s="56">
        <v>37.33</v>
      </c>
      <c r="J1123" s="7">
        <f t="shared" si="55"/>
        <v>37.33</v>
      </c>
      <c r="K1123" s="7">
        <f t="shared" si="56"/>
        <v>0</v>
      </c>
    </row>
    <row r="1124" spans="1:11" ht="150" customHeight="1" x14ac:dyDescent="0.25">
      <c r="A1124" s="51">
        <v>1089</v>
      </c>
      <c r="B1124" s="57" t="s">
        <v>566</v>
      </c>
      <c r="C1124" s="58" t="s">
        <v>102</v>
      </c>
      <c r="D1124" s="54">
        <v>883</v>
      </c>
      <c r="E1124" s="55" t="s">
        <v>6</v>
      </c>
      <c r="F1124" s="55">
        <f t="shared" si="54"/>
        <v>5.29</v>
      </c>
      <c r="G1124" s="58" t="s">
        <v>745</v>
      </c>
      <c r="H1124" s="59">
        <v>4</v>
      </c>
      <c r="I1124" s="56">
        <v>15.87</v>
      </c>
      <c r="J1124" s="7">
        <f t="shared" si="55"/>
        <v>15.87</v>
      </c>
      <c r="K1124" s="7">
        <f t="shared" si="56"/>
        <v>0</v>
      </c>
    </row>
    <row r="1125" spans="1:11" ht="135" customHeight="1" x14ac:dyDescent="0.25">
      <c r="A1125" s="51">
        <v>1090</v>
      </c>
      <c r="B1125" s="57" t="s">
        <v>566</v>
      </c>
      <c r="C1125" s="58" t="s">
        <v>102</v>
      </c>
      <c r="D1125" s="54">
        <v>843</v>
      </c>
      <c r="E1125" s="55" t="s">
        <v>6</v>
      </c>
      <c r="F1125" s="55">
        <f t="shared" si="54"/>
        <v>5.05</v>
      </c>
      <c r="G1125" s="58" t="s">
        <v>746</v>
      </c>
      <c r="H1125" s="59">
        <v>5</v>
      </c>
      <c r="I1125" s="56">
        <v>18.940000000000001</v>
      </c>
      <c r="J1125" s="7">
        <f t="shared" si="55"/>
        <v>18.940000000000001</v>
      </c>
      <c r="K1125" s="7">
        <f t="shared" si="56"/>
        <v>0</v>
      </c>
    </row>
    <row r="1126" spans="1:11" ht="75" customHeight="1" x14ac:dyDescent="0.25">
      <c r="A1126" s="51">
        <v>1091</v>
      </c>
      <c r="B1126" s="57" t="s">
        <v>723</v>
      </c>
      <c r="C1126" s="58" t="s">
        <v>34</v>
      </c>
      <c r="D1126" s="54">
        <v>1062</v>
      </c>
      <c r="E1126" s="55" t="s">
        <v>6</v>
      </c>
      <c r="F1126" s="55">
        <f t="shared" si="54"/>
        <v>6.37</v>
      </c>
      <c r="G1126" s="58" t="s">
        <v>747</v>
      </c>
      <c r="H1126" s="59">
        <v>10</v>
      </c>
      <c r="I1126" s="56">
        <v>47.78</v>
      </c>
      <c r="J1126" s="7">
        <f t="shared" si="55"/>
        <v>47.78</v>
      </c>
      <c r="K1126" s="7">
        <f t="shared" si="56"/>
        <v>0</v>
      </c>
    </row>
    <row r="1127" spans="1:11" ht="45" customHeight="1" x14ac:dyDescent="0.25">
      <c r="A1127" s="51">
        <v>1092</v>
      </c>
      <c r="B1127" s="57" t="s">
        <v>723</v>
      </c>
      <c r="C1127" s="58" t="s">
        <v>34</v>
      </c>
      <c r="D1127" s="54">
        <v>1082</v>
      </c>
      <c r="E1127" s="55" t="s">
        <v>6</v>
      </c>
      <c r="F1127" s="55">
        <f t="shared" si="54"/>
        <v>6.49</v>
      </c>
      <c r="G1127" s="58" t="s">
        <v>748</v>
      </c>
      <c r="H1127" s="59">
        <v>8</v>
      </c>
      <c r="I1127" s="56">
        <v>38.94</v>
      </c>
      <c r="J1127" s="7">
        <f t="shared" si="55"/>
        <v>38.94</v>
      </c>
      <c r="K1127" s="7">
        <f t="shared" si="56"/>
        <v>0</v>
      </c>
    </row>
    <row r="1128" spans="1:11" ht="105" customHeight="1" x14ac:dyDescent="0.25">
      <c r="A1128" s="51">
        <v>1093</v>
      </c>
      <c r="B1128" s="57" t="s">
        <v>568</v>
      </c>
      <c r="C1128" s="58" t="s">
        <v>56</v>
      </c>
      <c r="D1128" s="54">
        <v>889</v>
      </c>
      <c r="E1128" s="55" t="s">
        <v>6</v>
      </c>
      <c r="F1128" s="55">
        <f t="shared" si="54"/>
        <v>5.33</v>
      </c>
      <c r="G1128" s="58" t="s">
        <v>749</v>
      </c>
      <c r="H1128" s="59">
        <v>9</v>
      </c>
      <c r="I1128" s="56">
        <v>35.979999999999997</v>
      </c>
      <c r="J1128" s="7">
        <f t="shared" si="55"/>
        <v>35.979999999999997</v>
      </c>
      <c r="K1128" s="7">
        <f t="shared" si="56"/>
        <v>0</v>
      </c>
    </row>
    <row r="1129" spans="1:11" ht="45" customHeight="1" x14ac:dyDescent="0.25">
      <c r="A1129" s="51">
        <v>1094</v>
      </c>
      <c r="B1129" s="57" t="s">
        <v>723</v>
      </c>
      <c r="C1129" s="58" t="s">
        <v>34</v>
      </c>
      <c r="D1129" s="54">
        <v>1082</v>
      </c>
      <c r="E1129" s="55" t="s">
        <v>6</v>
      </c>
      <c r="F1129" s="55">
        <f t="shared" si="54"/>
        <v>6.49</v>
      </c>
      <c r="G1129" s="58" t="s">
        <v>750</v>
      </c>
      <c r="H1129" s="59">
        <v>2</v>
      </c>
      <c r="I1129" s="56">
        <v>9.74</v>
      </c>
      <c r="J1129" s="7">
        <f t="shared" si="55"/>
        <v>9.74</v>
      </c>
      <c r="K1129" s="7">
        <f t="shared" si="56"/>
        <v>0</v>
      </c>
    </row>
    <row r="1130" spans="1:11" ht="165" customHeight="1" x14ac:dyDescent="0.25">
      <c r="A1130" s="51">
        <v>1095</v>
      </c>
      <c r="B1130" s="57" t="s">
        <v>568</v>
      </c>
      <c r="C1130" s="58" t="s">
        <v>56</v>
      </c>
      <c r="D1130" s="54">
        <v>949</v>
      </c>
      <c r="E1130" s="55" t="s">
        <v>6</v>
      </c>
      <c r="F1130" s="55">
        <f t="shared" si="54"/>
        <v>5.69</v>
      </c>
      <c r="G1130" s="58" t="s">
        <v>751</v>
      </c>
      <c r="H1130" s="59">
        <v>16</v>
      </c>
      <c r="I1130" s="56">
        <v>68.28</v>
      </c>
      <c r="J1130" s="7">
        <f t="shared" si="55"/>
        <v>68.28</v>
      </c>
      <c r="K1130" s="7">
        <f t="shared" si="56"/>
        <v>0</v>
      </c>
    </row>
    <row r="1131" spans="1:11" ht="60" customHeight="1" x14ac:dyDescent="0.25">
      <c r="A1131" s="51">
        <v>1096</v>
      </c>
      <c r="B1131" s="57" t="s">
        <v>568</v>
      </c>
      <c r="C1131" s="58" t="s">
        <v>56</v>
      </c>
      <c r="D1131" s="54">
        <v>869</v>
      </c>
      <c r="E1131" s="55" t="s">
        <v>6</v>
      </c>
      <c r="F1131" s="55">
        <f t="shared" si="54"/>
        <v>5.21</v>
      </c>
      <c r="G1131" s="58" t="s">
        <v>752</v>
      </c>
      <c r="H1131" s="59">
        <v>12</v>
      </c>
      <c r="I1131" s="56">
        <v>46.89</v>
      </c>
      <c r="J1131" s="7">
        <f t="shared" si="55"/>
        <v>46.89</v>
      </c>
      <c r="K1131" s="7">
        <f t="shared" si="56"/>
        <v>0</v>
      </c>
    </row>
    <row r="1132" spans="1:11" ht="45" customHeight="1" x14ac:dyDescent="0.25">
      <c r="A1132" s="51">
        <v>1097</v>
      </c>
      <c r="B1132" s="57" t="s">
        <v>723</v>
      </c>
      <c r="C1132" s="58" t="s">
        <v>56</v>
      </c>
      <c r="D1132" s="54">
        <v>843</v>
      </c>
      <c r="E1132" s="55" t="s">
        <v>6</v>
      </c>
      <c r="F1132" s="55">
        <f t="shared" si="54"/>
        <v>5.05</v>
      </c>
      <c r="G1132" s="58" t="s">
        <v>750</v>
      </c>
      <c r="H1132" s="59">
        <v>3</v>
      </c>
      <c r="I1132" s="56">
        <v>11.36</v>
      </c>
      <c r="J1132" s="7">
        <f t="shared" si="55"/>
        <v>11.36</v>
      </c>
      <c r="K1132" s="7">
        <f t="shared" si="56"/>
        <v>0</v>
      </c>
    </row>
    <row r="1133" spans="1:11" ht="45" customHeight="1" x14ac:dyDescent="0.25">
      <c r="A1133" s="51">
        <v>1098</v>
      </c>
      <c r="B1133" s="57" t="s">
        <v>723</v>
      </c>
      <c r="C1133" s="58" t="s">
        <v>28</v>
      </c>
      <c r="D1133" s="54">
        <v>1102</v>
      </c>
      <c r="E1133" s="55" t="s">
        <v>6</v>
      </c>
      <c r="F1133" s="55">
        <f t="shared" si="54"/>
        <v>6.61</v>
      </c>
      <c r="G1133" s="58" t="s">
        <v>750</v>
      </c>
      <c r="H1133" s="59">
        <v>4</v>
      </c>
      <c r="I1133" s="56">
        <v>19.829999999999998</v>
      </c>
      <c r="J1133" s="7">
        <f t="shared" si="55"/>
        <v>19.829999999999998</v>
      </c>
      <c r="K1133" s="7">
        <f t="shared" si="56"/>
        <v>0</v>
      </c>
    </row>
    <row r="1134" spans="1:11" ht="60" customHeight="1" x14ac:dyDescent="0.25">
      <c r="A1134" s="51">
        <v>1099</v>
      </c>
      <c r="B1134" s="57" t="s">
        <v>568</v>
      </c>
      <c r="C1134" s="58" t="s">
        <v>56</v>
      </c>
      <c r="D1134" s="54">
        <v>909</v>
      </c>
      <c r="E1134" s="55" t="s">
        <v>6</v>
      </c>
      <c r="F1134" s="55">
        <f t="shared" si="54"/>
        <v>5.45</v>
      </c>
      <c r="G1134" s="58" t="s">
        <v>753</v>
      </c>
      <c r="H1134" s="59">
        <v>6</v>
      </c>
      <c r="I1134" s="56">
        <v>24.53</v>
      </c>
      <c r="J1134" s="7">
        <f t="shared" si="55"/>
        <v>24.53</v>
      </c>
      <c r="K1134" s="7">
        <f t="shared" si="56"/>
        <v>0</v>
      </c>
    </row>
    <row r="1135" spans="1:11" ht="45" customHeight="1" x14ac:dyDescent="0.25">
      <c r="A1135" s="51">
        <v>1100</v>
      </c>
      <c r="B1135" s="57" t="s">
        <v>754</v>
      </c>
      <c r="C1135" s="58" t="s">
        <v>306</v>
      </c>
      <c r="D1135" s="54">
        <v>1671</v>
      </c>
      <c r="E1135" s="55" t="s">
        <v>6</v>
      </c>
      <c r="F1135" s="55">
        <f t="shared" si="54"/>
        <v>10.02</v>
      </c>
      <c r="G1135" s="58" t="s">
        <v>755</v>
      </c>
      <c r="H1135" s="59">
        <v>15</v>
      </c>
      <c r="I1135" s="56">
        <v>112.73</v>
      </c>
      <c r="J1135" s="7">
        <f t="shared" si="55"/>
        <v>112.73</v>
      </c>
      <c r="K1135" s="7">
        <f t="shared" si="56"/>
        <v>0</v>
      </c>
    </row>
    <row r="1136" spans="1:11" ht="45" customHeight="1" x14ac:dyDescent="0.25">
      <c r="A1136" s="51">
        <v>1101</v>
      </c>
      <c r="B1136" s="57" t="s">
        <v>756</v>
      </c>
      <c r="C1136" s="58" t="s">
        <v>62</v>
      </c>
      <c r="D1136" s="54">
        <v>1628</v>
      </c>
      <c r="E1136" s="55" t="s">
        <v>6</v>
      </c>
      <c r="F1136" s="55">
        <f t="shared" si="54"/>
        <v>9.76</v>
      </c>
      <c r="G1136" s="58" t="s">
        <v>755</v>
      </c>
      <c r="H1136" s="59">
        <v>14</v>
      </c>
      <c r="I1136" s="56">
        <v>102.48</v>
      </c>
      <c r="J1136" s="7">
        <f t="shared" si="55"/>
        <v>102.48</v>
      </c>
      <c r="K1136" s="7">
        <f t="shared" si="56"/>
        <v>0</v>
      </c>
    </row>
    <row r="1137" spans="1:11" ht="45" customHeight="1" x14ac:dyDescent="0.25">
      <c r="A1137" s="51">
        <v>1102</v>
      </c>
      <c r="B1137" s="57" t="s">
        <v>756</v>
      </c>
      <c r="C1137" s="58" t="s">
        <v>34</v>
      </c>
      <c r="D1137" s="54">
        <v>1160</v>
      </c>
      <c r="E1137" s="55" t="s">
        <v>6</v>
      </c>
      <c r="F1137" s="55">
        <f t="shared" si="54"/>
        <v>6.95</v>
      </c>
      <c r="G1137" s="58" t="s">
        <v>755</v>
      </c>
      <c r="H1137" s="59">
        <v>10</v>
      </c>
      <c r="I1137" s="56">
        <v>52.13</v>
      </c>
      <c r="J1137" s="7">
        <f t="shared" si="55"/>
        <v>52.13</v>
      </c>
      <c r="K1137" s="7">
        <f t="shared" si="56"/>
        <v>0</v>
      </c>
    </row>
    <row r="1138" spans="1:11" ht="45" customHeight="1" x14ac:dyDescent="0.25">
      <c r="A1138" s="51">
        <v>1103</v>
      </c>
      <c r="B1138" s="57" t="s">
        <v>756</v>
      </c>
      <c r="C1138" s="58" t="s">
        <v>28</v>
      </c>
      <c r="D1138" s="54">
        <v>1211</v>
      </c>
      <c r="E1138" s="55" t="s">
        <v>6</v>
      </c>
      <c r="F1138" s="55">
        <f t="shared" si="54"/>
        <v>7.26</v>
      </c>
      <c r="G1138" s="58" t="s">
        <v>755</v>
      </c>
      <c r="H1138" s="59">
        <v>10</v>
      </c>
      <c r="I1138" s="56">
        <v>54.45</v>
      </c>
      <c r="J1138" s="7">
        <f t="shared" si="55"/>
        <v>54.45</v>
      </c>
      <c r="K1138" s="7">
        <f t="shared" si="56"/>
        <v>0</v>
      </c>
    </row>
    <row r="1139" spans="1:11" ht="45" customHeight="1" x14ac:dyDescent="0.25">
      <c r="A1139" s="51">
        <v>1104</v>
      </c>
      <c r="B1139" s="57" t="s">
        <v>756</v>
      </c>
      <c r="C1139" s="58" t="s">
        <v>34</v>
      </c>
      <c r="D1139" s="54">
        <v>1140</v>
      </c>
      <c r="E1139" s="55" t="s">
        <v>6</v>
      </c>
      <c r="F1139" s="55">
        <f t="shared" si="54"/>
        <v>6.83</v>
      </c>
      <c r="G1139" s="58" t="s">
        <v>755</v>
      </c>
      <c r="H1139" s="59">
        <v>10</v>
      </c>
      <c r="I1139" s="56">
        <v>51.23</v>
      </c>
      <c r="J1139" s="7">
        <f t="shared" si="55"/>
        <v>51.23</v>
      </c>
      <c r="K1139" s="7">
        <f t="shared" si="56"/>
        <v>0</v>
      </c>
    </row>
    <row r="1140" spans="1:11" ht="45" customHeight="1" x14ac:dyDescent="0.25">
      <c r="A1140" s="51">
        <v>1105</v>
      </c>
      <c r="B1140" s="57" t="s">
        <v>756</v>
      </c>
      <c r="C1140" s="58" t="s">
        <v>34</v>
      </c>
      <c r="D1140" s="54">
        <v>1140</v>
      </c>
      <c r="E1140" s="55" t="s">
        <v>6</v>
      </c>
      <c r="F1140" s="55">
        <f t="shared" si="54"/>
        <v>6.83</v>
      </c>
      <c r="G1140" s="58" t="s">
        <v>755</v>
      </c>
      <c r="H1140" s="59">
        <v>10</v>
      </c>
      <c r="I1140" s="56">
        <v>51.23</v>
      </c>
      <c r="J1140" s="7">
        <f t="shared" si="55"/>
        <v>51.23</v>
      </c>
      <c r="K1140" s="7">
        <f t="shared" si="56"/>
        <v>0</v>
      </c>
    </row>
    <row r="1141" spans="1:11" ht="45" customHeight="1" x14ac:dyDescent="0.25">
      <c r="A1141" s="51">
        <v>1106</v>
      </c>
      <c r="B1141" s="57" t="s">
        <v>756</v>
      </c>
      <c r="C1141" s="58" t="s">
        <v>34</v>
      </c>
      <c r="D1141" s="54">
        <v>1120</v>
      </c>
      <c r="E1141" s="55" t="s">
        <v>6</v>
      </c>
      <c r="F1141" s="55">
        <f t="shared" si="54"/>
        <v>6.71</v>
      </c>
      <c r="G1141" s="58" t="s">
        <v>755</v>
      </c>
      <c r="H1141" s="59">
        <v>14</v>
      </c>
      <c r="I1141" s="56">
        <v>70.459999999999994</v>
      </c>
      <c r="J1141" s="7">
        <f t="shared" si="55"/>
        <v>70.459999999999994</v>
      </c>
      <c r="K1141" s="7">
        <f t="shared" si="56"/>
        <v>0</v>
      </c>
    </row>
    <row r="1142" spans="1:11" ht="45" customHeight="1" x14ac:dyDescent="0.25">
      <c r="A1142" s="51">
        <v>1107</v>
      </c>
      <c r="B1142" s="57" t="s">
        <v>756</v>
      </c>
      <c r="C1142" s="58" t="s">
        <v>34</v>
      </c>
      <c r="D1142" s="54">
        <v>1119</v>
      </c>
      <c r="E1142" s="55" t="s">
        <v>6</v>
      </c>
      <c r="F1142" s="55">
        <f t="shared" si="54"/>
        <v>6.71</v>
      </c>
      <c r="G1142" s="58" t="s">
        <v>755</v>
      </c>
      <c r="H1142" s="59">
        <v>10</v>
      </c>
      <c r="I1142" s="56">
        <v>50.33</v>
      </c>
      <c r="J1142" s="7">
        <f t="shared" si="55"/>
        <v>50.33</v>
      </c>
      <c r="K1142" s="7">
        <f t="shared" si="56"/>
        <v>0</v>
      </c>
    </row>
    <row r="1143" spans="1:11" ht="45" customHeight="1" x14ac:dyDescent="0.25">
      <c r="A1143" s="51">
        <v>1108</v>
      </c>
      <c r="B1143" s="57" t="s">
        <v>756</v>
      </c>
      <c r="C1143" s="58" t="s">
        <v>34</v>
      </c>
      <c r="D1143" s="54">
        <v>1140</v>
      </c>
      <c r="E1143" s="55" t="s">
        <v>6</v>
      </c>
      <c r="F1143" s="55">
        <f t="shared" si="54"/>
        <v>6.83</v>
      </c>
      <c r="G1143" s="58" t="s">
        <v>755</v>
      </c>
      <c r="H1143" s="59">
        <v>14</v>
      </c>
      <c r="I1143" s="56">
        <v>71.72</v>
      </c>
      <c r="J1143" s="7">
        <f t="shared" si="55"/>
        <v>71.72</v>
      </c>
      <c r="K1143" s="7">
        <f t="shared" si="56"/>
        <v>0</v>
      </c>
    </row>
    <row r="1144" spans="1:11" ht="45" customHeight="1" x14ac:dyDescent="0.25">
      <c r="A1144" s="51">
        <v>1109</v>
      </c>
      <c r="B1144" s="57" t="s">
        <v>756</v>
      </c>
      <c r="C1144" s="58" t="s">
        <v>34</v>
      </c>
      <c r="D1144" s="54">
        <v>1099</v>
      </c>
      <c r="E1144" s="55" t="s">
        <v>6</v>
      </c>
      <c r="F1144" s="55">
        <f t="shared" si="54"/>
        <v>6.59</v>
      </c>
      <c r="G1144" s="58" t="s">
        <v>755</v>
      </c>
      <c r="H1144" s="59">
        <v>14</v>
      </c>
      <c r="I1144" s="56">
        <v>69.2</v>
      </c>
      <c r="J1144" s="7">
        <f t="shared" si="55"/>
        <v>69.2</v>
      </c>
      <c r="K1144" s="7">
        <f t="shared" si="56"/>
        <v>0</v>
      </c>
    </row>
    <row r="1145" spans="1:11" ht="45" customHeight="1" x14ac:dyDescent="0.25">
      <c r="A1145" s="51">
        <v>1110</v>
      </c>
      <c r="B1145" s="57" t="s">
        <v>723</v>
      </c>
      <c r="C1145" s="58" t="s">
        <v>56</v>
      </c>
      <c r="D1145" s="54">
        <v>863</v>
      </c>
      <c r="E1145" s="55" t="s">
        <v>6</v>
      </c>
      <c r="F1145" s="55">
        <f t="shared" si="54"/>
        <v>5.17</v>
      </c>
      <c r="G1145" s="58" t="s">
        <v>755</v>
      </c>
      <c r="H1145" s="59">
        <v>10</v>
      </c>
      <c r="I1145" s="56">
        <v>38.78</v>
      </c>
      <c r="J1145" s="7">
        <f t="shared" si="55"/>
        <v>38.78</v>
      </c>
      <c r="K1145" s="7">
        <f t="shared" si="56"/>
        <v>0</v>
      </c>
    </row>
    <row r="1146" spans="1:11" ht="45" customHeight="1" x14ac:dyDescent="0.25">
      <c r="A1146" s="51">
        <v>1111</v>
      </c>
      <c r="B1146" s="57" t="s">
        <v>723</v>
      </c>
      <c r="C1146" s="58" t="s">
        <v>34</v>
      </c>
      <c r="D1146" s="54">
        <v>1082</v>
      </c>
      <c r="E1146" s="55" t="s">
        <v>6</v>
      </c>
      <c r="F1146" s="55">
        <f t="shared" si="54"/>
        <v>6.49</v>
      </c>
      <c r="G1146" s="58" t="s">
        <v>755</v>
      </c>
      <c r="H1146" s="59">
        <v>10</v>
      </c>
      <c r="I1146" s="56">
        <v>48.68</v>
      </c>
      <c r="J1146" s="7">
        <f t="shared" si="55"/>
        <v>48.68</v>
      </c>
      <c r="K1146" s="7">
        <f t="shared" si="56"/>
        <v>0</v>
      </c>
    </row>
    <row r="1147" spans="1:11" ht="45" customHeight="1" x14ac:dyDescent="0.25">
      <c r="A1147" s="51">
        <v>1112</v>
      </c>
      <c r="B1147" s="57" t="s">
        <v>756</v>
      </c>
      <c r="C1147" s="58" t="s">
        <v>58</v>
      </c>
      <c r="D1147" s="54">
        <v>1584</v>
      </c>
      <c r="E1147" s="55" t="s">
        <v>6</v>
      </c>
      <c r="F1147" s="55">
        <f t="shared" si="54"/>
        <v>9.49</v>
      </c>
      <c r="G1147" s="58" t="s">
        <v>755</v>
      </c>
      <c r="H1147" s="59">
        <v>4</v>
      </c>
      <c r="I1147" s="56">
        <v>28.47</v>
      </c>
      <c r="J1147" s="7">
        <f t="shared" si="55"/>
        <v>28.47</v>
      </c>
      <c r="K1147" s="7">
        <f t="shared" si="56"/>
        <v>0</v>
      </c>
    </row>
    <row r="1148" spans="1:11" ht="30" customHeight="1" x14ac:dyDescent="0.25">
      <c r="A1148" s="51">
        <v>1113</v>
      </c>
      <c r="B1148" s="57" t="s">
        <v>756</v>
      </c>
      <c r="C1148" s="58" t="s">
        <v>34</v>
      </c>
      <c r="D1148" s="54">
        <v>1120</v>
      </c>
      <c r="E1148" s="55" t="s">
        <v>6</v>
      </c>
      <c r="F1148" s="55">
        <f t="shared" si="54"/>
        <v>6.71</v>
      </c>
      <c r="G1148" s="58" t="s">
        <v>757</v>
      </c>
      <c r="H1148" s="59">
        <v>4</v>
      </c>
      <c r="I1148" s="56">
        <v>20.13</v>
      </c>
      <c r="J1148" s="7">
        <f t="shared" si="55"/>
        <v>20.13</v>
      </c>
      <c r="K1148" s="7">
        <f t="shared" si="56"/>
        <v>0</v>
      </c>
    </row>
    <row r="1149" spans="1:11" ht="30" customHeight="1" x14ac:dyDescent="0.25">
      <c r="A1149" s="51">
        <v>1114</v>
      </c>
      <c r="B1149" s="57" t="s">
        <v>756</v>
      </c>
      <c r="C1149" s="58" t="s">
        <v>28</v>
      </c>
      <c r="D1149" s="54">
        <v>1233</v>
      </c>
      <c r="E1149" s="55" t="s">
        <v>6</v>
      </c>
      <c r="F1149" s="55">
        <f t="shared" si="54"/>
        <v>7.39</v>
      </c>
      <c r="G1149" s="58" t="s">
        <v>757</v>
      </c>
      <c r="H1149" s="59">
        <v>4</v>
      </c>
      <c r="I1149" s="56">
        <v>22.17</v>
      </c>
      <c r="J1149" s="7">
        <f t="shared" si="55"/>
        <v>22.17</v>
      </c>
      <c r="K1149" s="7">
        <f t="shared" si="56"/>
        <v>0</v>
      </c>
    </row>
    <row r="1150" spans="1:11" ht="30" customHeight="1" x14ac:dyDescent="0.25">
      <c r="A1150" s="51">
        <v>1115</v>
      </c>
      <c r="B1150" s="57" t="s">
        <v>756</v>
      </c>
      <c r="C1150" s="58" t="s">
        <v>34</v>
      </c>
      <c r="D1150" s="54">
        <v>1119</v>
      </c>
      <c r="E1150" s="55" t="s">
        <v>6</v>
      </c>
      <c r="F1150" s="55">
        <f t="shared" si="54"/>
        <v>6.71</v>
      </c>
      <c r="G1150" s="58" t="s">
        <v>757</v>
      </c>
      <c r="H1150" s="59">
        <v>4</v>
      </c>
      <c r="I1150" s="56">
        <v>20.13</v>
      </c>
      <c r="J1150" s="7">
        <f t="shared" si="55"/>
        <v>20.13</v>
      </c>
      <c r="K1150" s="7">
        <f t="shared" si="56"/>
        <v>0</v>
      </c>
    </row>
    <row r="1151" spans="1:11" ht="30" customHeight="1" x14ac:dyDescent="0.25">
      <c r="A1151" s="51">
        <v>1116</v>
      </c>
      <c r="B1151" s="57" t="s">
        <v>756</v>
      </c>
      <c r="C1151" s="58" t="s">
        <v>34</v>
      </c>
      <c r="D1151" s="54">
        <v>1099</v>
      </c>
      <c r="E1151" s="55" t="s">
        <v>6</v>
      </c>
      <c r="F1151" s="55">
        <f t="shared" si="54"/>
        <v>6.59</v>
      </c>
      <c r="G1151" s="58" t="s">
        <v>757</v>
      </c>
      <c r="H1151" s="59">
        <v>4</v>
      </c>
      <c r="I1151" s="56">
        <v>19.77</v>
      </c>
      <c r="J1151" s="7">
        <f t="shared" si="55"/>
        <v>19.77</v>
      </c>
      <c r="K1151" s="7">
        <f t="shared" si="56"/>
        <v>0</v>
      </c>
    </row>
    <row r="1152" spans="1:11" ht="60" customHeight="1" x14ac:dyDescent="0.25">
      <c r="A1152" s="51">
        <v>1117</v>
      </c>
      <c r="B1152" s="57" t="s">
        <v>568</v>
      </c>
      <c r="C1152" s="58" t="s">
        <v>56</v>
      </c>
      <c r="D1152" s="54">
        <v>929</v>
      </c>
      <c r="E1152" s="55" t="s">
        <v>6</v>
      </c>
      <c r="F1152" s="55">
        <f t="shared" si="54"/>
        <v>5.57</v>
      </c>
      <c r="G1152" s="58" t="s">
        <v>757</v>
      </c>
      <c r="H1152" s="59">
        <v>4</v>
      </c>
      <c r="I1152" s="56">
        <v>16.71</v>
      </c>
      <c r="J1152" s="7">
        <f t="shared" si="55"/>
        <v>16.71</v>
      </c>
      <c r="K1152" s="7">
        <f t="shared" si="56"/>
        <v>0</v>
      </c>
    </row>
    <row r="1153" spans="1:11" ht="285" customHeight="1" x14ac:dyDescent="0.25">
      <c r="A1153" s="51">
        <v>1118</v>
      </c>
      <c r="B1153" s="57" t="s">
        <v>758</v>
      </c>
      <c r="C1153" s="58" t="s">
        <v>34</v>
      </c>
      <c r="D1153" s="54">
        <v>1082</v>
      </c>
      <c r="E1153" s="55" t="s">
        <v>6</v>
      </c>
      <c r="F1153" s="55">
        <f t="shared" si="54"/>
        <v>6.49</v>
      </c>
      <c r="G1153" s="58" t="s">
        <v>759</v>
      </c>
      <c r="H1153" s="59">
        <v>6</v>
      </c>
      <c r="I1153" s="56">
        <v>29.21</v>
      </c>
      <c r="J1153" s="7">
        <f t="shared" si="55"/>
        <v>29.21</v>
      </c>
      <c r="K1153" s="7">
        <f t="shared" si="56"/>
        <v>0</v>
      </c>
    </row>
    <row r="1154" spans="1:11" ht="255" customHeight="1" x14ac:dyDescent="0.25">
      <c r="A1154" s="51">
        <v>1119</v>
      </c>
      <c r="B1154" s="57" t="s">
        <v>758</v>
      </c>
      <c r="C1154" s="58" t="s">
        <v>34</v>
      </c>
      <c r="D1154" s="54">
        <v>1022</v>
      </c>
      <c r="E1154" s="55" t="s">
        <v>6</v>
      </c>
      <c r="F1154" s="55">
        <f t="shared" si="54"/>
        <v>6.13</v>
      </c>
      <c r="G1154" s="58" t="s">
        <v>760</v>
      </c>
      <c r="H1154" s="59">
        <v>19</v>
      </c>
      <c r="I1154" s="56">
        <v>87.35</v>
      </c>
      <c r="J1154" s="7">
        <f t="shared" si="55"/>
        <v>87.35</v>
      </c>
      <c r="K1154" s="7">
        <f t="shared" si="56"/>
        <v>0</v>
      </c>
    </row>
    <row r="1155" spans="1:11" ht="45" customHeight="1" x14ac:dyDescent="0.25">
      <c r="A1155" s="51">
        <v>1120</v>
      </c>
      <c r="B1155" s="57" t="s">
        <v>761</v>
      </c>
      <c r="C1155" s="58" t="s">
        <v>58</v>
      </c>
      <c r="D1155" s="54">
        <v>1564</v>
      </c>
      <c r="E1155" s="55" t="s">
        <v>6</v>
      </c>
      <c r="F1155" s="55">
        <f t="shared" si="54"/>
        <v>9.3699999999999992</v>
      </c>
      <c r="G1155" s="58" t="s">
        <v>762</v>
      </c>
      <c r="H1155" s="59">
        <v>8</v>
      </c>
      <c r="I1155" s="56">
        <v>56.22</v>
      </c>
      <c r="J1155" s="7">
        <f t="shared" si="55"/>
        <v>56.22</v>
      </c>
      <c r="K1155" s="7">
        <f t="shared" si="56"/>
        <v>0</v>
      </c>
    </row>
    <row r="1156" spans="1:11" ht="105" customHeight="1" x14ac:dyDescent="0.25">
      <c r="A1156" s="51">
        <v>1121</v>
      </c>
      <c r="B1156" s="57" t="s">
        <v>761</v>
      </c>
      <c r="C1156" s="58" t="s">
        <v>34</v>
      </c>
      <c r="D1156" s="54">
        <v>1159</v>
      </c>
      <c r="E1156" s="55" t="s">
        <v>6</v>
      </c>
      <c r="F1156" s="55">
        <f t="shared" si="54"/>
        <v>6.95</v>
      </c>
      <c r="G1156" s="58" t="s">
        <v>763</v>
      </c>
      <c r="H1156" s="59">
        <v>21</v>
      </c>
      <c r="I1156" s="56">
        <v>109.46</v>
      </c>
      <c r="J1156" s="7">
        <f t="shared" si="55"/>
        <v>109.46</v>
      </c>
      <c r="K1156" s="7">
        <f t="shared" si="56"/>
        <v>0</v>
      </c>
    </row>
    <row r="1157" spans="1:11" ht="150" customHeight="1" x14ac:dyDescent="0.25">
      <c r="A1157" s="51">
        <v>1122</v>
      </c>
      <c r="B1157" s="57" t="s">
        <v>761</v>
      </c>
      <c r="C1157" s="58" t="s">
        <v>34</v>
      </c>
      <c r="D1157" s="54">
        <v>1140</v>
      </c>
      <c r="E1157" s="55" t="s">
        <v>6</v>
      </c>
      <c r="F1157" s="55">
        <f t="shared" si="54"/>
        <v>6.83</v>
      </c>
      <c r="G1157" s="58" t="s">
        <v>764</v>
      </c>
      <c r="H1157" s="59">
        <v>29</v>
      </c>
      <c r="I1157" s="56">
        <v>148.55000000000001</v>
      </c>
      <c r="J1157" s="7">
        <f t="shared" si="55"/>
        <v>148.55000000000001</v>
      </c>
      <c r="K1157" s="7">
        <f t="shared" si="56"/>
        <v>0</v>
      </c>
    </row>
    <row r="1158" spans="1:11" ht="90" customHeight="1" x14ac:dyDescent="0.25">
      <c r="A1158" s="51">
        <v>1123</v>
      </c>
      <c r="B1158" s="57" t="s">
        <v>761</v>
      </c>
      <c r="C1158" s="58" t="s">
        <v>34</v>
      </c>
      <c r="D1158" s="54">
        <v>1099</v>
      </c>
      <c r="E1158" s="55" t="s">
        <v>6</v>
      </c>
      <c r="F1158" s="55">
        <f t="shared" ref="F1158:F1408" si="57">IF(D1158=0,0,IF(E1158=0,0,IF(IF(E1158="s",$F$12,IF(E1158="n",$F$11,0))&gt;0,ROUND(D1158/IF(E1158="s",$F$12,IF(E1158="n",$F$11,0)),2),0)))</f>
        <v>6.59</v>
      </c>
      <c r="G1158" s="58" t="s">
        <v>763</v>
      </c>
      <c r="H1158" s="59">
        <v>11</v>
      </c>
      <c r="I1158" s="56">
        <v>54.37</v>
      </c>
      <c r="J1158" s="7">
        <f t="shared" si="55"/>
        <v>54.37</v>
      </c>
      <c r="K1158" s="7">
        <f t="shared" si="56"/>
        <v>0</v>
      </c>
    </row>
    <row r="1159" spans="1:11" ht="165" customHeight="1" x14ac:dyDescent="0.25">
      <c r="A1159" s="51">
        <v>1124</v>
      </c>
      <c r="B1159" s="57" t="s">
        <v>761</v>
      </c>
      <c r="C1159" s="58" t="s">
        <v>28</v>
      </c>
      <c r="D1159" s="54">
        <v>1171</v>
      </c>
      <c r="E1159" s="55" t="s">
        <v>6</v>
      </c>
      <c r="F1159" s="55">
        <f t="shared" si="57"/>
        <v>7.02</v>
      </c>
      <c r="G1159" s="58" t="s">
        <v>765</v>
      </c>
      <c r="H1159" s="59">
        <v>29</v>
      </c>
      <c r="I1159" s="56">
        <v>152.69</v>
      </c>
      <c r="J1159" s="7">
        <f t="shared" si="55"/>
        <v>152.69</v>
      </c>
      <c r="K1159" s="7">
        <f t="shared" si="56"/>
        <v>0</v>
      </c>
    </row>
    <row r="1160" spans="1:11" ht="30" customHeight="1" x14ac:dyDescent="0.25">
      <c r="A1160" s="51">
        <v>1125</v>
      </c>
      <c r="B1160" s="57" t="s">
        <v>761</v>
      </c>
      <c r="C1160" s="58" t="s">
        <v>34</v>
      </c>
      <c r="D1160" s="54">
        <v>1099</v>
      </c>
      <c r="E1160" s="55" t="s">
        <v>6</v>
      </c>
      <c r="F1160" s="55">
        <f t="shared" si="57"/>
        <v>6.59</v>
      </c>
      <c r="G1160" s="58" t="s">
        <v>765</v>
      </c>
      <c r="H1160" s="59">
        <v>2</v>
      </c>
      <c r="I1160" s="56">
        <v>9.89</v>
      </c>
      <c r="J1160" s="7">
        <f t="shared" si="55"/>
        <v>9.89</v>
      </c>
      <c r="K1160" s="7">
        <f t="shared" si="56"/>
        <v>0</v>
      </c>
    </row>
    <row r="1161" spans="1:11" ht="135" customHeight="1" x14ac:dyDescent="0.25">
      <c r="A1161" s="51">
        <v>1126</v>
      </c>
      <c r="B1161" s="57" t="s">
        <v>761</v>
      </c>
      <c r="C1161" s="58" t="s">
        <v>28</v>
      </c>
      <c r="D1161" s="54">
        <v>1171</v>
      </c>
      <c r="E1161" s="55" t="s">
        <v>6</v>
      </c>
      <c r="F1161" s="55">
        <f t="shared" si="57"/>
        <v>7.02</v>
      </c>
      <c r="G1161" s="58" t="s">
        <v>763</v>
      </c>
      <c r="H1161" s="59">
        <v>30</v>
      </c>
      <c r="I1161" s="56">
        <v>157.94999999999999</v>
      </c>
      <c r="J1161" s="7">
        <f t="shared" si="55"/>
        <v>157.94999999999999</v>
      </c>
      <c r="K1161" s="7">
        <f t="shared" si="56"/>
        <v>0</v>
      </c>
    </row>
    <row r="1162" spans="1:11" ht="90" customHeight="1" x14ac:dyDescent="0.25">
      <c r="A1162" s="51">
        <v>1127</v>
      </c>
      <c r="B1162" s="57" t="s">
        <v>761</v>
      </c>
      <c r="C1162" s="58" t="s">
        <v>34</v>
      </c>
      <c r="D1162" s="54">
        <v>1100</v>
      </c>
      <c r="E1162" s="55" t="s">
        <v>6</v>
      </c>
      <c r="F1162" s="55">
        <f t="shared" si="57"/>
        <v>6.59</v>
      </c>
      <c r="G1162" s="58" t="s">
        <v>766</v>
      </c>
      <c r="H1162" s="59">
        <v>11</v>
      </c>
      <c r="I1162" s="56">
        <v>54.37</v>
      </c>
      <c r="J1162" s="7">
        <f t="shared" si="55"/>
        <v>54.37</v>
      </c>
      <c r="K1162" s="7">
        <f t="shared" si="56"/>
        <v>0</v>
      </c>
    </row>
    <row r="1163" spans="1:11" ht="75" customHeight="1" x14ac:dyDescent="0.25">
      <c r="A1163" s="51">
        <v>1128</v>
      </c>
      <c r="B1163" s="57" t="s">
        <v>761</v>
      </c>
      <c r="C1163" s="58" t="s">
        <v>34</v>
      </c>
      <c r="D1163" s="54">
        <v>1140</v>
      </c>
      <c r="E1163" s="55" t="s">
        <v>6</v>
      </c>
      <c r="F1163" s="55">
        <f t="shared" si="57"/>
        <v>6.83</v>
      </c>
      <c r="G1163" s="58" t="s">
        <v>767</v>
      </c>
      <c r="H1163" s="59">
        <v>21</v>
      </c>
      <c r="I1163" s="56">
        <v>107.57</v>
      </c>
      <c r="J1163" s="7">
        <f t="shared" si="55"/>
        <v>107.57</v>
      </c>
      <c r="K1163" s="7">
        <f t="shared" si="56"/>
        <v>0</v>
      </c>
    </row>
    <row r="1164" spans="1:11" ht="90" customHeight="1" x14ac:dyDescent="0.25">
      <c r="A1164" s="51">
        <v>1129</v>
      </c>
      <c r="B1164" s="57" t="s">
        <v>761</v>
      </c>
      <c r="C1164" s="58" t="s">
        <v>34</v>
      </c>
      <c r="D1164" s="54">
        <v>1140</v>
      </c>
      <c r="E1164" s="55" t="s">
        <v>6</v>
      </c>
      <c r="F1164" s="55">
        <f t="shared" si="57"/>
        <v>6.83</v>
      </c>
      <c r="G1164" s="58" t="s">
        <v>765</v>
      </c>
      <c r="H1164" s="59">
        <v>8</v>
      </c>
      <c r="I1164" s="56">
        <v>40.98</v>
      </c>
      <c r="J1164" s="7">
        <f t="shared" si="55"/>
        <v>40.98</v>
      </c>
      <c r="K1164" s="7">
        <f t="shared" si="56"/>
        <v>0</v>
      </c>
    </row>
    <row r="1165" spans="1:11" ht="30" customHeight="1" x14ac:dyDescent="0.25">
      <c r="A1165" s="51">
        <v>1130</v>
      </c>
      <c r="B1165" s="57" t="s">
        <v>761</v>
      </c>
      <c r="C1165" s="58" t="s">
        <v>34</v>
      </c>
      <c r="D1165" s="54">
        <v>1159</v>
      </c>
      <c r="E1165" s="55" t="s">
        <v>6</v>
      </c>
      <c r="F1165" s="55">
        <f t="shared" si="57"/>
        <v>6.95</v>
      </c>
      <c r="G1165" s="58" t="s">
        <v>768</v>
      </c>
      <c r="H1165" s="59">
        <v>11</v>
      </c>
      <c r="I1165" s="56">
        <v>57.34</v>
      </c>
      <c r="J1165" s="7">
        <f t="shared" si="55"/>
        <v>57.34</v>
      </c>
      <c r="K1165" s="7">
        <f t="shared" si="56"/>
        <v>0</v>
      </c>
    </row>
    <row r="1166" spans="1:11" ht="30" customHeight="1" x14ac:dyDescent="0.25">
      <c r="A1166" s="51">
        <v>1131</v>
      </c>
      <c r="B1166" s="57" t="s">
        <v>761</v>
      </c>
      <c r="C1166" s="58" t="s">
        <v>28</v>
      </c>
      <c r="D1166" s="54">
        <v>1233</v>
      </c>
      <c r="E1166" s="55" t="s">
        <v>6</v>
      </c>
      <c r="F1166" s="55">
        <f t="shared" si="57"/>
        <v>7.39</v>
      </c>
      <c r="G1166" s="58" t="s">
        <v>768</v>
      </c>
      <c r="H1166" s="59">
        <v>14</v>
      </c>
      <c r="I1166" s="56">
        <v>77.599999999999994</v>
      </c>
      <c r="J1166" s="7">
        <f t="shared" si="55"/>
        <v>77.599999999999994</v>
      </c>
      <c r="K1166" s="7">
        <f t="shared" si="56"/>
        <v>0</v>
      </c>
    </row>
    <row r="1167" spans="1:11" ht="30" customHeight="1" x14ac:dyDescent="0.25">
      <c r="A1167" s="51">
        <v>1132</v>
      </c>
      <c r="B1167" s="57" t="s">
        <v>761</v>
      </c>
      <c r="C1167" s="58" t="s">
        <v>34</v>
      </c>
      <c r="D1167" s="54">
        <v>1160</v>
      </c>
      <c r="E1167" s="55" t="s">
        <v>6</v>
      </c>
      <c r="F1167" s="55">
        <f t="shared" si="57"/>
        <v>6.95</v>
      </c>
      <c r="G1167" s="58" t="s">
        <v>768</v>
      </c>
      <c r="H1167" s="59">
        <v>14</v>
      </c>
      <c r="I1167" s="56">
        <v>72.98</v>
      </c>
      <c r="J1167" s="7">
        <f t="shared" si="55"/>
        <v>72.98</v>
      </c>
      <c r="K1167" s="7">
        <f t="shared" si="56"/>
        <v>0</v>
      </c>
    </row>
    <row r="1168" spans="1:11" ht="30" customHeight="1" x14ac:dyDescent="0.25">
      <c r="A1168" s="51">
        <v>1133</v>
      </c>
      <c r="B1168" s="57" t="s">
        <v>761</v>
      </c>
      <c r="C1168" s="58" t="s">
        <v>34</v>
      </c>
      <c r="D1168" s="54">
        <v>1079</v>
      </c>
      <c r="E1168" s="55" t="s">
        <v>6</v>
      </c>
      <c r="F1168" s="55">
        <f t="shared" si="57"/>
        <v>6.47</v>
      </c>
      <c r="G1168" s="58" t="s">
        <v>768</v>
      </c>
      <c r="H1168" s="59">
        <v>14</v>
      </c>
      <c r="I1168" s="56">
        <v>67.94</v>
      </c>
      <c r="J1168" s="7">
        <f t="shared" si="55"/>
        <v>67.94</v>
      </c>
      <c r="K1168" s="7">
        <f t="shared" si="56"/>
        <v>0</v>
      </c>
    </row>
    <row r="1169" spans="1:11" ht="45" customHeight="1" x14ac:dyDescent="0.25">
      <c r="A1169" s="51">
        <v>1134</v>
      </c>
      <c r="B1169" s="57" t="s">
        <v>712</v>
      </c>
      <c r="C1169" s="58" t="s">
        <v>56</v>
      </c>
      <c r="D1169" s="54">
        <v>903</v>
      </c>
      <c r="E1169" s="55" t="s">
        <v>6</v>
      </c>
      <c r="F1169" s="55">
        <f t="shared" si="57"/>
        <v>5.41</v>
      </c>
      <c r="G1169" s="58" t="s">
        <v>711</v>
      </c>
      <c r="H1169" s="59">
        <v>14</v>
      </c>
      <c r="I1169" s="56">
        <v>56.81</v>
      </c>
      <c r="J1169" s="7">
        <f t="shared" si="55"/>
        <v>56.81</v>
      </c>
      <c r="K1169" s="7">
        <f t="shared" si="56"/>
        <v>0</v>
      </c>
    </row>
    <row r="1170" spans="1:11" ht="30" customHeight="1" x14ac:dyDescent="0.25">
      <c r="A1170" s="51">
        <v>1135</v>
      </c>
      <c r="B1170" s="57" t="s">
        <v>769</v>
      </c>
      <c r="C1170" s="58" t="s">
        <v>34</v>
      </c>
      <c r="D1170" s="54">
        <v>1062</v>
      </c>
      <c r="E1170" s="55" t="s">
        <v>6</v>
      </c>
      <c r="F1170" s="55">
        <f t="shared" si="57"/>
        <v>6.37</v>
      </c>
      <c r="G1170" s="58" t="s">
        <v>770</v>
      </c>
      <c r="H1170" s="59">
        <v>9</v>
      </c>
      <c r="I1170" s="62">
        <v>43</v>
      </c>
      <c r="J1170" s="7">
        <f t="shared" si="55"/>
        <v>43</v>
      </c>
      <c r="K1170" s="7">
        <f t="shared" si="56"/>
        <v>0</v>
      </c>
    </row>
    <row r="1171" spans="1:11" x14ac:dyDescent="0.25">
      <c r="A1171" s="63" t="s">
        <v>771</v>
      </c>
      <c r="B1171" s="64"/>
      <c r="C1171" s="64"/>
      <c r="D1171" s="64"/>
      <c r="E1171" s="67"/>
      <c r="F1171" s="64"/>
      <c r="G1171" s="64"/>
      <c r="H1171" s="64"/>
      <c r="I1171" s="66"/>
      <c r="J1171" s="7">
        <f t="shared" si="55"/>
        <v>0</v>
      </c>
      <c r="K1171" s="7">
        <f t="shared" si="56"/>
        <v>0</v>
      </c>
    </row>
    <row r="1172" spans="1:11" ht="210" customHeight="1" x14ac:dyDescent="0.25">
      <c r="A1172" s="51">
        <v>1136</v>
      </c>
      <c r="B1172" s="57" t="s">
        <v>772</v>
      </c>
      <c r="C1172" s="58" t="s">
        <v>50</v>
      </c>
      <c r="D1172" s="54">
        <v>1390</v>
      </c>
      <c r="E1172" s="55" t="s">
        <v>6</v>
      </c>
      <c r="F1172" s="55">
        <f t="shared" si="57"/>
        <v>8.33</v>
      </c>
      <c r="G1172" s="58" t="s">
        <v>773</v>
      </c>
      <c r="H1172" s="59">
        <v>23</v>
      </c>
      <c r="I1172" s="56">
        <v>143.69</v>
      </c>
      <c r="J1172" s="7">
        <f t="shared" si="55"/>
        <v>143.69</v>
      </c>
      <c r="K1172" s="7">
        <f t="shared" si="56"/>
        <v>0</v>
      </c>
    </row>
    <row r="1173" spans="1:11" ht="135" customHeight="1" x14ac:dyDescent="0.25">
      <c r="A1173" s="51">
        <v>1137</v>
      </c>
      <c r="B1173" s="57" t="s">
        <v>772</v>
      </c>
      <c r="C1173" s="58" t="s">
        <v>28</v>
      </c>
      <c r="D1173" s="54">
        <v>1103</v>
      </c>
      <c r="E1173" s="55" t="s">
        <v>6</v>
      </c>
      <c r="F1173" s="55">
        <f t="shared" si="57"/>
        <v>6.61</v>
      </c>
      <c r="G1173" s="58" t="s">
        <v>774</v>
      </c>
      <c r="H1173" s="59">
        <v>19</v>
      </c>
      <c r="I1173" s="56">
        <v>94.19</v>
      </c>
      <c r="J1173" s="7">
        <f t="shared" si="55"/>
        <v>94.19</v>
      </c>
      <c r="K1173" s="7">
        <f t="shared" si="56"/>
        <v>0</v>
      </c>
    </row>
    <row r="1174" spans="1:11" ht="195" customHeight="1" x14ac:dyDescent="0.25">
      <c r="A1174" s="51">
        <v>1138</v>
      </c>
      <c r="B1174" s="57" t="s">
        <v>772</v>
      </c>
      <c r="C1174" s="58" t="s">
        <v>28</v>
      </c>
      <c r="D1174" s="54">
        <v>1081</v>
      </c>
      <c r="E1174" s="55" t="s">
        <v>6</v>
      </c>
      <c r="F1174" s="55">
        <f t="shared" si="57"/>
        <v>6.48</v>
      </c>
      <c r="G1174" s="58" t="s">
        <v>775</v>
      </c>
      <c r="H1174" s="59">
        <v>24</v>
      </c>
      <c r="I1174" s="56">
        <v>116.64</v>
      </c>
      <c r="J1174" s="7">
        <f t="shared" ref="J1174:J1237" si="58">ROUND(F1174*H1174*$I$12,2)</f>
        <v>116.64</v>
      </c>
      <c r="K1174" s="7">
        <f t="shared" si="56"/>
        <v>0</v>
      </c>
    </row>
    <row r="1175" spans="1:11" ht="75" customHeight="1" x14ac:dyDescent="0.25">
      <c r="A1175" s="51">
        <v>1139</v>
      </c>
      <c r="B1175" s="57" t="s">
        <v>772</v>
      </c>
      <c r="C1175" s="58" t="s">
        <v>28</v>
      </c>
      <c r="D1175" s="54">
        <v>1144</v>
      </c>
      <c r="E1175" s="55" t="s">
        <v>6</v>
      </c>
      <c r="F1175" s="55">
        <f t="shared" si="57"/>
        <v>6.86</v>
      </c>
      <c r="G1175" s="58" t="s">
        <v>776</v>
      </c>
      <c r="H1175" s="59">
        <v>5</v>
      </c>
      <c r="I1175" s="56">
        <v>25.73</v>
      </c>
      <c r="J1175" s="7">
        <f t="shared" si="58"/>
        <v>25.73</v>
      </c>
      <c r="K1175" s="7">
        <f t="shared" ref="K1175:K1238" si="59">I1175-J1175</f>
        <v>0</v>
      </c>
    </row>
    <row r="1176" spans="1:11" ht="180" customHeight="1" x14ac:dyDescent="0.25">
      <c r="A1176" s="51">
        <v>1140</v>
      </c>
      <c r="B1176" s="57" t="s">
        <v>772</v>
      </c>
      <c r="C1176" s="58" t="s">
        <v>34</v>
      </c>
      <c r="D1176" s="54">
        <v>1102</v>
      </c>
      <c r="E1176" s="55" t="s">
        <v>6</v>
      </c>
      <c r="F1176" s="55">
        <f t="shared" si="57"/>
        <v>6.61</v>
      </c>
      <c r="G1176" s="58" t="s">
        <v>777</v>
      </c>
      <c r="H1176" s="59">
        <v>20</v>
      </c>
      <c r="I1176" s="56">
        <v>99.15</v>
      </c>
      <c r="J1176" s="7">
        <f t="shared" si="58"/>
        <v>99.15</v>
      </c>
      <c r="K1176" s="7">
        <f t="shared" si="59"/>
        <v>0</v>
      </c>
    </row>
    <row r="1177" spans="1:11" ht="75" customHeight="1" x14ac:dyDescent="0.25">
      <c r="A1177" s="51">
        <v>1141</v>
      </c>
      <c r="B1177" s="57" t="s">
        <v>772</v>
      </c>
      <c r="C1177" s="58" t="s">
        <v>34</v>
      </c>
      <c r="D1177" s="54">
        <v>1062</v>
      </c>
      <c r="E1177" s="55" t="s">
        <v>6</v>
      </c>
      <c r="F1177" s="55">
        <f t="shared" si="57"/>
        <v>6.37</v>
      </c>
      <c r="G1177" s="58" t="s">
        <v>778</v>
      </c>
      <c r="H1177" s="59">
        <v>3</v>
      </c>
      <c r="I1177" s="56">
        <v>14.33</v>
      </c>
      <c r="J1177" s="7">
        <f t="shared" si="58"/>
        <v>14.33</v>
      </c>
      <c r="K1177" s="7">
        <f t="shared" si="59"/>
        <v>0</v>
      </c>
    </row>
    <row r="1178" spans="1:11" ht="210" customHeight="1" x14ac:dyDescent="0.25">
      <c r="A1178" s="51">
        <v>1142</v>
      </c>
      <c r="B1178" s="57" t="s">
        <v>772</v>
      </c>
      <c r="C1178" s="58" t="s">
        <v>34</v>
      </c>
      <c r="D1178" s="54">
        <v>1122</v>
      </c>
      <c r="E1178" s="55" t="s">
        <v>6</v>
      </c>
      <c r="F1178" s="55">
        <f t="shared" si="57"/>
        <v>6.73</v>
      </c>
      <c r="G1178" s="58" t="s">
        <v>779</v>
      </c>
      <c r="H1178" s="59">
        <v>26</v>
      </c>
      <c r="I1178" s="56">
        <v>131.24</v>
      </c>
      <c r="J1178" s="7">
        <f t="shared" si="58"/>
        <v>131.24</v>
      </c>
      <c r="K1178" s="7">
        <f t="shared" si="59"/>
        <v>0</v>
      </c>
    </row>
    <row r="1179" spans="1:11" ht="150" customHeight="1" x14ac:dyDescent="0.25">
      <c r="A1179" s="51">
        <v>1143</v>
      </c>
      <c r="B1179" s="57" t="s">
        <v>772</v>
      </c>
      <c r="C1179" s="58" t="s">
        <v>34</v>
      </c>
      <c r="D1179" s="54">
        <v>1102</v>
      </c>
      <c r="E1179" s="55" t="s">
        <v>6</v>
      </c>
      <c r="F1179" s="55">
        <f t="shared" si="57"/>
        <v>6.61</v>
      </c>
      <c r="G1179" s="58" t="s">
        <v>780</v>
      </c>
      <c r="H1179" s="59">
        <v>23</v>
      </c>
      <c r="I1179" s="56">
        <v>114.02</v>
      </c>
      <c r="J1179" s="7">
        <f t="shared" si="58"/>
        <v>114.02</v>
      </c>
      <c r="K1179" s="7">
        <f t="shared" si="59"/>
        <v>0</v>
      </c>
    </row>
    <row r="1180" spans="1:11" ht="180" customHeight="1" x14ac:dyDescent="0.25">
      <c r="A1180" s="51">
        <v>1144</v>
      </c>
      <c r="B1180" s="57" t="s">
        <v>772</v>
      </c>
      <c r="C1180" s="58" t="s">
        <v>34</v>
      </c>
      <c r="D1180" s="54">
        <v>1081</v>
      </c>
      <c r="E1180" s="55" t="s">
        <v>6</v>
      </c>
      <c r="F1180" s="55">
        <f t="shared" si="57"/>
        <v>6.48</v>
      </c>
      <c r="G1180" s="58" t="s">
        <v>781</v>
      </c>
      <c r="H1180" s="59">
        <v>22</v>
      </c>
      <c r="I1180" s="56">
        <v>106.92</v>
      </c>
      <c r="J1180" s="7">
        <f t="shared" si="58"/>
        <v>106.92</v>
      </c>
      <c r="K1180" s="7">
        <f t="shared" si="59"/>
        <v>0</v>
      </c>
    </row>
    <row r="1181" spans="1:11" ht="105" customHeight="1" x14ac:dyDescent="0.25">
      <c r="A1181" s="51">
        <v>1145</v>
      </c>
      <c r="B1181" s="57" t="s">
        <v>772</v>
      </c>
      <c r="C1181" s="58" t="s">
        <v>34</v>
      </c>
      <c r="D1181" s="54">
        <v>1062</v>
      </c>
      <c r="E1181" s="55" t="s">
        <v>6</v>
      </c>
      <c r="F1181" s="55">
        <f t="shared" si="57"/>
        <v>6.37</v>
      </c>
      <c r="G1181" s="58" t="s">
        <v>782</v>
      </c>
      <c r="H1181" s="59">
        <v>18</v>
      </c>
      <c r="I1181" s="56">
        <v>86</v>
      </c>
      <c r="J1181" s="7">
        <f t="shared" si="58"/>
        <v>86</v>
      </c>
      <c r="K1181" s="7">
        <f t="shared" si="59"/>
        <v>0</v>
      </c>
    </row>
    <row r="1182" spans="1:11" ht="180" customHeight="1" x14ac:dyDescent="0.25">
      <c r="A1182" s="51">
        <v>1146</v>
      </c>
      <c r="B1182" s="57" t="s">
        <v>772</v>
      </c>
      <c r="C1182" s="58" t="s">
        <v>34</v>
      </c>
      <c r="D1182" s="54">
        <v>1062</v>
      </c>
      <c r="E1182" s="55" t="s">
        <v>6</v>
      </c>
      <c r="F1182" s="55">
        <f t="shared" si="57"/>
        <v>6.37</v>
      </c>
      <c r="G1182" s="58" t="s">
        <v>783</v>
      </c>
      <c r="H1182" s="59">
        <v>34</v>
      </c>
      <c r="I1182" s="56">
        <v>162.44</v>
      </c>
      <c r="J1182" s="7">
        <f t="shared" si="58"/>
        <v>162.44</v>
      </c>
      <c r="K1182" s="7">
        <f t="shared" si="59"/>
        <v>0</v>
      </c>
    </row>
    <row r="1183" spans="1:11" ht="300" customHeight="1" x14ac:dyDescent="0.25">
      <c r="A1183" s="51">
        <v>1147</v>
      </c>
      <c r="B1183" s="57" t="s">
        <v>772</v>
      </c>
      <c r="C1183" s="58" t="s">
        <v>34</v>
      </c>
      <c r="D1183" s="54">
        <v>1101</v>
      </c>
      <c r="E1183" s="55" t="s">
        <v>6</v>
      </c>
      <c r="F1183" s="55">
        <f t="shared" si="57"/>
        <v>6.6</v>
      </c>
      <c r="G1183" s="58" t="s">
        <v>784</v>
      </c>
      <c r="H1183" s="59">
        <v>19</v>
      </c>
      <c r="I1183" s="56">
        <v>94.05</v>
      </c>
      <c r="J1183" s="7">
        <f t="shared" si="58"/>
        <v>94.05</v>
      </c>
      <c r="K1183" s="7">
        <f t="shared" si="59"/>
        <v>0</v>
      </c>
    </row>
    <row r="1184" spans="1:11" ht="90" customHeight="1" x14ac:dyDescent="0.25">
      <c r="A1184" s="51">
        <v>1148</v>
      </c>
      <c r="B1184" s="57" t="s">
        <v>772</v>
      </c>
      <c r="C1184" s="58" t="s">
        <v>34</v>
      </c>
      <c r="D1184" s="54">
        <v>1042</v>
      </c>
      <c r="E1184" s="55" t="s">
        <v>6</v>
      </c>
      <c r="F1184" s="55">
        <f t="shared" si="57"/>
        <v>6.25</v>
      </c>
      <c r="G1184" s="58" t="s">
        <v>785</v>
      </c>
      <c r="H1184" s="59">
        <v>14</v>
      </c>
      <c r="I1184" s="56">
        <v>65.63</v>
      </c>
      <c r="J1184" s="7">
        <f t="shared" si="58"/>
        <v>65.63</v>
      </c>
      <c r="K1184" s="7">
        <f t="shared" si="59"/>
        <v>0</v>
      </c>
    </row>
    <row r="1185" spans="1:11" ht="105" customHeight="1" x14ac:dyDescent="0.25">
      <c r="A1185" s="51">
        <v>1149</v>
      </c>
      <c r="B1185" s="57" t="s">
        <v>772</v>
      </c>
      <c r="C1185" s="58" t="s">
        <v>34</v>
      </c>
      <c r="D1185" s="54">
        <v>1062</v>
      </c>
      <c r="E1185" s="55" t="s">
        <v>6</v>
      </c>
      <c r="F1185" s="55">
        <f t="shared" si="57"/>
        <v>6.37</v>
      </c>
      <c r="G1185" s="58" t="s">
        <v>786</v>
      </c>
      <c r="H1185" s="59">
        <v>6</v>
      </c>
      <c r="I1185" s="56">
        <v>28.67</v>
      </c>
      <c r="J1185" s="7">
        <f t="shared" si="58"/>
        <v>28.67</v>
      </c>
      <c r="K1185" s="7">
        <f t="shared" si="59"/>
        <v>0</v>
      </c>
    </row>
    <row r="1186" spans="1:11" ht="30" customHeight="1" x14ac:dyDescent="0.25">
      <c r="A1186" s="51">
        <v>1150</v>
      </c>
      <c r="B1186" s="57" t="s">
        <v>787</v>
      </c>
      <c r="C1186" s="58" t="s">
        <v>34</v>
      </c>
      <c r="D1186" s="54">
        <v>1140</v>
      </c>
      <c r="E1186" s="55" t="s">
        <v>6</v>
      </c>
      <c r="F1186" s="55">
        <f t="shared" si="57"/>
        <v>6.83</v>
      </c>
      <c r="G1186" s="58" t="s">
        <v>788</v>
      </c>
      <c r="H1186" s="59">
        <v>1</v>
      </c>
      <c r="I1186" s="56">
        <v>5.12</v>
      </c>
      <c r="J1186" s="7">
        <f t="shared" si="58"/>
        <v>5.12</v>
      </c>
      <c r="K1186" s="7">
        <f t="shared" si="59"/>
        <v>0</v>
      </c>
    </row>
    <row r="1187" spans="1:11" ht="45" customHeight="1" x14ac:dyDescent="0.25">
      <c r="A1187" s="51">
        <v>1151</v>
      </c>
      <c r="B1187" s="57" t="s">
        <v>787</v>
      </c>
      <c r="C1187" s="58" t="s">
        <v>34</v>
      </c>
      <c r="D1187" s="54">
        <v>1160</v>
      </c>
      <c r="E1187" s="55" t="s">
        <v>6</v>
      </c>
      <c r="F1187" s="55">
        <f t="shared" si="57"/>
        <v>6.95</v>
      </c>
      <c r="G1187" s="58" t="s">
        <v>789</v>
      </c>
      <c r="H1187" s="59">
        <v>2</v>
      </c>
      <c r="I1187" s="56">
        <v>10.43</v>
      </c>
      <c r="J1187" s="7">
        <f t="shared" si="58"/>
        <v>10.43</v>
      </c>
      <c r="K1187" s="7">
        <f t="shared" si="59"/>
        <v>0</v>
      </c>
    </row>
    <row r="1188" spans="1:11" ht="45" customHeight="1" x14ac:dyDescent="0.25">
      <c r="A1188" s="51">
        <v>1152</v>
      </c>
      <c r="B1188" s="57" t="s">
        <v>787</v>
      </c>
      <c r="C1188" s="58" t="s">
        <v>34</v>
      </c>
      <c r="D1188" s="54">
        <v>1120</v>
      </c>
      <c r="E1188" s="55" t="s">
        <v>6</v>
      </c>
      <c r="F1188" s="55">
        <f t="shared" si="57"/>
        <v>6.71</v>
      </c>
      <c r="G1188" s="58" t="s">
        <v>790</v>
      </c>
      <c r="H1188" s="59">
        <v>3</v>
      </c>
      <c r="I1188" s="56">
        <v>15.1</v>
      </c>
      <c r="J1188" s="7">
        <f t="shared" si="58"/>
        <v>15.1</v>
      </c>
      <c r="K1188" s="7">
        <f t="shared" si="59"/>
        <v>0</v>
      </c>
    </row>
    <row r="1189" spans="1:11" ht="30" customHeight="1" x14ac:dyDescent="0.25">
      <c r="A1189" s="51">
        <v>1153</v>
      </c>
      <c r="B1189" s="57" t="s">
        <v>787</v>
      </c>
      <c r="C1189" s="58" t="s">
        <v>34</v>
      </c>
      <c r="D1189" s="54">
        <v>1099</v>
      </c>
      <c r="E1189" s="55" t="s">
        <v>6</v>
      </c>
      <c r="F1189" s="55">
        <f t="shared" si="57"/>
        <v>6.59</v>
      </c>
      <c r="G1189" s="58" t="s">
        <v>791</v>
      </c>
      <c r="H1189" s="59">
        <v>1</v>
      </c>
      <c r="I1189" s="56">
        <v>4.9400000000000004</v>
      </c>
      <c r="J1189" s="7">
        <f t="shared" si="58"/>
        <v>4.9400000000000004</v>
      </c>
      <c r="K1189" s="7">
        <f t="shared" si="59"/>
        <v>0</v>
      </c>
    </row>
    <row r="1190" spans="1:11" ht="45" customHeight="1" x14ac:dyDescent="0.25">
      <c r="A1190" s="51">
        <v>1154</v>
      </c>
      <c r="B1190" s="57" t="s">
        <v>787</v>
      </c>
      <c r="C1190" s="58" t="s">
        <v>34</v>
      </c>
      <c r="D1190" s="54">
        <v>1160</v>
      </c>
      <c r="E1190" s="55" t="s">
        <v>6</v>
      </c>
      <c r="F1190" s="55">
        <f t="shared" si="57"/>
        <v>6.95</v>
      </c>
      <c r="G1190" s="58" t="s">
        <v>792</v>
      </c>
      <c r="H1190" s="59">
        <v>5</v>
      </c>
      <c r="I1190" s="56">
        <v>26.06</v>
      </c>
      <c r="J1190" s="7">
        <f t="shared" si="58"/>
        <v>26.06</v>
      </c>
      <c r="K1190" s="7">
        <f t="shared" si="59"/>
        <v>0</v>
      </c>
    </row>
    <row r="1191" spans="1:11" ht="30" customHeight="1" x14ac:dyDescent="0.25">
      <c r="A1191" s="51">
        <v>1155</v>
      </c>
      <c r="B1191" s="57" t="s">
        <v>787</v>
      </c>
      <c r="C1191" s="58" t="s">
        <v>34</v>
      </c>
      <c r="D1191" s="54">
        <v>1159</v>
      </c>
      <c r="E1191" s="55" t="s">
        <v>6</v>
      </c>
      <c r="F1191" s="55">
        <f t="shared" si="57"/>
        <v>6.95</v>
      </c>
      <c r="G1191" s="58" t="s">
        <v>793</v>
      </c>
      <c r="H1191" s="59">
        <v>4</v>
      </c>
      <c r="I1191" s="56">
        <v>20.85</v>
      </c>
      <c r="J1191" s="7">
        <f t="shared" si="58"/>
        <v>20.85</v>
      </c>
      <c r="K1191" s="7">
        <f t="shared" si="59"/>
        <v>0</v>
      </c>
    </row>
    <row r="1192" spans="1:11" ht="30" customHeight="1" x14ac:dyDescent="0.25">
      <c r="A1192" s="51">
        <v>1156</v>
      </c>
      <c r="B1192" s="57" t="s">
        <v>787</v>
      </c>
      <c r="C1192" s="58" t="s">
        <v>50</v>
      </c>
      <c r="D1192" s="54">
        <v>1658</v>
      </c>
      <c r="E1192" s="55" t="s">
        <v>6</v>
      </c>
      <c r="F1192" s="55">
        <f t="shared" si="57"/>
        <v>9.94</v>
      </c>
      <c r="G1192" s="58" t="s">
        <v>794</v>
      </c>
      <c r="H1192" s="59">
        <v>14</v>
      </c>
      <c r="I1192" s="56">
        <v>104.37</v>
      </c>
      <c r="J1192" s="7">
        <f t="shared" si="58"/>
        <v>104.37</v>
      </c>
      <c r="K1192" s="7">
        <f t="shared" si="59"/>
        <v>0</v>
      </c>
    </row>
    <row r="1193" spans="1:11" ht="45" customHeight="1" x14ac:dyDescent="0.25">
      <c r="A1193" s="51">
        <v>1157</v>
      </c>
      <c r="B1193" s="57" t="s">
        <v>795</v>
      </c>
      <c r="C1193" s="58" t="s">
        <v>28</v>
      </c>
      <c r="D1193" s="54">
        <v>1103</v>
      </c>
      <c r="E1193" s="55" t="s">
        <v>6</v>
      </c>
      <c r="F1193" s="55">
        <f t="shared" si="57"/>
        <v>6.61</v>
      </c>
      <c r="G1193" s="58" t="s">
        <v>796</v>
      </c>
      <c r="H1193" s="59">
        <v>1</v>
      </c>
      <c r="I1193" s="56">
        <v>4.96</v>
      </c>
      <c r="J1193" s="7">
        <f t="shared" si="58"/>
        <v>4.96</v>
      </c>
      <c r="K1193" s="7">
        <f t="shared" si="59"/>
        <v>0</v>
      </c>
    </row>
    <row r="1194" spans="1:11" ht="90" customHeight="1" x14ac:dyDescent="0.25">
      <c r="A1194" s="51">
        <v>1158</v>
      </c>
      <c r="B1194" s="57" t="s">
        <v>795</v>
      </c>
      <c r="C1194" s="58" t="s">
        <v>28</v>
      </c>
      <c r="D1194" s="54">
        <v>1123</v>
      </c>
      <c r="E1194" s="55" t="s">
        <v>6</v>
      </c>
      <c r="F1194" s="55">
        <f t="shared" si="57"/>
        <v>6.73</v>
      </c>
      <c r="G1194" s="58" t="s">
        <v>797</v>
      </c>
      <c r="H1194" s="59">
        <v>18</v>
      </c>
      <c r="I1194" s="56">
        <v>90.86</v>
      </c>
      <c r="J1194" s="7">
        <f t="shared" si="58"/>
        <v>90.86</v>
      </c>
      <c r="K1194" s="7">
        <f t="shared" si="59"/>
        <v>0</v>
      </c>
    </row>
    <row r="1195" spans="1:11" ht="120" customHeight="1" x14ac:dyDescent="0.25">
      <c r="A1195" s="51">
        <v>1159</v>
      </c>
      <c r="B1195" s="57" t="s">
        <v>795</v>
      </c>
      <c r="C1195" s="58" t="s">
        <v>28</v>
      </c>
      <c r="D1195" s="54">
        <v>1102</v>
      </c>
      <c r="E1195" s="55" t="s">
        <v>6</v>
      </c>
      <c r="F1195" s="55">
        <f t="shared" si="57"/>
        <v>6.61</v>
      </c>
      <c r="G1195" s="58" t="s">
        <v>798</v>
      </c>
      <c r="H1195" s="59">
        <v>21</v>
      </c>
      <c r="I1195" s="56">
        <v>104.11</v>
      </c>
      <c r="J1195" s="7">
        <f t="shared" si="58"/>
        <v>104.11</v>
      </c>
      <c r="K1195" s="7">
        <f t="shared" si="59"/>
        <v>0</v>
      </c>
    </row>
    <row r="1196" spans="1:11" ht="45" customHeight="1" x14ac:dyDescent="0.25">
      <c r="A1196" s="51">
        <v>1160</v>
      </c>
      <c r="B1196" s="57" t="s">
        <v>795</v>
      </c>
      <c r="C1196" s="58" t="s">
        <v>34</v>
      </c>
      <c r="D1196" s="54">
        <v>1022</v>
      </c>
      <c r="E1196" s="55" t="s">
        <v>6</v>
      </c>
      <c r="F1196" s="55">
        <f t="shared" si="57"/>
        <v>6.13</v>
      </c>
      <c r="G1196" s="58" t="s">
        <v>799</v>
      </c>
      <c r="H1196" s="59">
        <v>6</v>
      </c>
      <c r="I1196" s="56">
        <v>27.59</v>
      </c>
      <c r="J1196" s="7">
        <f t="shared" si="58"/>
        <v>27.59</v>
      </c>
      <c r="K1196" s="7">
        <f t="shared" si="59"/>
        <v>0</v>
      </c>
    </row>
    <row r="1197" spans="1:11" ht="45" customHeight="1" x14ac:dyDescent="0.25">
      <c r="A1197" s="51">
        <v>1161</v>
      </c>
      <c r="B1197" s="57" t="s">
        <v>795</v>
      </c>
      <c r="C1197" s="58" t="s">
        <v>34</v>
      </c>
      <c r="D1197" s="54">
        <v>1102</v>
      </c>
      <c r="E1197" s="55" t="s">
        <v>6</v>
      </c>
      <c r="F1197" s="55">
        <f t="shared" si="57"/>
        <v>6.61</v>
      </c>
      <c r="G1197" s="58" t="s">
        <v>793</v>
      </c>
      <c r="H1197" s="59">
        <v>4</v>
      </c>
      <c r="I1197" s="56">
        <v>19.829999999999998</v>
      </c>
      <c r="J1197" s="7">
        <f t="shared" si="58"/>
        <v>19.829999999999998</v>
      </c>
      <c r="K1197" s="7">
        <f t="shared" si="59"/>
        <v>0</v>
      </c>
    </row>
    <row r="1198" spans="1:11" ht="45" customHeight="1" x14ac:dyDescent="0.25">
      <c r="A1198" s="51">
        <v>1162</v>
      </c>
      <c r="B1198" s="57" t="s">
        <v>795</v>
      </c>
      <c r="C1198" s="58" t="s">
        <v>34</v>
      </c>
      <c r="D1198" s="54">
        <v>1082</v>
      </c>
      <c r="E1198" s="55" t="s">
        <v>6</v>
      </c>
      <c r="F1198" s="55">
        <f t="shared" si="57"/>
        <v>6.49</v>
      </c>
      <c r="G1198" s="58" t="s">
        <v>800</v>
      </c>
      <c r="H1198" s="59">
        <v>14</v>
      </c>
      <c r="I1198" s="56">
        <v>68.150000000000006</v>
      </c>
      <c r="J1198" s="7">
        <f t="shared" si="58"/>
        <v>68.150000000000006</v>
      </c>
      <c r="K1198" s="7">
        <f t="shared" si="59"/>
        <v>0</v>
      </c>
    </row>
    <row r="1199" spans="1:11" ht="45" customHeight="1" x14ac:dyDescent="0.25">
      <c r="A1199" s="51">
        <v>1163</v>
      </c>
      <c r="B1199" s="57" t="s">
        <v>795</v>
      </c>
      <c r="C1199" s="58" t="s">
        <v>34</v>
      </c>
      <c r="D1199" s="54">
        <v>1081</v>
      </c>
      <c r="E1199" s="55" t="s">
        <v>6</v>
      </c>
      <c r="F1199" s="55">
        <f t="shared" si="57"/>
        <v>6.48</v>
      </c>
      <c r="G1199" s="58" t="s">
        <v>801</v>
      </c>
      <c r="H1199" s="59">
        <v>10</v>
      </c>
      <c r="I1199" s="56">
        <v>48.6</v>
      </c>
      <c r="J1199" s="7">
        <f t="shared" si="58"/>
        <v>48.6</v>
      </c>
      <c r="K1199" s="7">
        <f t="shared" si="59"/>
        <v>0</v>
      </c>
    </row>
    <row r="1200" spans="1:11" ht="60" customHeight="1" x14ac:dyDescent="0.25">
      <c r="A1200" s="51">
        <v>1164</v>
      </c>
      <c r="B1200" s="57" t="s">
        <v>795</v>
      </c>
      <c r="C1200" s="58" t="s">
        <v>34</v>
      </c>
      <c r="D1200" s="54">
        <v>1081</v>
      </c>
      <c r="E1200" s="55" t="s">
        <v>6</v>
      </c>
      <c r="F1200" s="55">
        <f t="shared" si="57"/>
        <v>6.48</v>
      </c>
      <c r="G1200" s="58" t="s">
        <v>802</v>
      </c>
      <c r="H1200" s="59">
        <v>14</v>
      </c>
      <c r="I1200" s="56">
        <v>68.040000000000006</v>
      </c>
      <c r="J1200" s="7">
        <f t="shared" si="58"/>
        <v>68.040000000000006</v>
      </c>
      <c r="K1200" s="7">
        <f t="shared" si="59"/>
        <v>0</v>
      </c>
    </row>
    <row r="1201" spans="1:11" ht="255" customHeight="1" x14ac:dyDescent="0.25">
      <c r="A1201" s="51">
        <v>1165</v>
      </c>
      <c r="B1201" s="57" t="s">
        <v>795</v>
      </c>
      <c r="C1201" s="58" t="s">
        <v>34</v>
      </c>
      <c r="D1201" s="54">
        <v>1082</v>
      </c>
      <c r="E1201" s="55" t="s">
        <v>6</v>
      </c>
      <c r="F1201" s="55">
        <f t="shared" si="57"/>
        <v>6.49</v>
      </c>
      <c r="G1201" s="58" t="s">
        <v>803</v>
      </c>
      <c r="H1201" s="59">
        <v>26</v>
      </c>
      <c r="I1201" s="56">
        <v>126.56</v>
      </c>
      <c r="J1201" s="7">
        <f t="shared" si="58"/>
        <v>126.56</v>
      </c>
      <c r="K1201" s="7">
        <f t="shared" si="59"/>
        <v>0</v>
      </c>
    </row>
    <row r="1202" spans="1:11" ht="90" customHeight="1" x14ac:dyDescent="0.25">
      <c r="A1202" s="51">
        <v>1166</v>
      </c>
      <c r="B1202" s="57" t="s">
        <v>795</v>
      </c>
      <c r="C1202" s="58" t="s">
        <v>34</v>
      </c>
      <c r="D1202" s="54">
        <v>1062</v>
      </c>
      <c r="E1202" s="55" t="s">
        <v>6</v>
      </c>
      <c r="F1202" s="55">
        <f t="shared" si="57"/>
        <v>6.37</v>
      </c>
      <c r="G1202" s="58" t="s">
        <v>804</v>
      </c>
      <c r="H1202" s="59">
        <v>16</v>
      </c>
      <c r="I1202" s="56">
        <v>76.44</v>
      </c>
      <c r="J1202" s="7">
        <f t="shared" si="58"/>
        <v>76.44</v>
      </c>
      <c r="K1202" s="7">
        <f t="shared" si="59"/>
        <v>0</v>
      </c>
    </row>
    <row r="1203" spans="1:11" ht="150" customHeight="1" x14ac:dyDescent="0.25">
      <c r="A1203" s="51">
        <v>1167</v>
      </c>
      <c r="B1203" s="57" t="s">
        <v>795</v>
      </c>
      <c r="C1203" s="58" t="s">
        <v>34</v>
      </c>
      <c r="D1203" s="54">
        <v>1122</v>
      </c>
      <c r="E1203" s="55" t="s">
        <v>6</v>
      </c>
      <c r="F1203" s="55">
        <f t="shared" si="57"/>
        <v>6.73</v>
      </c>
      <c r="G1203" s="58" t="s">
        <v>805</v>
      </c>
      <c r="H1203" s="59">
        <v>21</v>
      </c>
      <c r="I1203" s="56">
        <v>106</v>
      </c>
      <c r="J1203" s="7">
        <f t="shared" si="58"/>
        <v>106</v>
      </c>
      <c r="K1203" s="7">
        <f t="shared" si="59"/>
        <v>0</v>
      </c>
    </row>
    <row r="1204" spans="1:11" ht="75" customHeight="1" x14ac:dyDescent="0.25">
      <c r="A1204" s="51">
        <v>1168</v>
      </c>
      <c r="B1204" s="57" t="s">
        <v>795</v>
      </c>
      <c r="C1204" s="58" t="s">
        <v>34</v>
      </c>
      <c r="D1204" s="54">
        <v>1061</v>
      </c>
      <c r="E1204" s="55" t="s">
        <v>6</v>
      </c>
      <c r="F1204" s="55">
        <f t="shared" si="57"/>
        <v>6.36</v>
      </c>
      <c r="G1204" s="58" t="s">
        <v>806</v>
      </c>
      <c r="H1204" s="59">
        <v>16</v>
      </c>
      <c r="I1204" s="56">
        <v>76.319999999999993</v>
      </c>
      <c r="J1204" s="7">
        <f t="shared" si="58"/>
        <v>76.319999999999993</v>
      </c>
      <c r="K1204" s="7">
        <f t="shared" si="59"/>
        <v>0</v>
      </c>
    </row>
    <row r="1205" spans="1:11" ht="45" customHeight="1" x14ac:dyDescent="0.25">
      <c r="A1205" s="51">
        <v>1169</v>
      </c>
      <c r="B1205" s="57" t="s">
        <v>795</v>
      </c>
      <c r="C1205" s="58" t="s">
        <v>34</v>
      </c>
      <c r="D1205" s="54">
        <v>1042</v>
      </c>
      <c r="E1205" s="55" t="s">
        <v>6</v>
      </c>
      <c r="F1205" s="55">
        <f t="shared" si="57"/>
        <v>6.25</v>
      </c>
      <c r="G1205" s="58" t="s">
        <v>807</v>
      </c>
      <c r="H1205" s="59">
        <v>4</v>
      </c>
      <c r="I1205" s="56">
        <v>18.75</v>
      </c>
      <c r="J1205" s="7">
        <f t="shared" si="58"/>
        <v>18.75</v>
      </c>
      <c r="K1205" s="7">
        <f t="shared" si="59"/>
        <v>0</v>
      </c>
    </row>
    <row r="1206" spans="1:11" ht="45" customHeight="1" x14ac:dyDescent="0.25">
      <c r="A1206" s="51">
        <v>1170</v>
      </c>
      <c r="B1206" s="57" t="s">
        <v>808</v>
      </c>
      <c r="C1206" s="58" t="s">
        <v>65</v>
      </c>
      <c r="D1206" s="54">
        <v>1536</v>
      </c>
      <c r="E1206" s="55" t="s">
        <v>6</v>
      </c>
      <c r="F1206" s="55">
        <f t="shared" si="57"/>
        <v>9.2100000000000009</v>
      </c>
      <c r="G1206" s="58" t="s">
        <v>809</v>
      </c>
      <c r="H1206" s="59">
        <v>15</v>
      </c>
      <c r="I1206" s="56">
        <v>103.61</v>
      </c>
      <c r="J1206" s="7">
        <f t="shared" si="58"/>
        <v>103.61</v>
      </c>
      <c r="K1206" s="7">
        <f t="shared" si="59"/>
        <v>0</v>
      </c>
    </row>
    <row r="1207" spans="1:11" ht="135" customHeight="1" x14ac:dyDescent="0.25">
      <c r="A1207" s="51">
        <v>1171</v>
      </c>
      <c r="B1207" s="57" t="s">
        <v>808</v>
      </c>
      <c r="C1207" s="58" t="s">
        <v>28</v>
      </c>
      <c r="D1207" s="54">
        <v>1193</v>
      </c>
      <c r="E1207" s="55" t="s">
        <v>6</v>
      </c>
      <c r="F1207" s="55">
        <f t="shared" si="57"/>
        <v>7.15</v>
      </c>
      <c r="G1207" s="58" t="s">
        <v>810</v>
      </c>
      <c r="H1207" s="59">
        <v>24</v>
      </c>
      <c r="I1207" s="56">
        <v>128.69999999999999</v>
      </c>
      <c r="J1207" s="7">
        <f t="shared" si="58"/>
        <v>128.69999999999999</v>
      </c>
      <c r="K1207" s="7">
        <f t="shared" si="59"/>
        <v>0</v>
      </c>
    </row>
    <row r="1208" spans="1:11" ht="90" customHeight="1" x14ac:dyDescent="0.25">
      <c r="A1208" s="51">
        <v>1172</v>
      </c>
      <c r="B1208" s="57" t="s">
        <v>808</v>
      </c>
      <c r="C1208" s="58" t="s">
        <v>34</v>
      </c>
      <c r="D1208" s="54">
        <v>1099</v>
      </c>
      <c r="E1208" s="55" t="s">
        <v>6</v>
      </c>
      <c r="F1208" s="55">
        <f t="shared" si="57"/>
        <v>6.59</v>
      </c>
      <c r="G1208" s="58" t="s">
        <v>811</v>
      </c>
      <c r="H1208" s="59">
        <v>9</v>
      </c>
      <c r="I1208" s="56">
        <v>44.48</v>
      </c>
      <c r="J1208" s="7">
        <f t="shared" si="58"/>
        <v>44.48</v>
      </c>
      <c r="K1208" s="7">
        <f t="shared" si="59"/>
        <v>0</v>
      </c>
    </row>
    <row r="1209" spans="1:11" ht="90" customHeight="1" x14ac:dyDescent="0.25">
      <c r="A1209" s="51">
        <v>1173</v>
      </c>
      <c r="B1209" s="57" t="s">
        <v>808</v>
      </c>
      <c r="C1209" s="58" t="s">
        <v>34</v>
      </c>
      <c r="D1209" s="54">
        <v>1119</v>
      </c>
      <c r="E1209" s="55" t="s">
        <v>6</v>
      </c>
      <c r="F1209" s="55">
        <f t="shared" si="57"/>
        <v>6.71</v>
      </c>
      <c r="G1209" s="58" t="s">
        <v>812</v>
      </c>
      <c r="H1209" s="59">
        <v>24</v>
      </c>
      <c r="I1209" s="56">
        <v>120.78</v>
      </c>
      <c r="J1209" s="7">
        <f t="shared" si="58"/>
        <v>120.78</v>
      </c>
      <c r="K1209" s="7">
        <f t="shared" si="59"/>
        <v>0</v>
      </c>
    </row>
    <row r="1210" spans="1:11" ht="135" customHeight="1" x14ac:dyDescent="0.25">
      <c r="A1210" s="51">
        <v>1174</v>
      </c>
      <c r="B1210" s="57" t="s">
        <v>808</v>
      </c>
      <c r="C1210" s="58" t="s">
        <v>34</v>
      </c>
      <c r="D1210" s="54">
        <v>1099</v>
      </c>
      <c r="E1210" s="55" t="s">
        <v>6</v>
      </c>
      <c r="F1210" s="55">
        <f t="shared" si="57"/>
        <v>6.59</v>
      </c>
      <c r="G1210" s="58" t="s">
        <v>813</v>
      </c>
      <c r="H1210" s="59">
        <v>26</v>
      </c>
      <c r="I1210" s="56">
        <v>128.51</v>
      </c>
      <c r="J1210" s="7">
        <f t="shared" si="58"/>
        <v>128.51</v>
      </c>
      <c r="K1210" s="7">
        <f t="shared" si="59"/>
        <v>0</v>
      </c>
    </row>
    <row r="1211" spans="1:11" ht="75" customHeight="1" x14ac:dyDescent="0.25">
      <c r="A1211" s="51">
        <v>1175</v>
      </c>
      <c r="B1211" s="57" t="s">
        <v>808</v>
      </c>
      <c r="C1211" s="58" t="s">
        <v>34</v>
      </c>
      <c r="D1211" s="54">
        <v>1160</v>
      </c>
      <c r="E1211" s="55" t="s">
        <v>6</v>
      </c>
      <c r="F1211" s="55">
        <f t="shared" si="57"/>
        <v>6.95</v>
      </c>
      <c r="G1211" s="58" t="s">
        <v>814</v>
      </c>
      <c r="H1211" s="59">
        <v>17</v>
      </c>
      <c r="I1211" s="56">
        <v>88.61</v>
      </c>
      <c r="J1211" s="7">
        <f t="shared" si="58"/>
        <v>88.61</v>
      </c>
      <c r="K1211" s="7">
        <f t="shared" si="59"/>
        <v>0</v>
      </c>
    </row>
    <row r="1212" spans="1:11" ht="45" customHeight="1" x14ac:dyDescent="0.25">
      <c r="A1212" s="51">
        <v>1176</v>
      </c>
      <c r="B1212" s="57" t="s">
        <v>808</v>
      </c>
      <c r="C1212" s="58" t="s">
        <v>28</v>
      </c>
      <c r="D1212" s="54">
        <v>1213</v>
      </c>
      <c r="E1212" s="55" t="s">
        <v>6</v>
      </c>
      <c r="F1212" s="55">
        <f t="shared" si="57"/>
        <v>7.27</v>
      </c>
      <c r="G1212" s="58" t="s">
        <v>815</v>
      </c>
      <c r="H1212" s="59">
        <v>17</v>
      </c>
      <c r="I1212" s="56">
        <v>92.69</v>
      </c>
      <c r="J1212" s="7">
        <f t="shared" si="58"/>
        <v>92.69</v>
      </c>
      <c r="K1212" s="7">
        <f t="shared" si="59"/>
        <v>0</v>
      </c>
    </row>
    <row r="1213" spans="1:11" ht="30" customHeight="1" x14ac:dyDescent="0.25">
      <c r="A1213" s="51">
        <v>1177</v>
      </c>
      <c r="B1213" s="57" t="s">
        <v>808</v>
      </c>
      <c r="C1213" s="58" t="s">
        <v>34</v>
      </c>
      <c r="D1213" s="54">
        <v>1159</v>
      </c>
      <c r="E1213" s="55" t="s">
        <v>6</v>
      </c>
      <c r="F1213" s="55">
        <f t="shared" si="57"/>
        <v>6.95</v>
      </c>
      <c r="G1213" s="58" t="s">
        <v>816</v>
      </c>
      <c r="H1213" s="59">
        <v>14</v>
      </c>
      <c r="I1213" s="56">
        <v>72.98</v>
      </c>
      <c r="J1213" s="7">
        <f t="shared" si="58"/>
        <v>72.98</v>
      </c>
      <c r="K1213" s="7">
        <f t="shared" si="59"/>
        <v>0</v>
      </c>
    </row>
    <row r="1214" spans="1:11" ht="30" customHeight="1" x14ac:dyDescent="0.25">
      <c r="A1214" s="51">
        <v>1178</v>
      </c>
      <c r="B1214" s="57" t="s">
        <v>808</v>
      </c>
      <c r="C1214" s="58" t="s">
        <v>34</v>
      </c>
      <c r="D1214" s="54">
        <v>1159</v>
      </c>
      <c r="E1214" s="55" t="s">
        <v>6</v>
      </c>
      <c r="F1214" s="55">
        <f t="shared" si="57"/>
        <v>6.95</v>
      </c>
      <c r="G1214" s="58" t="s">
        <v>816</v>
      </c>
      <c r="H1214" s="59">
        <v>14</v>
      </c>
      <c r="I1214" s="56">
        <v>72.98</v>
      </c>
      <c r="J1214" s="7">
        <f t="shared" si="58"/>
        <v>72.98</v>
      </c>
      <c r="K1214" s="7">
        <f t="shared" si="59"/>
        <v>0</v>
      </c>
    </row>
    <row r="1215" spans="1:11" ht="90" customHeight="1" x14ac:dyDescent="0.25">
      <c r="A1215" s="51">
        <v>1179</v>
      </c>
      <c r="B1215" s="57" t="s">
        <v>817</v>
      </c>
      <c r="C1215" s="58" t="s">
        <v>28</v>
      </c>
      <c r="D1215" s="54">
        <v>1103</v>
      </c>
      <c r="E1215" s="55" t="s">
        <v>6</v>
      </c>
      <c r="F1215" s="55">
        <f t="shared" si="57"/>
        <v>6.61</v>
      </c>
      <c r="G1215" s="58" t="s">
        <v>818</v>
      </c>
      <c r="H1215" s="59">
        <v>30</v>
      </c>
      <c r="I1215" s="56">
        <v>148.72999999999999</v>
      </c>
      <c r="J1215" s="7">
        <f t="shared" si="58"/>
        <v>148.72999999999999</v>
      </c>
      <c r="K1215" s="7">
        <f t="shared" si="59"/>
        <v>0</v>
      </c>
    </row>
    <row r="1216" spans="1:11" ht="105" customHeight="1" x14ac:dyDescent="0.25">
      <c r="A1216" s="51">
        <v>1180</v>
      </c>
      <c r="B1216" s="57" t="s">
        <v>817</v>
      </c>
      <c r="C1216" s="58" t="s">
        <v>34</v>
      </c>
      <c r="D1216" s="54">
        <v>1081</v>
      </c>
      <c r="E1216" s="55" t="s">
        <v>6</v>
      </c>
      <c r="F1216" s="55">
        <f t="shared" si="57"/>
        <v>6.48</v>
      </c>
      <c r="G1216" s="58" t="s">
        <v>819</v>
      </c>
      <c r="H1216" s="59">
        <v>27</v>
      </c>
      <c r="I1216" s="56">
        <v>131.22</v>
      </c>
      <c r="J1216" s="7">
        <f t="shared" si="58"/>
        <v>131.22</v>
      </c>
      <c r="K1216" s="7">
        <f t="shared" si="59"/>
        <v>0</v>
      </c>
    </row>
    <row r="1217" spans="1:11" ht="120" customHeight="1" x14ac:dyDescent="0.25">
      <c r="A1217" s="51">
        <v>1181</v>
      </c>
      <c r="B1217" s="57" t="s">
        <v>817</v>
      </c>
      <c r="C1217" s="58" t="s">
        <v>28</v>
      </c>
      <c r="D1217" s="54">
        <v>1083</v>
      </c>
      <c r="E1217" s="55" t="s">
        <v>6</v>
      </c>
      <c r="F1217" s="55">
        <f t="shared" si="57"/>
        <v>6.49</v>
      </c>
      <c r="G1217" s="58" t="s">
        <v>820</v>
      </c>
      <c r="H1217" s="59">
        <v>49</v>
      </c>
      <c r="I1217" s="56">
        <v>238.51</v>
      </c>
      <c r="J1217" s="7">
        <f t="shared" si="58"/>
        <v>238.51</v>
      </c>
      <c r="K1217" s="7">
        <f t="shared" si="59"/>
        <v>0</v>
      </c>
    </row>
    <row r="1218" spans="1:11" ht="120" customHeight="1" x14ac:dyDescent="0.25">
      <c r="A1218" s="51">
        <v>1182</v>
      </c>
      <c r="B1218" s="57" t="s">
        <v>817</v>
      </c>
      <c r="C1218" s="58" t="s">
        <v>34</v>
      </c>
      <c r="D1218" s="54">
        <v>1102</v>
      </c>
      <c r="E1218" s="55" t="s">
        <v>6</v>
      </c>
      <c r="F1218" s="55">
        <f t="shared" si="57"/>
        <v>6.61</v>
      </c>
      <c r="G1218" s="58" t="s">
        <v>821</v>
      </c>
      <c r="H1218" s="59">
        <v>34</v>
      </c>
      <c r="I1218" s="56">
        <v>168.56</v>
      </c>
      <c r="J1218" s="7">
        <f t="shared" si="58"/>
        <v>168.56</v>
      </c>
      <c r="K1218" s="7">
        <f t="shared" si="59"/>
        <v>0</v>
      </c>
    </row>
    <row r="1219" spans="1:11" ht="135" customHeight="1" x14ac:dyDescent="0.25">
      <c r="A1219" s="51">
        <v>1183</v>
      </c>
      <c r="B1219" s="57" t="s">
        <v>817</v>
      </c>
      <c r="C1219" s="58" t="s">
        <v>34</v>
      </c>
      <c r="D1219" s="54">
        <v>1061</v>
      </c>
      <c r="E1219" s="55" t="s">
        <v>6</v>
      </c>
      <c r="F1219" s="55">
        <f t="shared" si="57"/>
        <v>6.36</v>
      </c>
      <c r="G1219" s="58" t="s">
        <v>822</v>
      </c>
      <c r="H1219" s="59">
        <v>38</v>
      </c>
      <c r="I1219" s="56">
        <v>181.26</v>
      </c>
      <c r="J1219" s="7">
        <f t="shared" si="58"/>
        <v>181.26</v>
      </c>
      <c r="K1219" s="7">
        <f t="shared" si="59"/>
        <v>0</v>
      </c>
    </row>
    <row r="1220" spans="1:11" ht="255" customHeight="1" x14ac:dyDescent="0.25">
      <c r="A1220" s="51">
        <v>1184</v>
      </c>
      <c r="B1220" s="57" t="s">
        <v>817</v>
      </c>
      <c r="C1220" s="58" t="s">
        <v>34</v>
      </c>
      <c r="D1220" s="54">
        <v>1104</v>
      </c>
      <c r="E1220" s="55" t="s">
        <v>6</v>
      </c>
      <c r="F1220" s="55">
        <f t="shared" si="57"/>
        <v>6.62</v>
      </c>
      <c r="G1220" s="58" t="s">
        <v>823</v>
      </c>
      <c r="H1220" s="59">
        <v>81</v>
      </c>
      <c r="I1220" s="56">
        <v>402.17</v>
      </c>
      <c r="J1220" s="7">
        <f t="shared" si="58"/>
        <v>402.17</v>
      </c>
      <c r="K1220" s="7">
        <f t="shared" si="59"/>
        <v>0</v>
      </c>
    </row>
    <row r="1221" spans="1:11" ht="60" customHeight="1" x14ac:dyDescent="0.25">
      <c r="A1221" s="51">
        <v>1185</v>
      </c>
      <c r="B1221" s="57" t="s">
        <v>817</v>
      </c>
      <c r="C1221" s="58" t="s">
        <v>34</v>
      </c>
      <c r="D1221" s="54">
        <v>1102</v>
      </c>
      <c r="E1221" s="55" t="s">
        <v>6</v>
      </c>
      <c r="F1221" s="55">
        <f t="shared" si="57"/>
        <v>6.61</v>
      </c>
      <c r="G1221" s="58" t="s">
        <v>824</v>
      </c>
      <c r="H1221" s="59">
        <v>20</v>
      </c>
      <c r="I1221" s="56">
        <v>99.15</v>
      </c>
      <c r="J1221" s="7">
        <f t="shared" si="58"/>
        <v>99.15</v>
      </c>
      <c r="K1221" s="7">
        <f t="shared" si="59"/>
        <v>0</v>
      </c>
    </row>
    <row r="1222" spans="1:11" ht="90" customHeight="1" x14ac:dyDescent="0.25">
      <c r="A1222" s="51">
        <v>1186</v>
      </c>
      <c r="B1222" s="57" t="s">
        <v>817</v>
      </c>
      <c r="C1222" s="58" t="s">
        <v>34</v>
      </c>
      <c r="D1222" s="54">
        <v>1041</v>
      </c>
      <c r="E1222" s="55" t="s">
        <v>6</v>
      </c>
      <c r="F1222" s="55">
        <f t="shared" si="57"/>
        <v>6.24</v>
      </c>
      <c r="G1222" s="58" t="s">
        <v>825</v>
      </c>
      <c r="H1222" s="59">
        <v>45</v>
      </c>
      <c r="I1222" s="56">
        <v>210.6</v>
      </c>
      <c r="J1222" s="7">
        <f t="shared" si="58"/>
        <v>210.6</v>
      </c>
      <c r="K1222" s="7">
        <f t="shared" si="59"/>
        <v>0</v>
      </c>
    </row>
    <row r="1223" spans="1:11" ht="105" customHeight="1" x14ac:dyDescent="0.25">
      <c r="A1223" s="51">
        <v>1187</v>
      </c>
      <c r="B1223" s="57" t="s">
        <v>817</v>
      </c>
      <c r="C1223" s="58" t="s">
        <v>28</v>
      </c>
      <c r="D1223" s="54">
        <v>1103</v>
      </c>
      <c r="E1223" s="55" t="s">
        <v>6</v>
      </c>
      <c r="F1223" s="55">
        <f t="shared" si="57"/>
        <v>6.61</v>
      </c>
      <c r="G1223" s="58" t="s">
        <v>826</v>
      </c>
      <c r="H1223" s="59">
        <v>48</v>
      </c>
      <c r="I1223" s="56">
        <v>237.96</v>
      </c>
      <c r="J1223" s="7">
        <f t="shared" si="58"/>
        <v>237.96</v>
      </c>
      <c r="K1223" s="7">
        <f t="shared" si="59"/>
        <v>0</v>
      </c>
    </row>
    <row r="1224" spans="1:11" ht="75" customHeight="1" x14ac:dyDescent="0.25">
      <c r="A1224" s="51">
        <v>1188</v>
      </c>
      <c r="B1224" s="57" t="s">
        <v>817</v>
      </c>
      <c r="C1224" s="58" t="s">
        <v>34</v>
      </c>
      <c r="D1224" s="54">
        <v>1081</v>
      </c>
      <c r="E1224" s="55" t="s">
        <v>6</v>
      </c>
      <c r="F1224" s="55">
        <f t="shared" si="57"/>
        <v>6.48</v>
      </c>
      <c r="G1224" s="58" t="s">
        <v>827</v>
      </c>
      <c r="H1224" s="59">
        <v>31</v>
      </c>
      <c r="I1224" s="56">
        <v>150.66</v>
      </c>
      <c r="J1224" s="7">
        <f t="shared" si="58"/>
        <v>150.66</v>
      </c>
      <c r="K1224" s="7">
        <f t="shared" si="59"/>
        <v>0</v>
      </c>
    </row>
    <row r="1225" spans="1:11" ht="90" customHeight="1" x14ac:dyDescent="0.25">
      <c r="A1225" s="51">
        <v>1189</v>
      </c>
      <c r="B1225" s="57" t="s">
        <v>817</v>
      </c>
      <c r="C1225" s="58" t="s">
        <v>34</v>
      </c>
      <c r="D1225" s="54">
        <v>1062</v>
      </c>
      <c r="E1225" s="55" t="s">
        <v>6</v>
      </c>
      <c r="F1225" s="55">
        <f t="shared" si="57"/>
        <v>6.37</v>
      </c>
      <c r="G1225" s="58" t="s">
        <v>828</v>
      </c>
      <c r="H1225" s="59">
        <v>23</v>
      </c>
      <c r="I1225" s="56">
        <v>109.88</v>
      </c>
      <c r="J1225" s="7">
        <f t="shared" si="58"/>
        <v>109.88</v>
      </c>
      <c r="K1225" s="7">
        <f t="shared" si="59"/>
        <v>0</v>
      </c>
    </row>
    <row r="1226" spans="1:11" ht="75" customHeight="1" x14ac:dyDescent="0.25">
      <c r="A1226" s="51">
        <v>1190</v>
      </c>
      <c r="B1226" s="57" t="s">
        <v>817</v>
      </c>
      <c r="C1226" s="58" t="s">
        <v>34</v>
      </c>
      <c r="D1226" s="54">
        <v>1082</v>
      </c>
      <c r="E1226" s="55" t="s">
        <v>6</v>
      </c>
      <c r="F1226" s="55">
        <f t="shared" si="57"/>
        <v>6.49</v>
      </c>
      <c r="G1226" s="58" t="s">
        <v>829</v>
      </c>
      <c r="H1226" s="59">
        <v>6</v>
      </c>
      <c r="I1226" s="56">
        <v>29.21</v>
      </c>
      <c r="J1226" s="7">
        <f t="shared" si="58"/>
        <v>29.21</v>
      </c>
      <c r="K1226" s="7">
        <f t="shared" si="59"/>
        <v>0</v>
      </c>
    </row>
    <row r="1227" spans="1:11" ht="60" customHeight="1" x14ac:dyDescent="0.25">
      <c r="A1227" s="51">
        <v>1191</v>
      </c>
      <c r="B1227" s="57" t="s">
        <v>817</v>
      </c>
      <c r="C1227" s="58" t="s">
        <v>34</v>
      </c>
      <c r="D1227" s="54">
        <v>1041</v>
      </c>
      <c r="E1227" s="55" t="s">
        <v>6</v>
      </c>
      <c r="F1227" s="55">
        <f t="shared" si="57"/>
        <v>6.24</v>
      </c>
      <c r="G1227" s="58" t="s">
        <v>830</v>
      </c>
      <c r="H1227" s="59">
        <v>12</v>
      </c>
      <c r="I1227" s="56">
        <v>56.16</v>
      </c>
      <c r="J1227" s="7">
        <f t="shared" si="58"/>
        <v>56.16</v>
      </c>
      <c r="K1227" s="7">
        <f t="shared" si="59"/>
        <v>0</v>
      </c>
    </row>
    <row r="1228" spans="1:11" ht="90" customHeight="1" x14ac:dyDescent="0.25">
      <c r="A1228" s="51">
        <v>1192</v>
      </c>
      <c r="B1228" s="57" t="s">
        <v>817</v>
      </c>
      <c r="C1228" s="58" t="s">
        <v>34</v>
      </c>
      <c r="D1228" s="54">
        <v>1122</v>
      </c>
      <c r="E1228" s="55" t="s">
        <v>6</v>
      </c>
      <c r="F1228" s="55">
        <f t="shared" si="57"/>
        <v>6.73</v>
      </c>
      <c r="G1228" s="58" t="s">
        <v>831</v>
      </c>
      <c r="H1228" s="59">
        <v>20</v>
      </c>
      <c r="I1228" s="56">
        <v>100.95</v>
      </c>
      <c r="J1228" s="7">
        <f t="shared" si="58"/>
        <v>100.95</v>
      </c>
      <c r="K1228" s="7">
        <f t="shared" si="59"/>
        <v>0</v>
      </c>
    </row>
    <row r="1229" spans="1:11" ht="120" customHeight="1" x14ac:dyDescent="0.25">
      <c r="A1229" s="51">
        <v>1193</v>
      </c>
      <c r="B1229" s="57" t="s">
        <v>817</v>
      </c>
      <c r="C1229" s="58" t="s">
        <v>34</v>
      </c>
      <c r="D1229" s="54">
        <v>1021</v>
      </c>
      <c r="E1229" s="55" t="s">
        <v>6</v>
      </c>
      <c r="F1229" s="55">
        <f t="shared" si="57"/>
        <v>6.12</v>
      </c>
      <c r="G1229" s="58" t="s">
        <v>832</v>
      </c>
      <c r="H1229" s="59">
        <v>41</v>
      </c>
      <c r="I1229" s="56">
        <v>188.19</v>
      </c>
      <c r="J1229" s="7">
        <f t="shared" si="58"/>
        <v>188.19</v>
      </c>
      <c r="K1229" s="7">
        <f t="shared" si="59"/>
        <v>0</v>
      </c>
    </row>
    <row r="1230" spans="1:11" ht="75" customHeight="1" x14ac:dyDescent="0.25">
      <c r="A1230" s="51">
        <v>1194</v>
      </c>
      <c r="B1230" s="57" t="s">
        <v>817</v>
      </c>
      <c r="C1230" s="58" t="s">
        <v>34</v>
      </c>
      <c r="D1230" s="54">
        <v>1041</v>
      </c>
      <c r="E1230" s="55" t="s">
        <v>6</v>
      </c>
      <c r="F1230" s="55">
        <f t="shared" si="57"/>
        <v>6.24</v>
      </c>
      <c r="G1230" s="58" t="s">
        <v>833</v>
      </c>
      <c r="H1230" s="59">
        <v>22</v>
      </c>
      <c r="I1230" s="56">
        <v>102.96</v>
      </c>
      <c r="J1230" s="7">
        <f t="shared" si="58"/>
        <v>102.96</v>
      </c>
      <c r="K1230" s="7">
        <f t="shared" si="59"/>
        <v>0</v>
      </c>
    </row>
    <row r="1231" spans="1:11" ht="75" customHeight="1" x14ac:dyDescent="0.25">
      <c r="A1231" s="51">
        <v>1195</v>
      </c>
      <c r="B1231" s="57" t="s">
        <v>817</v>
      </c>
      <c r="C1231" s="58" t="s">
        <v>28</v>
      </c>
      <c r="D1231" s="54">
        <v>1144</v>
      </c>
      <c r="E1231" s="55" t="s">
        <v>6</v>
      </c>
      <c r="F1231" s="55">
        <f t="shared" si="57"/>
        <v>6.86</v>
      </c>
      <c r="G1231" s="58" t="s">
        <v>834</v>
      </c>
      <c r="H1231" s="59">
        <v>20</v>
      </c>
      <c r="I1231" s="56">
        <v>102.9</v>
      </c>
      <c r="J1231" s="7">
        <f t="shared" si="58"/>
        <v>102.9</v>
      </c>
      <c r="K1231" s="7">
        <f t="shared" si="59"/>
        <v>0</v>
      </c>
    </row>
    <row r="1232" spans="1:11" ht="120" customHeight="1" x14ac:dyDescent="0.25">
      <c r="A1232" s="51">
        <v>1196</v>
      </c>
      <c r="B1232" s="57" t="s">
        <v>817</v>
      </c>
      <c r="C1232" s="58" t="s">
        <v>50</v>
      </c>
      <c r="D1232" s="54">
        <v>1390</v>
      </c>
      <c r="E1232" s="55" t="s">
        <v>6</v>
      </c>
      <c r="F1232" s="55">
        <f t="shared" si="57"/>
        <v>8.33</v>
      </c>
      <c r="G1232" s="58" t="s">
        <v>835</v>
      </c>
      <c r="H1232" s="59">
        <v>32</v>
      </c>
      <c r="I1232" s="56">
        <v>199.92</v>
      </c>
      <c r="J1232" s="7">
        <f t="shared" si="58"/>
        <v>199.92</v>
      </c>
      <c r="K1232" s="7">
        <f t="shared" si="59"/>
        <v>0</v>
      </c>
    </row>
    <row r="1233" spans="1:11" ht="75" customHeight="1" x14ac:dyDescent="0.25">
      <c r="A1233" s="51">
        <v>1197</v>
      </c>
      <c r="B1233" s="57" t="s">
        <v>817</v>
      </c>
      <c r="C1233" s="58" t="s">
        <v>34</v>
      </c>
      <c r="D1233" s="54">
        <v>1081</v>
      </c>
      <c r="E1233" s="55" t="s">
        <v>6</v>
      </c>
      <c r="F1233" s="55">
        <f t="shared" si="57"/>
        <v>6.48</v>
      </c>
      <c r="G1233" s="58" t="s">
        <v>836</v>
      </c>
      <c r="H1233" s="59">
        <v>17</v>
      </c>
      <c r="I1233" s="56">
        <v>82.62</v>
      </c>
      <c r="J1233" s="7">
        <f t="shared" si="58"/>
        <v>82.62</v>
      </c>
      <c r="K1233" s="7">
        <f t="shared" si="59"/>
        <v>0</v>
      </c>
    </row>
    <row r="1234" spans="1:11" ht="60" customHeight="1" x14ac:dyDescent="0.25">
      <c r="A1234" s="51">
        <v>1198</v>
      </c>
      <c r="B1234" s="57" t="s">
        <v>817</v>
      </c>
      <c r="C1234" s="58" t="s">
        <v>28</v>
      </c>
      <c r="D1234" s="54">
        <v>1081</v>
      </c>
      <c r="E1234" s="55" t="s">
        <v>6</v>
      </c>
      <c r="F1234" s="55">
        <f t="shared" si="57"/>
        <v>6.48</v>
      </c>
      <c r="G1234" s="58" t="s">
        <v>837</v>
      </c>
      <c r="H1234" s="59">
        <v>18</v>
      </c>
      <c r="I1234" s="56">
        <v>87.48</v>
      </c>
      <c r="J1234" s="7">
        <f t="shared" si="58"/>
        <v>87.48</v>
      </c>
      <c r="K1234" s="7">
        <f t="shared" si="59"/>
        <v>0</v>
      </c>
    </row>
    <row r="1235" spans="1:11" ht="60" customHeight="1" x14ac:dyDescent="0.25">
      <c r="A1235" s="51">
        <v>1199</v>
      </c>
      <c r="B1235" s="57" t="s">
        <v>817</v>
      </c>
      <c r="C1235" s="58" t="s">
        <v>34</v>
      </c>
      <c r="D1235" s="54">
        <v>1082</v>
      </c>
      <c r="E1235" s="55" t="s">
        <v>6</v>
      </c>
      <c r="F1235" s="55">
        <f t="shared" si="57"/>
        <v>6.49</v>
      </c>
      <c r="G1235" s="58" t="s">
        <v>838</v>
      </c>
      <c r="H1235" s="59">
        <v>13</v>
      </c>
      <c r="I1235" s="56">
        <v>63.28</v>
      </c>
      <c r="J1235" s="7">
        <f t="shared" si="58"/>
        <v>63.28</v>
      </c>
      <c r="K1235" s="7">
        <f t="shared" si="59"/>
        <v>0</v>
      </c>
    </row>
    <row r="1236" spans="1:11" ht="75" customHeight="1" x14ac:dyDescent="0.25">
      <c r="A1236" s="51">
        <v>1200</v>
      </c>
      <c r="B1236" s="57" t="s">
        <v>817</v>
      </c>
      <c r="C1236" s="58" t="s">
        <v>34</v>
      </c>
      <c r="D1236" s="54">
        <v>1042</v>
      </c>
      <c r="E1236" s="55" t="s">
        <v>6</v>
      </c>
      <c r="F1236" s="55">
        <f t="shared" si="57"/>
        <v>6.25</v>
      </c>
      <c r="G1236" s="58" t="s">
        <v>839</v>
      </c>
      <c r="H1236" s="59">
        <v>18</v>
      </c>
      <c r="I1236" s="56">
        <v>84.38</v>
      </c>
      <c r="J1236" s="7">
        <f t="shared" si="58"/>
        <v>84.38</v>
      </c>
      <c r="K1236" s="7">
        <f t="shared" si="59"/>
        <v>0</v>
      </c>
    </row>
    <row r="1237" spans="1:11" ht="45" customHeight="1" x14ac:dyDescent="0.25">
      <c r="A1237" s="51">
        <v>1201</v>
      </c>
      <c r="B1237" s="57" t="s">
        <v>817</v>
      </c>
      <c r="C1237" s="58" t="s">
        <v>34</v>
      </c>
      <c r="D1237" s="54">
        <v>1022</v>
      </c>
      <c r="E1237" s="55" t="s">
        <v>6</v>
      </c>
      <c r="F1237" s="55">
        <f t="shared" si="57"/>
        <v>6.13</v>
      </c>
      <c r="G1237" s="58" t="s">
        <v>840</v>
      </c>
      <c r="H1237" s="59">
        <v>10</v>
      </c>
      <c r="I1237" s="56">
        <v>45.98</v>
      </c>
      <c r="J1237" s="7">
        <f t="shared" si="58"/>
        <v>45.98</v>
      </c>
      <c r="K1237" s="7">
        <f t="shared" si="59"/>
        <v>0</v>
      </c>
    </row>
    <row r="1238" spans="1:11" ht="60" customHeight="1" x14ac:dyDescent="0.25">
      <c r="A1238" s="51">
        <v>1202</v>
      </c>
      <c r="B1238" s="57" t="s">
        <v>841</v>
      </c>
      <c r="C1238" s="58" t="s">
        <v>34</v>
      </c>
      <c r="D1238" s="54">
        <v>1081</v>
      </c>
      <c r="E1238" s="55" t="s">
        <v>6</v>
      </c>
      <c r="F1238" s="55">
        <f t="shared" si="57"/>
        <v>6.48</v>
      </c>
      <c r="G1238" s="58" t="s">
        <v>842</v>
      </c>
      <c r="H1238" s="59">
        <v>2</v>
      </c>
      <c r="I1238" s="56">
        <v>9.7200000000000006</v>
      </c>
      <c r="J1238" s="7">
        <f t="shared" ref="J1238:J1301" si="60">ROUND(F1238*H1238*$I$12,2)</f>
        <v>9.7200000000000006</v>
      </c>
      <c r="K1238" s="7">
        <f t="shared" si="59"/>
        <v>0</v>
      </c>
    </row>
    <row r="1239" spans="1:11" ht="195" customHeight="1" x14ac:dyDescent="0.25">
      <c r="A1239" s="51">
        <v>1203</v>
      </c>
      <c r="B1239" s="57" t="s">
        <v>841</v>
      </c>
      <c r="C1239" s="58" t="s">
        <v>28</v>
      </c>
      <c r="D1239" s="54">
        <v>1083</v>
      </c>
      <c r="E1239" s="55" t="s">
        <v>6</v>
      </c>
      <c r="F1239" s="55">
        <f t="shared" si="57"/>
        <v>6.49</v>
      </c>
      <c r="G1239" s="58" t="s">
        <v>843</v>
      </c>
      <c r="H1239" s="59">
        <v>16</v>
      </c>
      <c r="I1239" s="56">
        <v>77.88</v>
      </c>
      <c r="J1239" s="7">
        <f t="shared" si="60"/>
        <v>77.88</v>
      </c>
      <c r="K1239" s="7">
        <f t="shared" ref="K1239:K1302" si="61">I1239-J1239</f>
        <v>0</v>
      </c>
    </row>
    <row r="1240" spans="1:11" ht="150" customHeight="1" x14ac:dyDescent="0.25">
      <c r="A1240" s="51">
        <v>1204</v>
      </c>
      <c r="B1240" s="57" t="s">
        <v>841</v>
      </c>
      <c r="C1240" s="58" t="s">
        <v>34</v>
      </c>
      <c r="D1240" s="54">
        <v>1081</v>
      </c>
      <c r="E1240" s="55" t="s">
        <v>6</v>
      </c>
      <c r="F1240" s="55">
        <f t="shared" si="57"/>
        <v>6.48</v>
      </c>
      <c r="G1240" s="58" t="s">
        <v>844</v>
      </c>
      <c r="H1240" s="59">
        <v>10</v>
      </c>
      <c r="I1240" s="56">
        <v>48.6</v>
      </c>
      <c r="J1240" s="7">
        <f t="shared" si="60"/>
        <v>48.6</v>
      </c>
      <c r="K1240" s="7">
        <f t="shared" si="61"/>
        <v>0</v>
      </c>
    </row>
    <row r="1241" spans="1:11" ht="120" customHeight="1" x14ac:dyDescent="0.25">
      <c r="A1241" s="51">
        <v>1205</v>
      </c>
      <c r="B1241" s="57" t="s">
        <v>841</v>
      </c>
      <c r="C1241" s="58" t="s">
        <v>34</v>
      </c>
      <c r="D1241" s="54">
        <v>1062</v>
      </c>
      <c r="E1241" s="55" t="s">
        <v>6</v>
      </c>
      <c r="F1241" s="55">
        <f t="shared" si="57"/>
        <v>6.37</v>
      </c>
      <c r="G1241" s="58" t="s">
        <v>845</v>
      </c>
      <c r="H1241" s="59">
        <v>10</v>
      </c>
      <c r="I1241" s="56">
        <v>47.78</v>
      </c>
      <c r="J1241" s="7">
        <f t="shared" si="60"/>
        <v>47.78</v>
      </c>
      <c r="K1241" s="7">
        <f t="shared" si="61"/>
        <v>0</v>
      </c>
    </row>
    <row r="1242" spans="1:11" ht="90" customHeight="1" x14ac:dyDescent="0.25">
      <c r="A1242" s="51">
        <v>1206</v>
      </c>
      <c r="B1242" s="57" t="s">
        <v>841</v>
      </c>
      <c r="C1242" s="58" t="s">
        <v>34</v>
      </c>
      <c r="D1242" s="54">
        <v>1062</v>
      </c>
      <c r="E1242" s="55" t="s">
        <v>6</v>
      </c>
      <c r="F1242" s="55">
        <f t="shared" si="57"/>
        <v>6.37</v>
      </c>
      <c r="G1242" s="58" t="s">
        <v>846</v>
      </c>
      <c r="H1242" s="59">
        <v>7</v>
      </c>
      <c r="I1242" s="56">
        <v>33.44</v>
      </c>
      <c r="J1242" s="7">
        <f t="shared" si="60"/>
        <v>33.44</v>
      </c>
      <c r="K1242" s="7">
        <f t="shared" si="61"/>
        <v>0</v>
      </c>
    </row>
    <row r="1243" spans="1:11" ht="90" customHeight="1" x14ac:dyDescent="0.25">
      <c r="A1243" s="51">
        <v>1207</v>
      </c>
      <c r="B1243" s="57" t="s">
        <v>841</v>
      </c>
      <c r="C1243" s="58" t="s">
        <v>34</v>
      </c>
      <c r="D1243" s="54">
        <v>1062</v>
      </c>
      <c r="E1243" s="55" t="s">
        <v>6</v>
      </c>
      <c r="F1243" s="55">
        <f t="shared" si="57"/>
        <v>6.37</v>
      </c>
      <c r="G1243" s="58" t="s">
        <v>847</v>
      </c>
      <c r="H1243" s="59">
        <v>5</v>
      </c>
      <c r="I1243" s="56">
        <v>23.89</v>
      </c>
      <c r="J1243" s="7">
        <f t="shared" si="60"/>
        <v>23.89</v>
      </c>
      <c r="K1243" s="7">
        <f t="shared" si="61"/>
        <v>0</v>
      </c>
    </row>
    <row r="1244" spans="1:11" ht="45" customHeight="1" x14ac:dyDescent="0.25">
      <c r="A1244" s="51">
        <v>1208</v>
      </c>
      <c r="B1244" s="57" t="s">
        <v>841</v>
      </c>
      <c r="C1244" s="58" t="s">
        <v>34</v>
      </c>
      <c r="D1244" s="54">
        <v>1082</v>
      </c>
      <c r="E1244" s="55" t="s">
        <v>6</v>
      </c>
      <c r="F1244" s="55">
        <f t="shared" si="57"/>
        <v>6.49</v>
      </c>
      <c r="G1244" s="58" t="s">
        <v>848</v>
      </c>
      <c r="H1244" s="59">
        <v>2</v>
      </c>
      <c r="I1244" s="56">
        <v>9.74</v>
      </c>
      <c r="J1244" s="7">
        <f t="shared" si="60"/>
        <v>9.74</v>
      </c>
      <c r="K1244" s="7">
        <f t="shared" si="61"/>
        <v>0</v>
      </c>
    </row>
    <row r="1245" spans="1:11" ht="75" customHeight="1" x14ac:dyDescent="0.25">
      <c r="A1245" s="51">
        <v>1209</v>
      </c>
      <c r="B1245" s="57" t="s">
        <v>841</v>
      </c>
      <c r="C1245" s="58" t="s">
        <v>50</v>
      </c>
      <c r="D1245" s="54">
        <v>1390</v>
      </c>
      <c r="E1245" s="55" t="s">
        <v>6</v>
      </c>
      <c r="F1245" s="55">
        <f t="shared" si="57"/>
        <v>8.33</v>
      </c>
      <c r="G1245" s="58" t="s">
        <v>849</v>
      </c>
      <c r="H1245" s="59">
        <v>14</v>
      </c>
      <c r="I1245" s="56">
        <v>87.47</v>
      </c>
      <c r="J1245" s="7">
        <f t="shared" si="60"/>
        <v>87.47</v>
      </c>
      <c r="K1245" s="7">
        <f t="shared" si="61"/>
        <v>0</v>
      </c>
    </row>
    <row r="1246" spans="1:11" ht="120" customHeight="1" x14ac:dyDescent="0.25">
      <c r="A1246" s="51">
        <v>1210</v>
      </c>
      <c r="B1246" s="57" t="s">
        <v>841</v>
      </c>
      <c r="C1246" s="58" t="s">
        <v>28</v>
      </c>
      <c r="D1246" s="54">
        <v>1103</v>
      </c>
      <c r="E1246" s="55" t="s">
        <v>6</v>
      </c>
      <c r="F1246" s="55">
        <f t="shared" si="57"/>
        <v>6.61</v>
      </c>
      <c r="G1246" s="58" t="s">
        <v>850</v>
      </c>
      <c r="H1246" s="59">
        <v>6</v>
      </c>
      <c r="I1246" s="56">
        <v>29.75</v>
      </c>
      <c r="J1246" s="7">
        <f t="shared" si="60"/>
        <v>29.75</v>
      </c>
      <c r="K1246" s="7">
        <f t="shared" si="61"/>
        <v>0</v>
      </c>
    </row>
    <row r="1247" spans="1:11" ht="45" customHeight="1" x14ac:dyDescent="0.25">
      <c r="A1247" s="51">
        <v>1211</v>
      </c>
      <c r="B1247" s="57" t="s">
        <v>841</v>
      </c>
      <c r="C1247" s="58" t="s">
        <v>28</v>
      </c>
      <c r="D1247" s="54">
        <v>1083</v>
      </c>
      <c r="E1247" s="55" t="s">
        <v>6</v>
      </c>
      <c r="F1247" s="55">
        <f t="shared" si="57"/>
        <v>6.49</v>
      </c>
      <c r="G1247" s="58" t="s">
        <v>851</v>
      </c>
      <c r="H1247" s="59">
        <v>10</v>
      </c>
      <c r="I1247" s="56">
        <v>48.68</v>
      </c>
      <c r="J1247" s="7">
        <f t="shared" si="60"/>
        <v>48.68</v>
      </c>
      <c r="K1247" s="7">
        <f t="shared" si="61"/>
        <v>0</v>
      </c>
    </row>
    <row r="1248" spans="1:11" ht="75" customHeight="1" x14ac:dyDescent="0.25">
      <c r="A1248" s="51">
        <v>1212</v>
      </c>
      <c r="B1248" s="57" t="s">
        <v>852</v>
      </c>
      <c r="C1248" s="58" t="s">
        <v>34</v>
      </c>
      <c r="D1248" s="54">
        <v>1140</v>
      </c>
      <c r="E1248" s="55" t="s">
        <v>6</v>
      </c>
      <c r="F1248" s="55">
        <f t="shared" si="57"/>
        <v>6.83</v>
      </c>
      <c r="G1248" s="58" t="s">
        <v>853</v>
      </c>
      <c r="H1248" s="59">
        <v>18</v>
      </c>
      <c r="I1248" s="56">
        <v>92.21</v>
      </c>
      <c r="J1248" s="7">
        <f t="shared" si="60"/>
        <v>92.21</v>
      </c>
      <c r="K1248" s="7">
        <f t="shared" si="61"/>
        <v>0</v>
      </c>
    </row>
    <row r="1249" spans="1:11" ht="75" customHeight="1" x14ac:dyDescent="0.25">
      <c r="A1249" s="51">
        <v>1213</v>
      </c>
      <c r="B1249" s="57" t="s">
        <v>852</v>
      </c>
      <c r="C1249" s="58" t="s">
        <v>34</v>
      </c>
      <c r="D1249" s="54">
        <v>1160</v>
      </c>
      <c r="E1249" s="55" t="s">
        <v>6</v>
      </c>
      <c r="F1249" s="55">
        <f t="shared" si="57"/>
        <v>6.95</v>
      </c>
      <c r="G1249" s="58" t="s">
        <v>854</v>
      </c>
      <c r="H1249" s="59">
        <v>20</v>
      </c>
      <c r="I1249" s="56">
        <v>104.25</v>
      </c>
      <c r="J1249" s="7">
        <f t="shared" si="60"/>
        <v>104.25</v>
      </c>
      <c r="K1249" s="7">
        <f t="shared" si="61"/>
        <v>0</v>
      </c>
    </row>
    <row r="1250" spans="1:11" ht="150" customHeight="1" x14ac:dyDescent="0.25">
      <c r="A1250" s="51">
        <v>1214</v>
      </c>
      <c r="B1250" s="57" t="s">
        <v>852</v>
      </c>
      <c r="C1250" s="58" t="s">
        <v>34</v>
      </c>
      <c r="D1250" s="54">
        <v>1120</v>
      </c>
      <c r="E1250" s="55" t="s">
        <v>6</v>
      </c>
      <c r="F1250" s="55">
        <f t="shared" si="57"/>
        <v>6.71</v>
      </c>
      <c r="G1250" s="58" t="s">
        <v>855</v>
      </c>
      <c r="H1250" s="59">
        <v>25</v>
      </c>
      <c r="I1250" s="56">
        <v>125.81</v>
      </c>
      <c r="J1250" s="7">
        <f t="shared" si="60"/>
        <v>125.81</v>
      </c>
      <c r="K1250" s="7">
        <f t="shared" si="61"/>
        <v>0</v>
      </c>
    </row>
    <row r="1251" spans="1:11" ht="75" customHeight="1" x14ac:dyDescent="0.25">
      <c r="A1251" s="51">
        <v>1215</v>
      </c>
      <c r="B1251" s="57" t="s">
        <v>852</v>
      </c>
      <c r="C1251" s="58" t="s">
        <v>34</v>
      </c>
      <c r="D1251" s="54">
        <v>1180</v>
      </c>
      <c r="E1251" s="55" t="s">
        <v>6</v>
      </c>
      <c r="F1251" s="55">
        <f t="shared" si="57"/>
        <v>7.07</v>
      </c>
      <c r="G1251" s="58" t="s">
        <v>856</v>
      </c>
      <c r="H1251" s="59">
        <v>10</v>
      </c>
      <c r="I1251" s="56">
        <v>53.03</v>
      </c>
      <c r="J1251" s="7">
        <f t="shared" si="60"/>
        <v>53.03</v>
      </c>
      <c r="K1251" s="7">
        <f t="shared" si="61"/>
        <v>0</v>
      </c>
    </row>
    <row r="1252" spans="1:11" ht="90" customHeight="1" x14ac:dyDescent="0.25">
      <c r="A1252" s="51">
        <v>1216</v>
      </c>
      <c r="B1252" s="57" t="s">
        <v>852</v>
      </c>
      <c r="C1252" s="58" t="s">
        <v>34</v>
      </c>
      <c r="D1252" s="54">
        <v>1099</v>
      </c>
      <c r="E1252" s="55" t="s">
        <v>6</v>
      </c>
      <c r="F1252" s="55">
        <f t="shared" si="57"/>
        <v>6.59</v>
      </c>
      <c r="G1252" s="58" t="s">
        <v>857</v>
      </c>
      <c r="H1252" s="59">
        <v>17</v>
      </c>
      <c r="I1252" s="56">
        <v>84.02</v>
      </c>
      <c r="J1252" s="7">
        <f t="shared" si="60"/>
        <v>84.02</v>
      </c>
      <c r="K1252" s="7">
        <f t="shared" si="61"/>
        <v>0</v>
      </c>
    </row>
    <row r="1253" spans="1:11" ht="90" customHeight="1" x14ac:dyDescent="0.25">
      <c r="A1253" s="51">
        <v>1217</v>
      </c>
      <c r="B1253" s="57" t="s">
        <v>852</v>
      </c>
      <c r="C1253" s="58" t="s">
        <v>28</v>
      </c>
      <c r="D1253" s="54">
        <v>1211</v>
      </c>
      <c r="E1253" s="55" t="s">
        <v>6</v>
      </c>
      <c r="F1253" s="55">
        <f t="shared" si="57"/>
        <v>7.26</v>
      </c>
      <c r="G1253" s="58" t="s">
        <v>858</v>
      </c>
      <c r="H1253" s="59">
        <v>4</v>
      </c>
      <c r="I1253" s="56">
        <v>21.78</v>
      </c>
      <c r="J1253" s="7">
        <f t="shared" si="60"/>
        <v>21.78</v>
      </c>
      <c r="K1253" s="7">
        <f t="shared" si="61"/>
        <v>0</v>
      </c>
    </row>
    <row r="1254" spans="1:11" ht="120" customHeight="1" x14ac:dyDescent="0.25">
      <c r="A1254" s="51">
        <v>1218</v>
      </c>
      <c r="B1254" s="57" t="s">
        <v>852</v>
      </c>
      <c r="C1254" s="58" t="s">
        <v>34</v>
      </c>
      <c r="D1254" s="54">
        <v>1160</v>
      </c>
      <c r="E1254" s="55" t="s">
        <v>6</v>
      </c>
      <c r="F1254" s="55">
        <f t="shared" si="57"/>
        <v>6.95</v>
      </c>
      <c r="G1254" s="58" t="s">
        <v>859</v>
      </c>
      <c r="H1254" s="59">
        <v>10</v>
      </c>
      <c r="I1254" s="56">
        <v>52.13</v>
      </c>
      <c r="J1254" s="7">
        <f t="shared" si="60"/>
        <v>52.13</v>
      </c>
      <c r="K1254" s="7">
        <f t="shared" si="61"/>
        <v>0</v>
      </c>
    </row>
    <row r="1255" spans="1:11" ht="60" customHeight="1" x14ac:dyDescent="0.25">
      <c r="A1255" s="51">
        <v>1219</v>
      </c>
      <c r="B1255" s="57" t="s">
        <v>852</v>
      </c>
      <c r="C1255" s="58" t="s">
        <v>34</v>
      </c>
      <c r="D1255" s="54">
        <v>1120</v>
      </c>
      <c r="E1255" s="55" t="s">
        <v>6</v>
      </c>
      <c r="F1255" s="55">
        <f t="shared" si="57"/>
        <v>6.71</v>
      </c>
      <c r="G1255" s="58" t="s">
        <v>860</v>
      </c>
      <c r="H1255" s="59">
        <v>6</v>
      </c>
      <c r="I1255" s="56">
        <v>30.2</v>
      </c>
      <c r="J1255" s="7">
        <f t="shared" si="60"/>
        <v>30.2</v>
      </c>
      <c r="K1255" s="7">
        <f t="shared" si="61"/>
        <v>0</v>
      </c>
    </row>
    <row r="1256" spans="1:11" ht="135" customHeight="1" x14ac:dyDescent="0.25">
      <c r="A1256" s="51">
        <v>1220</v>
      </c>
      <c r="B1256" s="57" t="s">
        <v>852</v>
      </c>
      <c r="C1256" s="58" t="s">
        <v>34</v>
      </c>
      <c r="D1256" s="54">
        <v>1159</v>
      </c>
      <c r="E1256" s="55" t="s">
        <v>6</v>
      </c>
      <c r="F1256" s="55">
        <f t="shared" si="57"/>
        <v>6.95</v>
      </c>
      <c r="G1256" s="58" t="s">
        <v>861</v>
      </c>
      <c r="H1256" s="59">
        <v>22</v>
      </c>
      <c r="I1256" s="56">
        <v>114.68</v>
      </c>
      <c r="J1256" s="7">
        <f t="shared" si="60"/>
        <v>114.68</v>
      </c>
      <c r="K1256" s="7">
        <f t="shared" si="61"/>
        <v>0</v>
      </c>
    </row>
    <row r="1257" spans="1:11" ht="75" customHeight="1" x14ac:dyDescent="0.25">
      <c r="A1257" s="51">
        <v>1221</v>
      </c>
      <c r="B1257" s="57" t="s">
        <v>852</v>
      </c>
      <c r="C1257" s="58" t="s">
        <v>34</v>
      </c>
      <c r="D1257" s="54">
        <v>1139</v>
      </c>
      <c r="E1257" s="55" t="s">
        <v>6</v>
      </c>
      <c r="F1257" s="55">
        <f t="shared" si="57"/>
        <v>6.83</v>
      </c>
      <c r="G1257" s="58" t="s">
        <v>862</v>
      </c>
      <c r="H1257" s="59">
        <v>23</v>
      </c>
      <c r="I1257" s="56">
        <v>117.82</v>
      </c>
      <c r="J1257" s="7">
        <f t="shared" si="60"/>
        <v>117.82</v>
      </c>
      <c r="K1257" s="7">
        <f t="shared" si="61"/>
        <v>0</v>
      </c>
    </row>
    <row r="1258" spans="1:11" ht="180" customHeight="1" x14ac:dyDescent="0.25">
      <c r="A1258" s="51">
        <v>1222</v>
      </c>
      <c r="B1258" s="57" t="s">
        <v>863</v>
      </c>
      <c r="C1258" s="58" t="s">
        <v>34</v>
      </c>
      <c r="D1258" s="54">
        <v>1002</v>
      </c>
      <c r="E1258" s="55" t="s">
        <v>6</v>
      </c>
      <c r="F1258" s="55">
        <f t="shared" si="57"/>
        <v>6.01</v>
      </c>
      <c r="G1258" s="58" t="s">
        <v>864</v>
      </c>
      <c r="H1258" s="59">
        <v>45</v>
      </c>
      <c r="I1258" s="56">
        <v>202.84</v>
      </c>
      <c r="J1258" s="7">
        <f t="shared" si="60"/>
        <v>202.84</v>
      </c>
      <c r="K1258" s="7">
        <f t="shared" si="61"/>
        <v>0</v>
      </c>
    </row>
    <row r="1259" spans="1:11" ht="60" customHeight="1" x14ac:dyDescent="0.25">
      <c r="A1259" s="51">
        <v>1223</v>
      </c>
      <c r="B1259" s="57" t="s">
        <v>863</v>
      </c>
      <c r="C1259" s="58" t="s">
        <v>34</v>
      </c>
      <c r="D1259" s="54">
        <v>1122</v>
      </c>
      <c r="E1259" s="55" t="s">
        <v>6</v>
      </c>
      <c r="F1259" s="55">
        <f t="shared" si="57"/>
        <v>6.73</v>
      </c>
      <c r="G1259" s="58" t="s">
        <v>865</v>
      </c>
      <c r="H1259" s="59">
        <v>16</v>
      </c>
      <c r="I1259" s="56">
        <v>80.760000000000005</v>
      </c>
      <c r="J1259" s="7">
        <f t="shared" si="60"/>
        <v>80.760000000000005</v>
      </c>
      <c r="K1259" s="7">
        <f t="shared" si="61"/>
        <v>0</v>
      </c>
    </row>
    <row r="1260" spans="1:11" ht="90" customHeight="1" x14ac:dyDescent="0.25">
      <c r="A1260" s="51">
        <v>1224</v>
      </c>
      <c r="B1260" s="57" t="s">
        <v>863</v>
      </c>
      <c r="C1260" s="58" t="s">
        <v>34</v>
      </c>
      <c r="D1260" s="54">
        <v>1062</v>
      </c>
      <c r="E1260" s="55" t="s">
        <v>6</v>
      </c>
      <c r="F1260" s="55">
        <f t="shared" si="57"/>
        <v>6.37</v>
      </c>
      <c r="G1260" s="58" t="s">
        <v>866</v>
      </c>
      <c r="H1260" s="59">
        <v>10</v>
      </c>
      <c r="I1260" s="56">
        <v>47.78</v>
      </c>
      <c r="J1260" s="7">
        <f t="shared" si="60"/>
        <v>47.78</v>
      </c>
      <c r="K1260" s="7">
        <f t="shared" si="61"/>
        <v>0</v>
      </c>
    </row>
    <row r="1261" spans="1:11" ht="90" customHeight="1" x14ac:dyDescent="0.25">
      <c r="A1261" s="51">
        <v>1225</v>
      </c>
      <c r="B1261" s="57" t="s">
        <v>863</v>
      </c>
      <c r="C1261" s="58" t="s">
        <v>28</v>
      </c>
      <c r="D1261" s="54">
        <v>1061</v>
      </c>
      <c r="E1261" s="55" t="s">
        <v>6</v>
      </c>
      <c r="F1261" s="55">
        <f t="shared" si="57"/>
        <v>6.36</v>
      </c>
      <c r="G1261" s="58" t="s">
        <v>867</v>
      </c>
      <c r="H1261" s="59">
        <v>19</v>
      </c>
      <c r="I1261" s="56">
        <v>90.63</v>
      </c>
      <c r="J1261" s="7">
        <f t="shared" si="60"/>
        <v>90.63</v>
      </c>
      <c r="K1261" s="7">
        <f t="shared" si="61"/>
        <v>0</v>
      </c>
    </row>
    <row r="1262" spans="1:11" ht="45" customHeight="1" x14ac:dyDescent="0.25">
      <c r="A1262" s="51">
        <v>1226</v>
      </c>
      <c r="B1262" s="57" t="s">
        <v>863</v>
      </c>
      <c r="C1262" s="58" t="s">
        <v>34</v>
      </c>
      <c r="D1262" s="54">
        <v>1062</v>
      </c>
      <c r="E1262" s="55" t="s">
        <v>6</v>
      </c>
      <c r="F1262" s="55">
        <f t="shared" si="57"/>
        <v>6.37</v>
      </c>
      <c r="G1262" s="58" t="s">
        <v>868</v>
      </c>
      <c r="H1262" s="59">
        <v>15</v>
      </c>
      <c r="I1262" s="56">
        <v>71.66</v>
      </c>
      <c r="J1262" s="7">
        <f t="shared" si="60"/>
        <v>71.66</v>
      </c>
      <c r="K1262" s="7">
        <f t="shared" si="61"/>
        <v>0</v>
      </c>
    </row>
    <row r="1263" spans="1:11" ht="90" customHeight="1" x14ac:dyDescent="0.25">
      <c r="A1263" s="51">
        <v>1227</v>
      </c>
      <c r="B1263" s="57" t="s">
        <v>863</v>
      </c>
      <c r="C1263" s="58" t="s">
        <v>34</v>
      </c>
      <c r="D1263" s="54">
        <v>1002</v>
      </c>
      <c r="E1263" s="55" t="s">
        <v>6</v>
      </c>
      <c r="F1263" s="55">
        <f t="shared" si="57"/>
        <v>6.01</v>
      </c>
      <c r="G1263" s="58" t="s">
        <v>869</v>
      </c>
      <c r="H1263" s="59">
        <v>6</v>
      </c>
      <c r="I1263" s="56">
        <v>27.05</v>
      </c>
      <c r="J1263" s="7">
        <f t="shared" si="60"/>
        <v>27.05</v>
      </c>
      <c r="K1263" s="7">
        <f t="shared" si="61"/>
        <v>0</v>
      </c>
    </row>
    <row r="1264" spans="1:11" ht="120" customHeight="1" x14ac:dyDescent="0.25">
      <c r="A1264" s="51">
        <v>1228</v>
      </c>
      <c r="B1264" s="57" t="s">
        <v>863</v>
      </c>
      <c r="C1264" s="58" t="s">
        <v>34</v>
      </c>
      <c r="D1264" s="54">
        <v>1082</v>
      </c>
      <c r="E1264" s="55" t="s">
        <v>6</v>
      </c>
      <c r="F1264" s="55">
        <f t="shared" si="57"/>
        <v>6.49</v>
      </c>
      <c r="G1264" s="58" t="s">
        <v>870</v>
      </c>
      <c r="H1264" s="59">
        <v>27</v>
      </c>
      <c r="I1264" s="56">
        <v>131.41999999999999</v>
      </c>
      <c r="J1264" s="7">
        <f t="shared" si="60"/>
        <v>131.41999999999999</v>
      </c>
      <c r="K1264" s="7">
        <f t="shared" si="61"/>
        <v>0</v>
      </c>
    </row>
    <row r="1265" spans="1:11" ht="105" customHeight="1" x14ac:dyDescent="0.25">
      <c r="A1265" s="51">
        <v>1229</v>
      </c>
      <c r="B1265" s="57" t="s">
        <v>863</v>
      </c>
      <c r="C1265" s="58" t="s">
        <v>34</v>
      </c>
      <c r="D1265" s="54">
        <v>1081</v>
      </c>
      <c r="E1265" s="55" t="s">
        <v>6</v>
      </c>
      <c r="F1265" s="55">
        <f t="shared" si="57"/>
        <v>6.48</v>
      </c>
      <c r="G1265" s="58" t="s">
        <v>871</v>
      </c>
      <c r="H1265" s="59">
        <v>21</v>
      </c>
      <c r="I1265" s="56">
        <v>102.06</v>
      </c>
      <c r="J1265" s="7">
        <f t="shared" si="60"/>
        <v>102.06</v>
      </c>
      <c r="K1265" s="7">
        <f t="shared" si="61"/>
        <v>0</v>
      </c>
    </row>
    <row r="1266" spans="1:11" ht="105" customHeight="1" x14ac:dyDescent="0.25">
      <c r="A1266" s="51">
        <v>1230</v>
      </c>
      <c r="B1266" s="57" t="s">
        <v>863</v>
      </c>
      <c r="C1266" s="58" t="s">
        <v>28</v>
      </c>
      <c r="D1266" s="54">
        <v>1083</v>
      </c>
      <c r="E1266" s="55" t="s">
        <v>6</v>
      </c>
      <c r="F1266" s="55">
        <f t="shared" si="57"/>
        <v>6.49</v>
      </c>
      <c r="G1266" s="58" t="s">
        <v>872</v>
      </c>
      <c r="H1266" s="59">
        <v>29</v>
      </c>
      <c r="I1266" s="56">
        <v>141.16</v>
      </c>
      <c r="J1266" s="7">
        <f t="shared" si="60"/>
        <v>141.16</v>
      </c>
      <c r="K1266" s="7">
        <f t="shared" si="61"/>
        <v>0</v>
      </c>
    </row>
    <row r="1267" spans="1:11" ht="90" customHeight="1" x14ac:dyDescent="0.25">
      <c r="A1267" s="51">
        <v>1231</v>
      </c>
      <c r="B1267" s="57" t="s">
        <v>863</v>
      </c>
      <c r="C1267" s="58" t="s">
        <v>34</v>
      </c>
      <c r="D1267" s="54">
        <v>1082</v>
      </c>
      <c r="E1267" s="55" t="s">
        <v>6</v>
      </c>
      <c r="F1267" s="55">
        <f t="shared" si="57"/>
        <v>6.49</v>
      </c>
      <c r="G1267" s="58" t="s">
        <v>873</v>
      </c>
      <c r="H1267" s="59">
        <v>4</v>
      </c>
      <c r="I1267" s="56">
        <v>19.47</v>
      </c>
      <c r="J1267" s="7">
        <f t="shared" si="60"/>
        <v>19.47</v>
      </c>
      <c r="K1267" s="7">
        <f t="shared" si="61"/>
        <v>0</v>
      </c>
    </row>
    <row r="1268" spans="1:11" ht="45" customHeight="1" x14ac:dyDescent="0.25">
      <c r="A1268" s="51">
        <v>1232</v>
      </c>
      <c r="B1268" s="57" t="s">
        <v>863</v>
      </c>
      <c r="C1268" s="58" t="s">
        <v>34</v>
      </c>
      <c r="D1268" s="54">
        <v>1061</v>
      </c>
      <c r="E1268" s="55" t="s">
        <v>6</v>
      </c>
      <c r="F1268" s="55">
        <f t="shared" si="57"/>
        <v>6.36</v>
      </c>
      <c r="G1268" s="58" t="s">
        <v>874</v>
      </c>
      <c r="H1268" s="59">
        <v>3</v>
      </c>
      <c r="I1268" s="56">
        <v>14.31</v>
      </c>
      <c r="J1268" s="7">
        <f t="shared" si="60"/>
        <v>14.31</v>
      </c>
      <c r="K1268" s="7">
        <f t="shared" si="61"/>
        <v>0</v>
      </c>
    </row>
    <row r="1269" spans="1:11" ht="90" customHeight="1" x14ac:dyDescent="0.25">
      <c r="A1269" s="51">
        <v>1233</v>
      </c>
      <c r="B1269" s="57" t="s">
        <v>863</v>
      </c>
      <c r="C1269" s="58" t="s">
        <v>34</v>
      </c>
      <c r="D1269" s="54">
        <v>1102</v>
      </c>
      <c r="E1269" s="55" t="s">
        <v>6</v>
      </c>
      <c r="F1269" s="55">
        <f t="shared" si="57"/>
        <v>6.61</v>
      </c>
      <c r="G1269" s="58" t="s">
        <v>873</v>
      </c>
      <c r="H1269" s="59">
        <v>4</v>
      </c>
      <c r="I1269" s="56">
        <v>19.829999999999998</v>
      </c>
      <c r="J1269" s="7">
        <f t="shared" si="60"/>
        <v>19.829999999999998</v>
      </c>
      <c r="K1269" s="7">
        <f t="shared" si="61"/>
        <v>0</v>
      </c>
    </row>
    <row r="1270" spans="1:11" ht="60" customHeight="1" x14ac:dyDescent="0.25">
      <c r="A1270" s="51">
        <v>1234</v>
      </c>
      <c r="B1270" s="57" t="s">
        <v>863</v>
      </c>
      <c r="C1270" s="58" t="s">
        <v>34</v>
      </c>
      <c r="D1270" s="54">
        <v>1082</v>
      </c>
      <c r="E1270" s="55" t="s">
        <v>6</v>
      </c>
      <c r="F1270" s="55">
        <f t="shared" si="57"/>
        <v>6.49</v>
      </c>
      <c r="G1270" s="58" t="s">
        <v>875</v>
      </c>
      <c r="H1270" s="59">
        <v>3</v>
      </c>
      <c r="I1270" s="56">
        <v>14.6</v>
      </c>
      <c r="J1270" s="7">
        <f t="shared" si="60"/>
        <v>14.6</v>
      </c>
      <c r="K1270" s="7">
        <f t="shared" si="61"/>
        <v>0</v>
      </c>
    </row>
    <row r="1271" spans="1:11" ht="45" customHeight="1" x14ac:dyDescent="0.25">
      <c r="A1271" s="51">
        <v>1235</v>
      </c>
      <c r="B1271" s="57" t="s">
        <v>863</v>
      </c>
      <c r="C1271" s="58" t="s">
        <v>28</v>
      </c>
      <c r="D1271" s="54">
        <v>1103</v>
      </c>
      <c r="E1271" s="55" t="s">
        <v>6</v>
      </c>
      <c r="F1271" s="55">
        <f t="shared" si="57"/>
        <v>6.61</v>
      </c>
      <c r="G1271" s="58" t="s">
        <v>876</v>
      </c>
      <c r="H1271" s="59">
        <v>3</v>
      </c>
      <c r="I1271" s="56">
        <v>14.87</v>
      </c>
      <c r="J1271" s="7">
        <f t="shared" si="60"/>
        <v>14.87</v>
      </c>
      <c r="K1271" s="7">
        <f t="shared" si="61"/>
        <v>0</v>
      </c>
    </row>
    <row r="1272" spans="1:11" ht="135" customHeight="1" x14ac:dyDescent="0.25">
      <c r="A1272" s="51">
        <v>1236</v>
      </c>
      <c r="B1272" s="57" t="s">
        <v>863</v>
      </c>
      <c r="C1272" s="58" t="s">
        <v>34</v>
      </c>
      <c r="D1272" s="54">
        <v>1082</v>
      </c>
      <c r="E1272" s="55" t="s">
        <v>6</v>
      </c>
      <c r="F1272" s="55">
        <f t="shared" si="57"/>
        <v>6.49</v>
      </c>
      <c r="G1272" s="58" t="s">
        <v>877</v>
      </c>
      <c r="H1272" s="59">
        <v>24</v>
      </c>
      <c r="I1272" s="56">
        <v>116.82</v>
      </c>
      <c r="J1272" s="7">
        <f t="shared" si="60"/>
        <v>116.82</v>
      </c>
      <c r="K1272" s="7">
        <f t="shared" si="61"/>
        <v>0</v>
      </c>
    </row>
    <row r="1273" spans="1:11" ht="75" customHeight="1" x14ac:dyDescent="0.25">
      <c r="A1273" s="51">
        <v>1237</v>
      </c>
      <c r="B1273" s="57" t="s">
        <v>863</v>
      </c>
      <c r="C1273" s="58" t="s">
        <v>50</v>
      </c>
      <c r="D1273" s="54">
        <v>1415</v>
      </c>
      <c r="E1273" s="55" t="s">
        <v>6</v>
      </c>
      <c r="F1273" s="55">
        <f t="shared" si="57"/>
        <v>8.48</v>
      </c>
      <c r="G1273" s="58" t="s">
        <v>878</v>
      </c>
      <c r="H1273" s="59">
        <v>26</v>
      </c>
      <c r="I1273" s="56">
        <v>165.36</v>
      </c>
      <c r="J1273" s="7">
        <f t="shared" si="60"/>
        <v>165.36</v>
      </c>
      <c r="K1273" s="7">
        <f t="shared" si="61"/>
        <v>0</v>
      </c>
    </row>
    <row r="1274" spans="1:11" ht="45" customHeight="1" x14ac:dyDescent="0.25">
      <c r="A1274" s="51">
        <v>1238</v>
      </c>
      <c r="B1274" s="57" t="s">
        <v>863</v>
      </c>
      <c r="C1274" s="58" t="s">
        <v>34</v>
      </c>
      <c r="D1274" s="54">
        <v>1082</v>
      </c>
      <c r="E1274" s="55" t="s">
        <v>6</v>
      </c>
      <c r="F1274" s="55">
        <f t="shared" si="57"/>
        <v>6.49</v>
      </c>
      <c r="G1274" s="58" t="s">
        <v>851</v>
      </c>
      <c r="H1274" s="59">
        <v>10</v>
      </c>
      <c r="I1274" s="56">
        <v>48.68</v>
      </c>
      <c r="J1274" s="7">
        <f t="shared" si="60"/>
        <v>48.68</v>
      </c>
      <c r="K1274" s="7">
        <f t="shared" si="61"/>
        <v>0</v>
      </c>
    </row>
    <row r="1275" spans="1:11" ht="135" customHeight="1" x14ac:dyDescent="0.25">
      <c r="A1275" s="51">
        <v>1239</v>
      </c>
      <c r="B1275" s="57" t="s">
        <v>879</v>
      </c>
      <c r="C1275" s="58" t="s">
        <v>34</v>
      </c>
      <c r="D1275" s="54">
        <v>1082</v>
      </c>
      <c r="E1275" s="55" t="s">
        <v>6</v>
      </c>
      <c r="F1275" s="55">
        <f t="shared" si="57"/>
        <v>6.49</v>
      </c>
      <c r="G1275" s="58" t="s">
        <v>880</v>
      </c>
      <c r="H1275" s="59">
        <v>7</v>
      </c>
      <c r="I1275" s="56">
        <v>34.07</v>
      </c>
      <c r="J1275" s="7">
        <f t="shared" si="60"/>
        <v>34.07</v>
      </c>
      <c r="K1275" s="7">
        <f t="shared" si="61"/>
        <v>0</v>
      </c>
    </row>
    <row r="1276" spans="1:11" ht="180" customHeight="1" x14ac:dyDescent="0.25">
      <c r="A1276" s="51">
        <v>1240</v>
      </c>
      <c r="B1276" s="57" t="s">
        <v>879</v>
      </c>
      <c r="C1276" s="58" t="s">
        <v>34</v>
      </c>
      <c r="D1276" s="54">
        <v>1082</v>
      </c>
      <c r="E1276" s="55" t="s">
        <v>6</v>
      </c>
      <c r="F1276" s="55">
        <f t="shared" si="57"/>
        <v>6.49</v>
      </c>
      <c r="G1276" s="58" t="s">
        <v>881</v>
      </c>
      <c r="H1276" s="59">
        <v>9</v>
      </c>
      <c r="I1276" s="56">
        <v>43.81</v>
      </c>
      <c r="J1276" s="7">
        <f t="shared" si="60"/>
        <v>43.81</v>
      </c>
      <c r="K1276" s="7">
        <f t="shared" si="61"/>
        <v>0</v>
      </c>
    </row>
    <row r="1277" spans="1:11" ht="135" customHeight="1" x14ac:dyDescent="0.25">
      <c r="A1277" s="51">
        <v>1241</v>
      </c>
      <c r="B1277" s="57" t="s">
        <v>879</v>
      </c>
      <c r="C1277" s="58" t="s">
        <v>34</v>
      </c>
      <c r="D1277" s="54">
        <v>1041</v>
      </c>
      <c r="E1277" s="55" t="s">
        <v>6</v>
      </c>
      <c r="F1277" s="55">
        <f t="shared" si="57"/>
        <v>6.24</v>
      </c>
      <c r="G1277" s="58" t="s">
        <v>882</v>
      </c>
      <c r="H1277" s="59">
        <v>5</v>
      </c>
      <c r="I1277" s="56">
        <v>23.4</v>
      </c>
      <c r="J1277" s="7">
        <f t="shared" si="60"/>
        <v>23.4</v>
      </c>
      <c r="K1277" s="7">
        <f t="shared" si="61"/>
        <v>0</v>
      </c>
    </row>
    <row r="1278" spans="1:11" ht="165" customHeight="1" x14ac:dyDescent="0.25">
      <c r="A1278" s="51">
        <v>1242</v>
      </c>
      <c r="B1278" s="57" t="s">
        <v>879</v>
      </c>
      <c r="C1278" s="58" t="s">
        <v>34</v>
      </c>
      <c r="D1278" s="54">
        <v>1062</v>
      </c>
      <c r="E1278" s="55" t="s">
        <v>6</v>
      </c>
      <c r="F1278" s="55">
        <f t="shared" si="57"/>
        <v>6.37</v>
      </c>
      <c r="G1278" s="58" t="s">
        <v>883</v>
      </c>
      <c r="H1278" s="59">
        <v>7</v>
      </c>
      <c r="I1278" s="56">
        <v>33.44</v>
      </c>
      <c r="J1278" s="7">
        <f t="shared" si="60"/>
        <v>33.44</v>
      </c>
      <c r="K1278" s="7">
        <f t="shared" si="61"/>
        <v>0</v>
      </c>
    </row>
    <row r="1279" spans="1:11" ht="75" customHeight="1" x14ac:dyDescent="0.25">
      <c r="A1279" s="51">
        <v>1243</v>
      </c>
      <c r="B1279" s="57" t="s">
        <v>879</v>
      </c>
      <c r="C1279" s="58" t="s">
        <v>28</v>
      </c>
      <c r="D1279" s="54">
        <v>1084</v>
      </c>
      <c r="E1279" s="55" t="s">
        <v>6</v>
      </c>
      <c r="F1279" s="55">
        <f t="shared" si="57"/>
        <v>6.5</v>
      </c>
      <c r="G1279" s="58" t="s">
        <v>884</v>
      </c>
      <c r="H1279" s="59">
        <v>17</v>
      </c>
      <c r="I1279" s="56">
        <v>82.88</v>
      </c>
      <c r="J1279" s="7">
        <f t="shared" si="60"/>
        <v>82.88</v>
      </c>
      <c r="K1279" s="7">
        <f t="shared" si="61"/>
        <v>0</v>
      </c>
    </row>
    <row r="1280" spans="1:11" ht="45" customHeight="1" x14ac:dyDescent="0.25">
      <c r="A1280" s="51">
        <v>1244</v>
      </c>
      <c r="B1280" s="57" t="s">
        <v>879</v>
      </c>
      <c r="C1280" s="58" t="s">
        <v>34</v>
      </c>
      <c r="D1280" s="54">
        <v>1082</v>
      </c>
      <c r="E1280" s="55" t="s">
        <v>6</v>
      </c>
      <c r="F1280" s="55">
        <f t="shared" si="57"/>
        <v>6.49</v>
      </c>
      <c r="G1280" s="58" t="s">
        <v>885</v>
      </c>
      <c r="H1280" s="59">
        <v>14</v>
      </c>
      <c r="I1280" s="56">
        <v>68.150000000000006</v>
      </c>
      <c r="J1280" s="7">
        <f t="shared" si="60"/>
        <v>68.150000000000006</v>
      </c>
      <c r="K1280" s="7">
        <f t="shared" si="61"/>
        <v>0</v>
      </c>
    </row>
    <row r="1281" spans="1:11" ht="45" customHeight="1" x14ac:dyDescent="0.25">
      <c r="A1281" s="51">
        <v>1245</v>
      </c>
      <c r="B1281" s="57" t="s">
        <v>879</v>
      </c>
      <c r="C1281" s="58" t="s">
        <v>34</v>
      </c>
      <c r="D1281" s="54">
        <v>1042</v>
      </c>
      <c r="E1281" s="55" t="s">
        <v>6</v>
      </c>
      <c r="F1281" s="55">
        <f t="shared" si="57"/>
        <v>6.25</v>
      </c>
      <c r="G1281" s="58" t="s">
        <v>885</v>
      </c>
      <c r="H1281" s="59">
        <v>10</v>
      </c>
      <c r="I1281" s="56">
        <v>46.88</v>
      </c>
      <c r="J1281" s="7">
        <f t="shared" si="60"/>
        <v>46.88</v>
      </c>
      <c r="K1281" s="7">
        <f t="shared" si="61"/>
        <v>0</v>
      </c>
    </row>
    <row r="1282" spans="1:11" ht="45" customHeight="1" x14ac:dyDescent="0.25">
      <c r="A1282" s="51">
        <v>1246</v>
      </c>
      <c r="B1282" s="57" t="s">
        <v>879</v>
      </c>
      <c r="C1282" s="58" t="s">
        <v>34</v>
      </c>
      <c r="D1282" s="54">
        <v>1081</v>
      </c>
      <c r="E1282" s="55" t="s">
        <v>6</v>
      </c>
      <c r="F1282" s="55">
        <f t="shared" si="57"/>
        <v>6.48</v>
      </c>
      <c r="G1282" s="58" t="s">
        <v>885</v>
      </c>
      <c r="H1282" s="59">
        <v>14</v>
      </c>
      <c r="I1282" s="56">
        <v>68.040000000000006</v>
      </c>
      <c r="J1282" s="7">
        <f t="shared" si="60"/>
        <v>68.040000000000006</v>
      </c>
      <c r="K1282" s="7">
        <f t="shared" si="61"/>
        <v>0</v>
      </c>
    </row>
    <row r="1283" spans="1:11" ht="45" customHeight="1" x14ac:dyDescent="0.25">
      <c r="A1283" s="51">
        <v>1247</v>
      </c>
      <c r="B1283" s="57" t="s">
        <v>879</v>
      </c>
      <c r="C1283" s="58" t="s">
        <v>34</v>
      </c>
      <c r="D1283" s="54">
        <v>1081</v>
      </c>
      <c r="E1283" s="55" t="s">
        <v>6</v>
      </c>
      <c r="F1283" s="55">
        <f t="shared" si="57"/>
        <v>6.48</v>
      </c>
      <c r="G1283" s="58" t="s">
        <v>885</v>
      </c>
      <c r="H1283" s="59">
        <v>14</v>
      </c>
      <c r="I1283" s="56">
        <v>68.040000000000006</v>
      </c>
      <c r="J1283" s="7">
        <f t="shared" si="60"/>
        <v>68.040000000000006</v>
      </c>
      <c r="K1283" s="7">
        <f t="shared" si="61"/>
        <v>0</v>
      </c>
    </row>
    <row r="1284" spans="1:11" ht="45" customHeight="1" x14ac:dyDescent="0.25">
      <c r="A1284" s="51">
        <v>1248</v>
      </c>
      <c r="B1284" s="57" t="s">
        <v>879</v>
      </c>
      <c r="C1284" s="58" t="s">
        <v>34</v>
      </c>
      <c r="D1284" s="54">
        <v>1042</v>
      </c>
      <c r="E1284" s="55" t="s">
        <v>6</v>
      </c>
      <c r="F1284" s="55">
        <f t="shared" si="57"/>
        <v>6.25</v>
      </c>
      <c r="G1284" s="58" t="s">
        <v>885</v>
      </c>
      <c r="H1284" s="59">
        <v>14</v>
      </c>
      <c r="I1284" s="56">
        <v>65.63</v>
      </c>
      <c r="J1284" s="7">
        <f t="shared" si="60"/>
        <v>65.63</v>
      </c>
      <c r="K1284" s="7">
        <f t="shared" si="61"/>
        <v>0</v>
      </c>
    </row>
    <row r="1285" spans="1:11" ht="45" customHeight="1" x14ac:dyDescent="0.25">
      <c r="A1285" s="51">
        <v>1249</v>
      </c>
      <c r="B1285" s="57" t="s">
        <v>879</v>
      </c>
      <c r="C1285" s="58" t="s">
        <v>886</v>
      </c>
      <c r="D1285" s="54">
        <v>1370</v>
      </c>
      <c r="E1285" s="55" t="s">
        <v>6</v>
      </c>
      <c r="F1285" s="55">
        <f t="shared" si="57"/>
        <v>8.2100000000000009</v>
      </c>
      <c r="G1285" s="58" t="s">
        <v>885</v>
      </c>
      <c r="H1285" s="59">
        <v>14</v>
      </c>
      <c r="I1285" s="56">
        <v>86.21</v>
      </c>
      <c r="J1285" s="7">
        <f t="shared" si="60"/>
        <v>86.21</v>
      </c>
      <c r="K1285" s="7">
        <f t="shared" si="61"/>
        <v>0</v>
      </c>
    </row>
    <row r="1286" spans="1:11" ht="45" customHeight="1" x14ac:dyDescent="0.25">
      <c r="A1286" s="51">
        <v>1250</v>
      </c>
      <c r="B1286" s="57" t="s">
        <v>879</v>
      </c>
      <c r="C1286" s="58" t="s">
        <v>34</v>
      </c>
      <c r="D1286" s="54">
        <v>1102</v>
      </c>
      <c r="E1286" s="55" t="s">
        <v>6</v>
      </c>
      <c r="F1286" s="55">
        <f t="shared" si="57"/>
        <v>6.61</v>
      </c>
      <c r="G1286" s="58" t="s">
        <v>793</v>
      </c>
      <c r="H1286" s="59">
        <v>4</v>
      </c>
      <c r="I1286" s="56">
        <v>19.829999999999998</v>
      </c>
      <c r="J1286" s="7">
        <f t="shared" si="60"/>
        <v>19.829999999999998</v>
      </c>
      <c r="K1286" s="7">
        <f t="shared" si="61"/>
        <v>0</v>
      </c>
    </row>
    <row r="1287" spans="1:11" ht="30" customHeight="1" x14ac:dyDescent="0.25">
      <c r="A1287" s="51">
        <v>1251</v>
      </c>
      <c r="B1287" s="57" t="s">
        <v>887</v>
      </c>
      <c r="C1287" s="58" t="s">
        <v>50</v>
      </c>
      <c r="D1287" s="54">
        <v>1737</v>
      </c>
      <c r="E1287" s="55" t="s">
        <v>6</v>
      </c>
      <c r="F1287" s="55">
        <f t="shared" si="57"/>
        <v>10.41</v>
      </c>
      <c r="G1287" s="58" t="s">
        <v>794</v>
      </c>
      <c r="H1287" s="59">
        <v>14</v>
      </c>
      <c r="I1287" s="56">
        <v>109.31</v>
      </c>
      <c r="J1287" s="7">
        <f t="shared" si="60"/>
        <v>109.31</v>
      </c>
      <c r="K1287" s="7">
        <f t="shared" si="61"/>
        <v>0</v>
      </c>
    </row>
    <row r="1288" spans="1:11" ht="90" customHeight="1" x14ac:dyDescent="0.25">
      <c r="A1288" s="51">
        <v>1252</v>
      </c>
      <c r="B1288" s="57" t="s">
        <v>887</v>
      </c>
      <c r="C1288" s="58" t="s">
        <v>65</v>
      </c>
      <c r="D1288" s="54">
        <v>1584</v>
      </c>
      <c r="E1288" s="55" t="s">
        <v>6</v>
      </c>
      <c r="F1288" s="55">
        <f t="shared" si="57"/>
        <v>9.49</v>
      </c>
      <c r="G1288" s="58" t="s">
        <v>888</v>
      </c>
      <c r="H1288" s="59">
        <v>16</v>
      </c>
      <c r="I1288" s="56">
        <v>113.88</v>
      </c>
      <c r="J1288" s="7">
        <f t="shared" si="60"/>
        <v>113.88</v>
      </c>
      <c r="K1288" s="7">
        <f t="shared" si="61"/>
        <v>0</v>
      </c>
    </row>
    <row r="1289" spans="1:11" ht="135" customHeight="1" x14ac:dyDescent="0.25">
      <c r="A1289" s="51">
        <v>1253</v>
      </c>
      <c r="B1289" s="57" t="s">
        <v>887</v>
      </c>
      <c r="C1289" s="58" t="s">
        <v>28</v>
      </c>
      <c r="D1289" s="54">
        <v>1171</v>
      </c>
      <c r="E1289" s="55" t="s">
        <v>6</v>
      </c>
      <c r="F1289" s="55">
        <f t="shared" si="57"/>
        <v>7.02</v>
      </c>
      <c r="G1289" s="58" t="s">
        <v>889</v>
      </c>
      <c r="H1289" s="59">
        <v>24</v>
      </c>
      <c r="I1289" s="56">
        <v>126.36</v>
      </c>
      <c r="J1289" s="7">
        <f t="shared" si="60"/>
        <v>126.36</v>
      </c>
      <c r="K1289" s="7">
        <f t="shared" si="61"/>
        <v>0</v>
      </c>
    </row>
    <row r="1290" spans="1:11" ht="75" customHeight="1" x14ac:dyDescent="0.25">
      <c r="A1290" s="51">
        <v>1254</v>
      </c>
      <c r="B1290" s="57" t="s">
        <v>887</v>
      </c>
      <c r="C1290" s="58" t="s">
        <v>28</v>
      </c>
      <c r="D1290" s="54">
        <v>1211</v>
      </c>
      <c r="E1290" s="55" t="s">
        <v>6</v>
      </c>
      <c r="F1290" s="55">
        <f t="shared" si="57"/>
        <v>7.26</v>
      </c>
      <c r="G1290" s="58" t="s">
        <v>890</v>
      </c>
      <c r="H1290" s="59">
        <v>11</v>
      </c>
      <c r="I1290" s="56">
        <v>59.9</v>
      </c>
      <c r="J1290" s="7">
        <f t="shared" si="60"/>
        <v>59.9</v>
      </c>
      <c r="K1290" s="7">
        <f t="shared" si="61"/>
        <v>0</v>
      </c>
    </row>
    <row r="1291" spans="1:11" ht="120" customHeight="1" x14ac:dyDescent="0.25">
      <c r="A1291" s="51">
        <v>1255</v>
      </c>
      <c r="B1291" s="57" t="s">
        <v>887</v>
      </c>
      <c r="C1291" s="58" t="s">
        <v>28</v>
      </c>
      <c r="D1291" s="54">
        <v>1213</v>
      </c>
      <c r="E1291" s="55" t="s">
        <v>6</v>
      </c>
      <c r="F1291" s="55">
        <f t="shared" si="57"/>
        <v>7.27</v>
      </c>
      <c r="G1291" s="58" t="s">
        <v>891</v>
      </c>
      <c r="H1291" s="59">
        <v>36</v>
      </c>
      <c r="I1291" s="56">
        <v>196.29</v>
      </c>
      <c r="J1291" s="7">
        <f t="shared" si="60"/>
        <v>196.29</v>
      </c>
      <c r="K1291" s="7">
        <f t="shared" si="61"/>
        <v>0</v>
      </c>
    </row>
    <row r="1292" spans="1:11" ht="105" customHeight="1" x14ac:dyDescent="0.25">
      <c r="A1292" s="51">
        <v>1256</v>
      </c>
      <c r="B1292" s="57" t="s">
        <v>887</v>
      </c>
      <c r="C1292" s="58" t="s">
        <v>34</v>
      </c>
      <c r="D1292" s="54">
        <v>1140</v>
      </c>
      <c r="E1292" s="55" t="s">
        <v>6</v>
      </c>
      <c r="F1292" s="55">
        <f t="shared" si="57"/>
        <v>6.83</v>
      </c>
      <c r="G1292" s="58" t="s">
        <v>892</v>
      </c>
      <c r="H1292" s="59">
        <v>36</v>
      </c>
      <c r="I1292" s="56">
        <v>184.41</v>
      </c>
      <c r="J1292" s="7">
        <f t="shared" si="60"/>
        <v>184.41</v>
      </c>
      <c r="K1292" s="7">
        <f t="shared" si="61"/>
        <v>0</v>
      </c>
    </row>
    <row r="1293" spans="1:11" ht="120" customHeight="1" x14ac:dyDescent="0.25">
      <c r="A1293" s="51">
        <v>1257</v>
      </c>
      <c r="B1293" s="57" t="s">
        <v>887</v>
      </c>
      <c r="C1293" s="58" t="s">
        <v>34</v>
      </c>
      <c r="D1293" s="54">
        <v>1140</v>
      </c>
      <c r="E1293" s="55" t="s">
        <v>6</v>
      </c>
      <c r="F1293" s="55">
        <f t="shared" si="57"/>
        <v>6.83</v>
      </c>
      <c r="G1293" s="58" t="s">
        <v>893</v>
      </c>
      <c r="H1293" s="59">
        <v>25</v>
      </c>
      <c r="I1293" s="56">
        <v>128.06</v>
      </c>
      <c r="J1293" s="7">
        <f t="shared" si="60"/>
        <v>128.06</v>
      </c>
      <c r="K1293" s="7">
        <f t="shared" si="61"/>
        <v>0</v>
      </c>
    </row>
    <row r="1294" spans="1:11" ht="105" customHeight="1" x14ac:dyDescent="0.25">
      <c r="A1294" s="51">
        <v>1258</v>
      </c>
      <c r="B1294" s="57" t="s">
        <v>887</v>
      </c>
      <c r="C1294" s="58" t="s">
        <v>34</v>
      </c>
      <c r="D1294" s="54">
        <v>1100</v>
      </c>
      <c r="E1294" s="55" t="s">
        <v>6</v>
      </c>
      <c r="F1294" s="55">
        <f t="shared" si="57"/>
        <v>6.59</v>
      </c>
      <c r="G1294" s="58" t="s">
        <v>894</v>
      </c>
      <c r="H1294" s="59">
        <v>22</v>
      </c>
      <c r="I1294" s="56">
        <v>108.74</v>
      </c>
      <c r="J1294" s="7">
        <f t="shared" si="60"/>
        <v>108.74</v>
      </c>
      <c r="K1294" s="7">
        <f t="shared" si="61"/>
        <v>0</v>
      </c>
    </row>
    <row r="1295" spans="1:11" ht="90" customHeight="1" x14ac:dyDescent="0.25">
      <c r="A1295" s="51">
        <v>1259</v>
      </c>
      <c r="B1295" s="57" t="s">
        <v>887</v>
      </c>
      <c r="C1295" s="58" t="s">
        <v>34</v>
      </c>
      <c r="D1295" s="54">
        <v>1120</v>
      </c>
      <c r="E1295" s="55" t="s">
        <v>6</v>
      </c>
      <c r="F1295" s="55">
        <f t="shared" si="57"/>
        <v>6.71</v>
      </c>
      <c r="G1295" s="58" t="s">
        <v>895</v>
      </c>
      <c r="H1295" s="59">
        <v>12</v>
      </c>
      <c r="I1295" s="56">
        <v>60.39</v>
      </c>
      <c r="J1295" s="7">
        <f t="shared" si="60"/>
        <v>60.39</v>
      </c>
      <c r="K1295" s="7">
        <f t="shared" si="61"/>
        <v>0</v>
      </c>
    </row>
    <row r="1296" spans="1:11" ht="150" customHeight="1" x14ac:dyDescent="0.25">
      <c r="A1296" s="51">
        <v>1260</v>
      </c>
      <c r="B1296" s="57" t="s">
        <v>887</v>
      </c>
      <c r="C1296" s="58" t="s">
        <v>43</v>
      </c>
      <c r="D1296" s="54">
        <v>1099</v>
      </c>
      <c r="E1296" s="55" t="s">
        <v>6</v>
      </c>
      <c r="F1296" s="55">
        <f t="shared" si="57"/>
        <v>6.59</v>
      </c>
      <c r="G1296" s="58" t="s">
        <v>896</v>
      </c>
      <c r="H1296" s="59">
        <v>38</v>
      </c>
      <c r="I1296" s="56">
        <v>187.82</v>
      </c>
      <c r="J1296" s="7">
        <f t="shared" si="60"/>
        <v>187.82</v>
      </c>
      <c r="K1296" s="7">
        <f t="shared" si="61"/>
        <v>0</v>
      </c>
    </row>
    <row r="1297" spans="1:11" ht="120" customHeight="1" x14ac:dyDescent="0.25">
      <c r="A1297" s="51">
        <v>1261</v>
      </c>
      <c r="B1297" s="57" t="s">
        <v>887</v>
      </c>
      <c r="C1297" s="58" t="s">
        <v>34</v>
      </c>
      <c r="D1297" s="54">
        <v>1140</v>
      </c>
      <c r="E1297" s="55" t="s">
        <v>6</v>
      </c>
      <c r="F1297" s="55">
        <f t="shared" si="57"/>
        <v>6.83</v>
      </c>
      <c r="G1297" s="58" t="s">
        <v>897</v>
      </c>
      <c r="H1297" s="59">
        <v>34</v>
      </c>
      <c r="I1297" s="56">
        <v>174.17</v>
      </c>
      <c r="J1297" s="7">
        <f t="shared" si="60"/>
        <v>174.17</v>
      </c>
      <c r="K1297" s="7">
        <f t="shared" si="61"/>
        <v>0</v>
      </c>
    </row>
    <row r="1298" spans="1:11" ht="105" customHeight="1" x14ac:dyDescent="0.25">
      <c r="A1298" s="51">
        <v>1262</v>
      </c>
      <c r="B1298" s="57" t="s">
        <v>887</v>
      </c>
      <c r="C1298" s="58" t="s">
        <v>34</v>
      </c>
      <c r="D1298" s="54">
        <v>1160</v>
      </c>
      <c r="E1298" s="55" t="s">
        <v>6</v>
      </c>
      <c r="F1298" s="55">
        <f t="shared" si="57"/>
        <v>6.95</v>
      </c>
      <c r="G1298" s="58" t="s">
        <v>898</v>
      </c>
      <c r="H1298" s="59">
        <v>23</v>
      </c>
      <c r="I1298" s="56">
        <v>119.89</v>
      </c>
      <c r="J1298" s="7">
        <f t="shared" si="60"/>
        <v>119.89</v>
      </c>
      <c r="K1298" s="7">
        <f t="shared" si="61"/>
        <v>0</v>
      </c>
    </row>
    <row r="1299" spans="1:11" ht="60" customHeight="1" x14ac:dyDescent="0.25">
      <c r="A1299" s="51">
        <v>1263</v>
      </c>
      <c r="B1299" s="57" t="s">
        <v>887</v>
      </c>
      <c r="C1299" s="58" t="s">
        <v>34</v>
      </c>
      <c r="D1299" s="54">
        <v>1140</v>
      </c>
      <c r="E1299" s="55" t="s">
        <v>6</v>
      </c>
      <c r="F1299" s="55">
        <f t="shared" si="57"/>
        <v>6.83</v>
      </c>
      <c r="G1299" s="58" t="s">
        <v>899</v>
      </c>
      <c r="H1299" s="59">
        <v>6</v>
      </c>
      <c r="I1299" s="56">
        <v>30.74</v>
      </c>
      <c r="J1299" s="7">
        <f t="shared" si="60"/>
        <v>30.74</v>
      </c>
      <c r="K1299" s="7">
        <f t="shared" si="61"/>
        <v>0</v>
      </c>
    </row>
    <row r="1300" spans="1:11" ht="30" customHeight="1" x14ac:dyDescent="0.25">
      <c r="A1300" s="51">
        <v>1264</v>
      </c>
      <c r="B1300" s="57" t="s">
        <v>900</v>
      </c>
      <c r="C1300" s="58" t="s">
        <v>50</v>
      </c>
      <c r="D1300" s="54">
        <v>1671</v>
      </c>
      <c r="E1300" s="55" t="s">
        <v>6</v>
      </c>
      <c r="F1300" s="55">
        <f t="shared" si="57"/>
        <v>10.02</v>
      </c>
      <c r="G1300" s="58" t="s">
        <v>794</v>
      </c>
      <c r="H1300" s="59">
        <v>14</v>
      </c>
      <c r="I1300" s="56">
        <v>105.21</v>
      </c>
      <c r="J1300" s="7">
        <f t="shared" si="60"/>
        <v>105.21</v>
      </c>
      <c r="K1300" s="7">
        <f t="shared" si="61"/>
        <v>0</v>
      </c>
    </row>
    <row r="1301" spans="1:11" ht="30" customHeight="1" x14ac:dyDescent="0.25">
      <c r="A1301" s="51">
        <v>1265</v>
      </c>
      <c r="B1301" s="57" t="s">
        <v>901</v>
      </c>
      <c r="C1301" s="58" t="s">
        <v>50</v>
      </c>
      <c r="D1301" s="54">
        <v>1671</v>
      </c>
      <c r="E1301" s="55" t="s">
        <v>6</v>
      </c>
      <c r="F1301" s="55">
        <f t="shared" si="57"/>
        <v>10.02</v>
      </c>
      <c r="G1301" s="58" t="s">
        <v>851</v>
      </c>
      <c r="H1301" s="59">
        <v>10</v>
      </c>
      <c r="I1301" s="56">
        <v>75.150000000000006</v>
      </c>
      <c r="J1301" s="7">
        <f t="shared" si="60"/>
        <v>75.150000000000006</v>
      </c>
      <c r="K1301" s="7">
        <f t="shared" si="61"/>
        <v>0</v>
      </c>
    </row>
    <row r="1302" spans="1:11" ht="150" customHeight="1" x14ac:dyDescent="0.25">
      <c r="A1302" s="51">
        <v>1266</v>
      </c>
      <c r="B1302" s="57" t="s">
        <v>902</v>
      </c>
      <c r="C1302" s="58" t="s">
        <v>886</v>
      </c>
      <c r="D1302" s="54">
        <v>1415</v>
      </c>
      <c r="E1302" s="55" t="s">
        <v>6</v>
      </c>
      <c r="F1302" s="55">
        <f t="shared" si="57"/>
        <v>8.48</v>
      </c>
      <c r="G1302" s="58" t="s">
        <v>903</v>
      </c>
      <c r="H1302" s="59">
        <v>19</v>
      </c>
      <c r="I1302" s="56">
        <v>120.84</v>
      </c>
      <c r="J1302" s="7">
        <f t="shared" ref="J1302:J1365" si="62">ROUND(F1302*H1302*$I$12,2)</f>
        <v>120.84</v>
      </c>
      <c r="K1302" s="7">
        <f t="shared" si="61"/>
        <v>0</v>
      </c>
    </row>
    <row r="1303" spans="1:11" ht="45" customHeight="1" x14ac:dyDescent="0.25">
      <c r="A1303" s="51">
        <v>1267</v>
      </c>
      <c r="B1303" s="57" t="s">
        <v>902</v>
      </c>
      <c r="C1303" s="58" t="s">
        <v>28</v>
      </c>
      <c r="D1303" s="54">
        <v>1144</v>
      </c>
      <c r="E1303" s="55" t="s">
        <v>6</v>
      </c>
      <c r="F1303" s="55">
        <f t="shared" si="57"/>
        <v>6.86</v>
      </c>
      <c r="G1303" s="58" t="s">
        <v>793</v>
      </c>
      <c r="H1303" s="59">
        <v>4</v>
      </c>
      <c r="I1303" s="56">
        <v>20.58</v>
      </c>
      <c r="J1303" s="7">
        <f t="shared" si="62"/>
        <v>20.58</v>
      </c>
      <c r="K1303" s="7">
        <f t="shared" ref="K1303:K1366" si="63">I1303-J1303</f>
        <v>0</v>
      </c>
    </row>
    <row r="1304" spans="1:11" ht="45" customHeight="1" x14ac:dyDescent="0.25">
      <c r="A1304" s="51">
        <v>1268</v>
      </c>
      <c r="B1304" s="57" t="s">
        <v>902</v>
      </c>
      <c r="C1304" s="58" t="s">
        <v>34</v>
      </c>
      <c r="D1304" s="54">
        <v>1041</v>
      </c>
      <c r="E1304" s="55" t="s">
        <v>6</v>
      </c>
      <c r="F1304" s="55">
        <f t="shared" si="57"/>
        <v>6.24</v>
      </c>
      <c r="G1304" s="58" t="s">
        <v>793</v>
      </c>
      <c r="H1304" s="59">
        <v>4</v>
      </c>
      <c r="I1304" s="56">
        <v>18.72</v>
      </c>
      <c r="J1304" s="7">
        <f t="shared" si="62"/>
        <v>18.72</v>
      </c>
      <c r="K1304" s="7">
        <f t="shared" si="63"/>
        <v>0</v>
      </c>
    </row>
    <row r="1305" spans="1:11" ht="105" customHeight="1" x14ac:dyDescent="0.25">
      <c r="A1305" s="51">
        <v>1269</v>
      </c>
      <c r="B1305" s="57" t="s">
        <v>902</v>
      </c>
      <c r="C1305" s="58" t="s">
        <v>34</v>
      </c>
      <c r="D1305" s="54">
        <v>1042</v>
      </c>
      <c r="E1305" s="55" t="s">
        <v>6</v>
      </c>
      <c r="F1305" s="55">
        <f t="shared" si="57"/>
        <v>6.25</v>
      </c>
      <c r="G1305" s="58" t="s">
        <v>904</v>
      </c>
      <c r="H1305" s="59">
        <v>5</v>
      </c>
      <c r="I1305" s="56">
        <v>23.44</v>
      </c>
      <c r="J1305" s="7">
        <f t="shared" si="62"/>
        <v>23.44</v>
      </c>
      <c r="K1305" s="7">
        <f t="shared" si="63"/>
        <v>0</v>
      </c>
    </row>
    <row r="1306" spans="1:11" ht="45" customHeight="1" x14ac:dyDescent="0.25">
      <c r="A1306" s="51">
        <v>1270</v>
      </c>
      <c r="B1306" s="57" t="s">
        <v>902</v>
      </c>
      <c r="C1306" s="58" t="s">
        <v>34</v>
      </c>
      <c r="D1306" s="54">
        <v>1122</v>
      </c>
      <c r="E1306" s="55" t="s">
        <v>6</v>
      </c>
      <c r="F1306" s="55">
        <f t="shared" si="57"/>
        <v>6.73</v>
      </c>
      <c r="G1306" s="58" t="s">
        <v>905</v>
      </c>
      <c r="H1306" s="59">
        <v>10</v>
      </c>
      <c r="I1306" s="56">
        <v>50.48</v>
      </c>
      <c r="J1306" s="7">
        <f t="shared" si="62"/>
        <v>50.48</v>
      </c>
      <c r="K1306" s="7">
        <f t="shared" si="63"/>
        <v>0</v>
      </c>
    </row>
    <row r="1307" spans="1:11" ht="210" customHeight="1" x14ac:dyDescent="0.25">
      <c r="A1307" s="51">
        <v>1271</v>
      </c>
      <c r="B1307" s="57" t="s">
        <v>902</v>
      </c>
      <c r="C1307" s="58" t="s">
        <v>34</v>
      </c>
      <c r="D1307" s="54">
        <v>1082</v>
      </c>
      <c r="E1307" s="55" t="s">
        <v>6</v>
      </c>
      <c r="F1307" s="55">
        <f t="shared" si="57"/>
        <v>6.49</v>
      </c>
      <c r="G1307" s="58" t="s">
        <v>906</v>
      </c>
      <c r="H1307" s="59">
        <v>21</v>
      </c>
      <c r="I1307" s="56">
        <v>102.22</v>
      </c>
      <c r="J1307" s="7">
        <f t="shared" si="62"/>
        <v>102.22</v>
      </c>
      <c r="K1307" s="7">
        <f t="shared" si="63"/>
        <v>0</v>
      </c>
    </row>
    <row r="1308" spans="1:11" ht="135" customHeight="1" x14ac:dyDescent="0.25">
      <c r="A1308" s="51">
        <v>1272</v>
      </c>
      <c r="B1308" s="57" t="s">
        <v>902</v>
      </c>
      <c r="C1308" s="58" t="s">
        <v>34</v>
      </c>
      <c r="D1308" s="54">
        <v>1102</v>
      </c>
      <c r="E1308" s="55" t="s">
        <v>6</v>
      </c>
      <c r="F1308" s="55">
        <f t="shared" si="57"/>
        <v>6.61</v>
      </c>
      <c r="G1308" s="58" t="s">
        <v>907</v>
      </c>
      <c r="H1308" s="59">
        <v>11</v>
      </c>
      <c r="I1308" s="56">
        <v>54.53</v>
      </c>
      <c r="J1308" s="7">
        <f t="shared" si="62"/>
        <v>54.53</v>
      </c>
      <c r="K1308" s="7">
        <f t="shared" si="63"/>
        <v>0</v>
      </c>
    </row>
    <row r="1309" spans="1:11" ht="195" customHeight="1" x14ac:dyDescent="0.25">
      <c r="A1309" s="51">
        <v>1273</v>
      </c>
      <c r="B1309" s="57" t="s">
        <v>902</v>
      </c>
      <c r="C1309" s="58" t="s">
        <v>34</v>
      </c>
      <c r="D1309" s="54">
        <v>1082</v>
      </c>
      <c r="E1309" s="55" t="s">
        <v>6</v>
      </c>
      <c r="F1309" s="55">
        <f t="shared" si="57"/>
        <v>6.49</v>
      </c>
      <c r="G1309" s="58" t="s">
        <v>908</v>
      </c>
      <c r="H1309" s="59">
        <v>23</v>
      </c>
      <c r="I1309" s="56">
        <v>111.95</v>
      </c>
      <c r="J1309" s="7">
        <f t="shared" si="62"/>
        <v>111.95</v>
      </c>
      <c r="K1309" s="7">
        <f t="shared" si="63"/>
        <v>0</v>
      </c>
    </row>
    <row r="1310" spans="1:11" ht="150" customHeight="1" x14ac:dyDescent="0.25">
      <c r="A1310" s="51">
        <v>1274</v>
      </c>
      <c r="B1310" s="57" t="s">
        <v>902</v>
      </c>
      <c r="C1310" s="58" t="s">
        <v>28</v>
      </c>
      <c r="D1310" s="54">
        <v>1144</v>
      </c>
      <c r="E1310" s="55" t="s">
        <v>6</v>
      </c>
      <c r="F1310" s="55">
        <f t="shared" si="57"/>
        <v>6.86</v>
      </c>
      <c r="G1310" s="58" t="s">
        <v>909</v>
      </c>
      <c r="H1310" s="59">
        <v>13</v>
      </c>
      <c r="I1310" s="56">
        <v>66.89</v>
      </c>
      <c r="J1310" s="7">
        <f t="shared" si="62"/>
        <v>66.89</v>
      </c>
      <c r="K1310" s="7">
        <f t="shared" si="63"/>
        <v>0</v>
      </c>
    </row>
    <row r="1311" spans="1:11" ht="240" customHeight="1" x14ac:dyDescent="0.25">
      <c r="A1311" s="51">
        <v>1275</v>
      </c>
      <c r="B1311" s="57" t="s">
        <v>902</v>
      </c>
      <c r="C1311" s="58" t="s">
        <v>34</v>
      </c>
      <c r="D1311" s="54">
        <v>1022</v>
      </c>
      <c r="E1311" s="55" t="s">
        <v>6</v>
      </c>
      <c r="F1311" s="55">
        <f t="shared" si="57"/>
        <v>6.13</v>
      </c>
      <c r="G1311" s="58" t="s">
        <v>910</v>
      </c>
      <c r="H1311" s="59">
        <v>47</v>
      </c>
      <c r="I1311" s="56">
        <v>216.08</v>
      </c>
      <c r="J1311" s="7">
        <f t="shared" si="62"/>
        <v>216.08</v>
      </c>
      <c r="K1311" s="7">
        <f t="shared" si="63"/>
        <v>0</v>
      </c>
    </row>
    <row r="1312" spans="1:11" ht="255" customHeight="1" x14ac:dyDescent="0.25">
      <c r="A1312" s="51">
        <v>1276</v>
      </c>
      <c r="B1312" s="57" t="s">
        <v>902</v>
      </c>
      <c r="C1312" s="58" t="s">
        <v>34</v>
      </c>
      <c r="D1312" s="54">
        <v>1082</v>
      </c>
      <c r="E1312" s="55" t="s">
        <v>6</v>
      </c>
      <c r="F1312" s="55">
        <f t="shared" si="57"/>
        <v>6.49</v>
      </c>
      <c r="G1312" s="58" t="s">
        <v>911</v>
      </c>
      <c r="H1312" s="59">
        <v>36</v>
      </c>
      <c r="I1312" s="56">
        <v>175.23</v>
      </c>
      <c r="J1312" s="7">
        <f t="shared" si="62"/>
        <v>175.23</v>
      </c>
      <c r="K1312" s="7">
        <f t="shared" si="63"/>
        <v>0</v>
      </c>
    </row>
    <row r="1313" spans="1:11" ht="30" customHeight="1" x14ac:dyDescent="0.25">
      <c r="A1313" s="51">
        <v>1277</v>
      </c>
      <c r="B1313" s="57" t="s">
        <v>912</v>
      </c>
      <c r="C1313" s="58" t="s">
        <v>50</v>
      </c>
      <c r="D1313" s="54">
        <v>1628</v>
      </c>
      <c r="E1313" s="55" t="s">
        <v>6</v>
      </c>
      <c r="F1313" s="55">
        <f t="shared" si="57"/>
        <v>9.76</v>
      </c>
      <c r="G1313" s="58" t="s">
        <v>913</v>
      </c>
      <c r="H1313" s="59">
        <v>3</v>
      </c>
      <c r="I1313" s="56">
        <v>21.96</v>
      </c>
      <c r="J1313" s="7">
        <f t="shared" si="62"/>
        <v>21.96</v>
      </c>
      <c r="K1313" s="7">
        <f t="shared" si="63"/>
        <v>0</v>
      </c>
    </row>
    <row r="1314" spans="1:11" ht="30" customHeight="1" x14ac:dyDescent="0.25">
      <c r="A1314" s="51">
        <v>1278</v>
      </c>
      <c r="B1314" s="57" t="s">
        <v>912</v>
      </c>
      <c r="C1314" s="58" t="s">
        <v>65</v>
      </c>
      <c r="D1314" s="54">
        <v>1658</v>
      </c>
      <c r="E1314" s="55" t="s">
        <v>6</v>
      </c>
      <c r="F1314" s="55">
        <f t="shared" si="57"/>
        <v>9.94</v>
      </c>
      <c r="G1314" s="58" t="s">
        <v>914</v>
      </c>
      <c r="H1314" s="59">
        <v>10</v>
      </c>
      <c r="I1314" s="56">
        <v>74.55</v>
      </c>
      <c r="J1314" s="7">
        <f t="shared" si="62"/>
        <v>74.55</v>
      </c>
      <c r="K1314" s="7">
        <f t="shared" si="63"/>
        <v>0</v>
      </c>
    </row>
    <row r="1315" spans="1:11" ht="75" customHeight="1" x14ac:dyDescent="0.25">
      <c r="A1315" s="51">
        <v>1279</v>
      </c>
      <c r="B1315" s="57" t="s">
        <v>912</v>
      </c>
      <c r="C1315" s="58" t="s">
        <v>28</v>
      </c>
      <c r="D1315" s="54">
        <v>1213</v>
      </c>
      <c r="E1315" s="55" t="s">
        <v>6</v>
      </c>
      <c r="F1315" s="55">
        <f t="shared" si="57"/>
        <v>7.27</v>
      </c>
      <c r="G1315" s="58" t="s">
        <v>915</v>
      </c>
      <c r="H1315" s="59">
        <v>9</v>
      </c>
      <c r="I1315" s="56">
        <v>49.07</v>
      </c>
      <c r="J1315" s="7">
        <f t="shared" si="62"/>
        <v>49.07</v>
      </c>
      <c r="K1315" s="7">
        <f t="shared" si="63"/>
        <v>0</v>
      </c>
    </row>
    <row r="1316" spans="1:11" ht="195" customHeight="1" x14ac:dyDescent="0.25">
      <c r="A1316" s="51">
        <v>1280</v>
      </c>
      <c r="B1316" s="57" t="s">
        <v>912</v>
      </c>
      <c r="C1316" s="58" t="s">
        <v>34</v>
      </c>
      <c r="D1316" s="54">
        <v>1159</v>
      </c>
      <c r="E1316" s="55" t="s">
        <v>6</v>
      </c>
      <c r="F1316" s="55">
        <f t="shared" si="57"/>
        <v>6.95</v>
      </c>
      <c r="G1316" s="58" t="s">
        <v>916</v>
      </c>
      <c r="H1316" s="59">
        <v>6</v>
      </c>
      <c r="I1316" s="56">
        <v>31.28</v>
      </c>
      <c r="J1316" s="7">
        <f t="shared" si="62"/>
        <v>31.28</v>
      </c>
      <c r="K1316" s="7">
        <f t="shared" si="63"/>
        <v>0</v>
      </c>
    </row>
    <row r="1317" spans="1:11" ht="225" customHeight="1" x14ac:dyDescent="0.25">
      <c r="A1317" s="51">
        <v>1281</v>
      </c>
      <c r="B1317" s="57" t="s">
        <v>912</v>
      </c>
      <c r="C1317" s="58" t="s">
        <v>28</v>
      </c>
      <c r="D1317" s="54">
        <v>1211</v>
      </c>
      <c r="E1317" s="55" t="s">
        <v>6</v>
      </c>
      <c r="F1317" s="55">
        <f t="shared" si="57"/>
        <v>7.26</v>
      </c>
      <c r="G1317" s="58" t="s">
        <v>917</v>
      </c>
      <c r="H1317" s="59">
        <v>18</v>
      </c>
      <c r="I1317" s="56">
        <v>98.01</v>
      </c>
      <c r="J1317" s="7">
        <f t="shared" si="62"/>
        <v>98.01</v>
      </c>
      <c r="K1317" s="7">
        <f t="shared" si="63"/>
        <v>0</v>
      </c>
    </row>
    <row r="1318" spans="1:11" ht="75" customHeight="1" x14ac:dyDescent="0.25">
      <c r="A1318" s="51">
        <v>1282</v>
      </c>
      <c r="B1318" s="57" t="s">
        <v>912</v>
      </c>
      <c r="C1318" s="58" t="s">
        <v>28</v>
      </c>
      <c r="D1318" s="54">
        <v>1233</v>
      </c>
      <c r="E1318" s="55" t="s">
        <v>6</v>
      </c>
      <c r="F1318" s="55">
        <f t="shared" si="57"/>
        <v>7.39</v>
      </c>
      <c r="G1318" s="58" t="s">
        <v>918</v>
      </c>
      <c r="H1318" s="59">
        <v>16</v>
      </c>
      <c r="I1318" s="56">
        <v>88.68</v>
      </c>
      <c r="J1318" s="7">
        <f t="shared" si="62"/>
        <v>88.68</v>
      </c>
      <c r="K1318" s="7">
        <f t="shared" si="63"/>
        <v>0</v>
      </c>
    </row>
    <row r="1319" spans="1:11" ht="105" customHeight="1" x14ac:dyDescent="0.25">
      <c r="A1319" s="51">
        <v>1283</v>
      </c>
      <c r="B1319" s="57" t="s">
        <v>912</v>
      </c>
      <c r="C1319" s="58" t="s">
        <v>34</v>
      </c>
      <c r="D1319" s="54">
        <v>1079</v>
      </c>
      <c r="E1319" s="55" t="s">
        <v>6</v>
      </c>
      <c r="F1319" s="55">
        <f t="shared" si="57"/>
        <v>6.47</v>
      </c>
      <c r="G1319" s="58" t="s">
        <v>919</v>
      </c>
      <c r="H1319" s="59">
        <v>11</v>
      </c>
      <c r="I1319" s="56">
        <v>53.38</v>
      </c>
      <c r="J1319" s="7">
        <f t="shared" si="62"/>
        <v>53.38</v>
      </c>
      <c r="K1319" s="7">
        <f t="shared" si="63"/>
        <v>0</v>
      </c>
    </row>
    <row r="1320" spans="1:11" ht="135" customHeight="1" x14ac:dyDescent="0.25">
      <c r="A1320" s="51">
        <v>1284</v>
      </c>
      <c r="B1320" s="57" t="s">
        <v>912</v>
      </c>
      <c r="C1320" s="58" t="s">
        <v>34</v>
      </c>
      <c r="D1320" s="54">
        <v>1100</v>
      </c>
      <c r="E1320" s="55" t="s">
        <v>6</v>
      </c>
      <c r="F1320" s="55">
        <f t="shared" si="57"/>
        <v>6.59</v>
      </c>
      <c r="G1320" s="58" t="s">
        <v>920</v>
      </c>
      <c r="H1320" s="59">
        <v>25</v>
      </c>
      <c r="I1320" s="56">
        <v>123.56</v>
      </c>
      <c r="J1320" s="7">
        <f t="shared" si="62"/>
        <v>123.56</v>
      </c>
      <c r="K1320" s="7">
        <f t="shared" si="63"/>
        <v>0</v>
      </c>
    </row>
    <row r="1321" spans="1:11" ht="105" customHeight="1" x14ac:dyDescent="0.25">
      <c r="A1321" s="51">
        <v>1285</v>
      </c>
      <c r="B1321" s="57" t="s">
        <v>912</v>
      </c>
      <c r="C1321" s="58" t="s">
        <v>34</v>
      </c>
      <c r="D1321" s="54">
        <v>1120</v>
      </c>
      <c r="E1321" s="55" t="s">
        <v>6</v>
      </c>
      <c r="F1321" s="55">
        <f t="shared" si="57"/>
        <v>6.71</v>
      </c>
      <c r="G1321" s="58" t="s">
        <v>921</v>
      </c>
      <c r="H1321" s="59">
        <v>6</v>
      </c>
      <c r="I1321" s="56">
        <v>30.2</v>
      </c>
      <c r="J1321" s="7">
        <f t="shared" si="62"/>
        <v>30.2</v>
      </c>
      <c r="K1321" s="7">
        <f t="shared" si="63"/>
        <v>0</v>
      </c>
    </row>
    <row r="1322" spans="1:11" ht="135" customHeight="1" x14ac:dyDescent="0.25">
      <c r="A1322" s="51">
        <v>1286</v>
      </c>
      <c r="B1322" s="57" t="s">
        <v>912</v>
      </c>
      <c r="C1322" s="58" t="s">
        <v>34</v>
      </c>
      <c r="D1322" s="54">
        <v>1159</v>
      </c>
      <c r="E1322" s="55" t="s">
        <v>6</v>
      </c>
      <c r="F1322" s="55">
        <f t="shared" si="57"/>
        <v>6.95</v>
      </c>
      <c r="G1322" s="58" t="s">
        <v>922</v>
      </c>
      <c r="H1322" s="59">
        <v>37</v>
      </c>
      <c r="I1322" s="56">
        <v>192.86</v>
      </c>
      <c r="J1322" s="7">
        <f t="shared" si="62"/>
        <v>192.86</v>
      </c>
      <c r="K1322" s="7">
        <f t="shared" si="63"/>
        <v>0</v>
      </c>
    </row>
    <row r="1323" spans="1:11" ht="90" customHeight="1" x14ac:dyDescent="0.25">
      <c r="A1323" s="51">
        <v>1287</v>
      </c>
      <c r="B1323" s="57" t="s">
        <v>912</v>
      </c>
      <c r="C1323" s="58" t="s">
        <v>34</v>
      </c>
      <c r="D1323" s="54">
        <v>1139</v>
      </c>
      <c r="E1323" s="55" t="s">
        <v>6</v>
      </c>
      <c r="F1323" s="55">
        <f t="shared" si="57"/>
        <v>6.83</v>
      </c>
      <c r="G1323" s="58" t="s">
        <v>923</v>
      </c>
      <c r="H1323" s="59">
        <v>26</v>
      </c>
      <c r="I1323" s="56">
        <v>133.19</v>
      </c>
      <c r="J1323" s="7">
        <f t="shared" si="62"/>
        <v>133.19</v>
      </c>
      <c r="K1323" s="7">
        <f t="shared" si="63"/>
        <v>0</v>
      </c>
    </row>
    <row r="1324" spans="1:11" ht="30" customHeight="1" x14ac:dyDescent="0.25">
      <c r="A1324" s="51">
        <v>1288</v>
      </c>
      <c r="B1324" s="57" t="s">
        <v>912</v>
      </c>
      <c r="C1324" s="58" t="s">
        <v>34</v>
      </c>
      <c r="D1324" s="54">
        <v>1099</v>
      </c>
      <c r="E1324" s="55" t="s">
        <v>6</v>
      </c>
      <c r="F1324" s="55">
        <f t="shared" si="57"/>
        <v>6.59</v>
      </c>
      <c r="G1324" s="58" t="s">
        <v>924</v>
      </c>
      <c r="H1324" s="59">
        <v>4</v>
      </c>
      <c r="I1324" s="56">
        <v>19.77</v>
      </c>
      <c r="J1324" s="7">
        <f t="shared" si="62"/>
        <v>19.77</v>
      </c>
      <c r="K1324" s="7">
        <f t="shared" si="63"/>
        <v>0</v>
      </c>
    </row>
    <row r="1325" spans="1:11" ht="75" customHeight="1" x14ac:dyDescent="0.25">
      <c r="A1325" s="51">
        <v>1289</v>
      </c>
      <c r="B1325" s="57" t="s">
        <v>925</v>
      </c>
      <c r="C1325" s="58" t="s">
        <v>28</v>
      </c>
      <c r="D1325" s="54">
        <v>1392</v>
      </c>
      <c r="E1325" s="55" t="s">
        <v>6</v>
      </c>
      <c r="F1325" s="55">
        <f t="shared" si="57"/>
        <v>8.34</v>
      </c>
      <c r="G1325" s="58" t="s">
        <v>926</v>
      </c>
      <c r="H1325" s="59">
        <v>11</v>
      </c>
      <c r="I1325" s="56">
        <v>68.81</v>
      </c>
      <c r="J1325" s="7">
        <f t="shared" si="62"/>
        <v>68.81</v>
      </c>
      <c r="K1325" s="7">
        <f t="shared" si="63"/>
        <v>0</v>
      </c>
    </row>
    <row r="1326" spans="1:11" ht="75" customHeight="1" x14ac:dyDescent="0.25">
      <c r="A1326" s="51">
        <v>1290</v>
      </c>
      <c r="B1326" s="57" t="s">
        <v>925</v>
      </c>
      <c r="C1326" s="58" t="s">
        <v>28</v>
      </c>
      <c r="D1326" s="54">
        <v>1245</v>
      </c>
      <c r="E1326" s="55" t="s">
        <v>6</v>
      </c>
      <c r="F1326" s="55">
        <f t="shared" si="57"/>
        <v>7.46</v>
      </c>
      <c r="G1326" s="58" t="s">
        <v>927</v>
      </c>
      <c r="H1326" s="59">
        <v>3</v>
      </c>
      <c r="I1326" s="56">
        <v>16.79</v>
      </c>
      <c r="J1326" s="7">
        <f t="shared" si="62"/>
        <v>16.79</v>
      </c>
      <c r="K1326" s="7">
        <f t="shared" si="63"/>
        <v>0</v>
      </c>
    </row>
    <row r="1327" spans="1:11" ht="90" customHeight="1" x14ac:dyDescent="0.25">
      <c r="A1327" s="51">
        <v>1291</v>
      </c>
      <c r="B1327" s="57" t="s">
        <v>925</v>
      </c>
      <c r="C1327" s="58" t="s">
        <v>28</v>
      </c>
      <c r="D1327" s="54">
        <v>1308</v>
      </c>
      <c r="E1327" s="55" t="s">
        <v>6</v>
      </c>
      <c r="F1327" s="55">
        <f t="shared" si="57"/>
        <v>7.84</v>
      </c>
      <c r="G1327" s="58" t="s">
        <v>928</v>
      </c>
      <c r="H1327" s="59">
        <v>13</v>
      </c>
      <c r="I1327" s="56">
        <v>76.44</v>
      </c>
      <c r="J1327" s="7">
        <f t="shared" si="62"/>
        <v>76.44</v>
      </c>
      <c r="K1327" s="7">
        <f t="shared" si="63"/>
        <v>0</v>
      </c>
    </row>
    <row r="1328" spans="1:11" ht="60" customHeight="1" x14ac:dyDescent="0.25">
      <c r="A1328" s="51">
        <v>1292</v>
      </c>
      <c r="B1328" s="57" t="s">
        <v>717</v>
      </c>
      <c r="C1328" s="58" t="s">
        <v>886</v>
      </c>
      <c r="D1328" s="54">
        <v>1715</v>
      </c>
      <c r="E1328" s="55" t="s">
        <v>6</v>
      </c>
      <c r="F1328" s="55">
        <f t="shared" si="57"/>
        <v>10.28</v>
      </c>
      <c r="G1328" s="58" t="s">
        <v>929</v>
      </c>
      <c r="H1328" s="59">
        <v>12</v>
      </c>
      <c r="I1328" s="56">
        <v>92.52</v>
      </c>
      <c r="J1328" s="7">
        <f t="shared" si="62"/>
        <v>92.52</v>
      </c>
      <c r="K1328" s="7">
        <f t="shared" si="63"/>
        <v>0</v>
      </c>
    </row>
    <row r="1329" spans="1:11" ht="60" customHeight="1" x14ac:dyDescent="0.25">
      <c r="A1329" s="51">
        <v>1293</v>
      </c>
      <c r="B1329" s="57" t="s">
        <v>717</v>
      </c>
      <c r="C1329" s="58" t="s">
        <v>28</v>
      </c>
      <c r="D1329" s="54">
        <v>1265</v>
      </c>
      <c r="E1329" s="55" t="s">
        <v>6</v>
      </c>
      <c r="F1329" s="55">
        <f t="shared" si="57"/>
        <v>7.58</v>
      </c>
      <c r="G1329" s="58" t="s">
        <v>930</v>
      </c>
      <c r="H1329" s="59">
        <v>19</v>
      </c>
      <c r="I1329" s="56">
        <v>108.02</v>
      </c>
      <c r="J1329" s="7">
        <f t="shared" si="62"/>
        <v>108.02</v>
      </c>
      <c r="K1329" s="7">
        <f t="shared" si="63"/>
        <v>0</v>
      </c>
    </row>
    <row r="1330" spans="1:11" ht="60" customHeight="1" x14ac:dyDescent="0.25">
      <c r="A1330" s="51">
        <v>1294</v>
      </c>
      <c r="B1330" s="57" t="s">
        <v>717</v>
      </c>
      <c r="C1330" s="58" t="s">
        <v>25</v>
      </c>
      <c r="D1330" s="54">
        <v>1412</v>
      </c>
      <c r="E1330" s="55" t="s">
        <v>6</v>
      </c>
      <c r="F1330" s="55">
        <f t="shared" si="57"/>
        <v>8.4600000000000009</v>
      </c>
      <c r="G1330" s="58" t="s">
        <v>931</v>
      </c>
      <c r="H1330" s="59">
        <v>13</v>
      </c>
      <c r="I1330" s="56">
        <v>82.49</v>
      </c>
      <c r="J1330" s="7">
        <f t="shared" si="62"/>
        <v>82.49</v>
      </c>
      <c r="K1330" s="7">
        <f t="shared" si="63"/>
        <v>0</v>
      </c>
    </row>
    <row r="1331" spans="1:11" ht="60" customHeight="1" x14ac:dyDescent="0.25">
      <c r="A1331" s="51">
        <v>1295</v>
      </c>
      <c r="B1331" s="57" t="s">
        <v>717</v>
      </c>
      <c r="C1331" s="58" t="s">
        <v>28</v>
      </c>
      <c r="D1331" s="54">
        <v>1308</v>
      </c>
      <c r="E1331" s="55" t="s">
        <v>6</v>
      </c>
      <c r="F1331" s="55">
        <f t="shared" si="57"/>
        <v>7.84</v>
      </c>
      <c r="G1331" s="58" t="s">
        <v>932</v>
      </c>
      <c r="H1331" s="59">
        <v>13</v>
      </c>
      <c r="I1331" s="56">
        <v>76.44</v>
      </c>
      <c r="J1331" s="7">
        <f t="shared" si="62"/>
        <v>76.44</v>
      </c>
      <c r="K1331" s="7">
        <f t="shared" si="63"/>
        <v>0</v>
      </c>
    </row>
    <row r="1332" spans="1:11" ht="60" customHeight="1" x14ac:dyDescent="0.25">
      <c r="A1332" s="51">
        <v>1296</v>
      </c>
      <c r="B1332" s="57" t="s">
        <v>717</v>
      </c>
      <c r="C1332" s="58" t="s">
        <v>34</v>
      </c>
      <c r="D1332" s="54">
        <v>1159</v>
      </c>
      <c r="E1332" s="55" t="s">
        <v>6</v>
      </c>
      <c r="F1332" s="55">
        <f t="shared" si="57"/>
        <v>6.95</v>
      </c>
      <c r="G1332" s="58" t="s">
        <v>933</v>
      </c>
      <c r="H1332" s="59">
        <v>3</v>
      </c>
      <c r="I1332" s="56">
        <v>15.64</v>
      </c>
      <c r="J1332" s="7">
        <f t="shared" si="62"/>
        <v>15.64</v>
      </c>
      <c r="K1332" s="7">
        <f t="shared" si="63"/>
        <v>0</v>
      </c>
    </row>
    <row r="1333" spans="1:11" ht="60" customHeight="1" x14ac:dyDescent="0.25">
      <c r="A1333" s="51">
        <v>1297</v>
      </c>
      <c r="B1333" s="57" t="s">
        <v>717</v>
      </c>
      <c r="C1333" s="58" t="s">
        <v>28</v>
      </c>
      <c r="D1333" s="54">
        <v>1268</v>
      </c>
      <c r="E1333" s="55" t="s">
        <v>6</v>
      </c>
      <c r="F1333" s="55">
        <f t="shared" si="57"/>
        <v>7.6</v>
      </c>
      <c r="G1333" s="58" t="s">
        <v>934</v>
      </c>
      <c r="H1333" s="59">
        <v>5</v>
      </c>
      <c r="I1333" s="56">
        <v>28.5</v>
      </c>
      <c r="J1333" s="7">
        <f t="shared" si="62"/>
        <v>28.5</v>
      </c>
      <c r="K1333" s="7">
        <f t="shared" si="63"/>
        <v>0</v>
      </c>
    </row>
    <row r="1334" spans="1:11" ht="60" customHeight="1" x14ac:dyDescent="0.25">
      <c r="A1334" s="51">
        <v>1298</v>
      </c>
      <c r="B1334" s="57" t="s">
        <v>717</v>
      </c>
      <c r="C1334" s="58" t="s">
        <v>28</v>
      </c>
      <c r="D1334" s="54">
        <v>1285</v>
      </c>
      <c r="E1334" s="55" t="s">
        <v>6</v>
      </c>
      <c r="F1334" s="55">
        <f t="shared" si="57"/>
        <v>7.7</v>
      </c>
      <c r="G1334" s="58" t="s">
        <v>935</v>
      </c>
      <c r="H1334" s="59">
        <v>14</v>
      </c>
      <c r="I1334" s="56">
        <v>80.849999999999994</v>
      </c>
      <c r="J1334" s="7">
        <f t="shared" si="62"/>
        <v>80.849999999999994</v>
      </c>
      <c r="K1334" s="7">
        <f t="shared" si="63"/>
        <v>0</v>
      </c>
    </row>
    <row r="1335" spans="1:11" ht="30" customHeight="1" x14ac:dyDescent="0.25">
      <c r="A1335" s="51">
        <v>1299</v>
      </c>
      <c r="B1335" s="57" t="s">
        <v>936</v>
      </c>
      <c r="C1335" s="58" t="s">
        <v>25</v>
      </c>
      <c r="D1335" s="54">
        <v>1305</v>
      </c>
      <c r="E1335" s="55" t="s">
        <v>5</v>
      </c>
      <c r="F1335" s="55">
        <f t="shared" si="57"/>
        <v>8.26</v>
      </c>
      <c r="G1335" s="58" t="s">
        <v>793</v>
      </c>
      <c r="H1335" s="59">
        <v>4</v>
      </c>
      <c r="I1335" s="56">
        <v>24.78</v>
      </c>
      <c r="J1335" s="7">
        <f t="shared" si="62"/>
        <v>24.78</v>
      </c>
      <c r="K1335" s="7">
        <f t="shared" si="63"/>
        <v>0</v>
      </c>
    </row>
    <row r="1336" spans="1:11" ht="60" customHeight="1" x14ac:dyDescent="0.25">
      <c r="A1336" s="51">
        <v>1300</v>
      </c>
      <c r="B1336" s="57" t="s">
        <v>937</v>
      </c>
      <c r="C1336" s="58" t="s">
        <v>25</v>
      </c>
      <c r="D1336" s="54">
        <v>1228</v>
      </c>
      <c r="E1336" s="55" t="s">
        <v>5</v>
      </c>
      <c r="F1336" s="55">
        <f t="shared" si="57"/>
        <v>7.77</v>
      </c>
      <c r="G1336" s="58" t="s">
        <v>793</v>
      </c>
      <c r="H1336" s="59">
        <v>14</v>
      </c>
      <c r="I1336" s="56">
        <v>81.59</v>
      </c>
      <c r="J1336" s="7">
        <f t="shared" si="62"/>
        <v>81.59</v>
      </c>
      <c r="K1336" s="7">
        <f t="shared" si="63"/>
        <v>0</v>
      </c>
    </row>
    <row r="1337" spans="1:11" ht="45" customHeight="1" x14ac:dyDescent="0.25">
      <c r="A1337" s="51">
        <v>1301</v>
      </c>
      <c r="B1337" s="57" t="s">
        <v>286</v>
      </c>
      <c r="C1337" s="58" t="s">
        <v>34</v>
      </c>
      <c r="D1337" s="54">
        <v>1100</v>
      </c>
      <c r="E1337" s="55" t="s">
        <v>6</v>
      </c>
      <c r="F1337" s="55">
        <f t="shared" si="57"/>
        <v>6.59</v>
      </c>
      <c r="G1337" s="58" t="s">
        <v>793</v>
      </c>
      <c r="H1337" s="59">
        <v>4</v>
      </c>
      <c r="I1337" s="56">
        <v>19.77</v>
      </c>
      <c r="J1337" s="7">
        <f t="shared" si="62"/>
        <v>19.77</v>
      </c>
      <c r="K1337" s="7">
        <f t="shared" si="63"/>
        <v>0</v>
      </c>
    </row>
    <row r="1338" spans="1:11" ht="375" customHeight="1" x14ac:dyDescent="0.25">
      <c r="A1338" s="51">
        <v>1302</v>
      </c>
      <c r="B1338" s="57" t="s">
        <v>285</v>
      </c>
      <c r="C1338" s="58" t="s">
        <v>28</v>
      </c>
      <c r="D1338" s="54">
        <v>1103</v>
      </c>
      <c r="E1338" s="55" t="s">
        <v>6</v>
      </c>
      <c r="F1338" s="55">
        <f t="shared" si="57"/>
        <v>6.61</v>
      </c>
      <c r="G1338" s="58" t="s">
        <v>938</v>
      </c>
      <c r="H1338" s="59">
        <v>20</v>
      </c>
      <c r="I1338" s="56">
        <v>99.15</v>
      </c>
      <c r="J1338" s="7">
        <f t="shared" si="62"/>
        <v>99.15</v>
      </c>
      <c r="K1338" s="7">
        <f t="shared" si="63"/>
        <v>0</v>
      </c>
    </row>
    <row r="1339" spans="1:11" ht="300" customHeight="1" x14ac:dyDescent="0.25">
      <c r="A1339" s="51">
        <v>1303</v>
      </c>
      <c r="B1339" s="57" t="s">
        <v>285</v>
      </c>
      <c r="C1339" s="58" t="s">
        <v>34</v>
      </c>
      <c r="D1339" s="54">
        <v>1062</v>
      </c>
      <c r="E1339" s="55" t="s">
        <v>6</v>
      </c>
      <c r="F1339" s="55">
        <f t="shared" si="57"/>
        <v>6.37</v>
      </c>
      <c r="G1339" s="58" t="s">
        <v>939</v>
      </c>
      <c r="H1339" s="59">
        <v>15</v>
      </c>
      <c r="I1339" s="56">
        <v>71.66</v>
      </c>
      <c r="J1339" s="7">
        <f t="shared" si="62"/>
        <v>71.66</v>
      </c>
      <c r="K1339" s="7">
        <f t="shared" si="63"/>
        <v>0</v>
      </c>
    </row>
    <row r="1340" spans="1:11" ht="60" customHeight="1" x14ac:dyDescent="0.25">
      <c r="A1340" s="51">
        <v>1304</v>
      </c>
      <c r="B1340" s="57" t="s">
        <v>285</v>
      </c>
      <c r="C1340" s="58" t="s">
        <v>34</v>
      </c>
      <c r="D1340" s="54">
        <v>1022</v>
      </c>
      <c r="E1340" s="55" t="s">
        <v>6</v>
      </c>
      <c r="F1340" s="55">
        <f t="shared" si="57"/>
        <v>6.13</v>
      </c>
      <c r="G1340" s="58" t="s">
        <v>940</v>
      </c>
      <c r="H1340" s="59">
        <v>16</v>
      </c>
      <c r="I1340" s="56">
        <v>73.56</v>
      </c>
      <c r="J1340" s="7">
        <f t="shared" si="62"/>
        <v>73.56</v>
      </c>
      <c r="K1340" s="7">
        <f t="shared" si="63"/>
        <v>0</v>
      </c>
    </row>
    <row r="1341" spans="1:11" ht="405" customHeight="1" x14ac:dyDescent="0.25">
      <c r="A1341" s="51">
        <v>1305</v>
      </c>
      <c r="B1341" s="57" t="s">
        <v>285</v>
      </c>
      <c r="C1341" s="58" t="s">
        <v>34</v>
      </c>
      <c r="D1341" s="54">
        <v>1002</v>
      </c>
      <c r="E1341" s="55" t="s">
        <v>6</v>
      </c>
      <c r="F1341" s="55">
        <f t="shared" si="57"/>
        <v>6.01</v>
      </c>
      <c r="G1341" s="58" t="s">
        <v>941</v>
      </c>
      <c r="H1341" s="59">
        <v>21</v>
      </c>
      <c r="I1341" s="56">
        <v>94.66</v>
      </c>
      <c r="J1341" s="7">
        <f t="shared" si="62"/>
        <v>94.66</v>
      </c>
      <c r="K1341" s="7">
        <f t="shared" si="63"/>
        <v>0</v>
      </c>
    </row>
    <row r="1342" spans="1:11" ht="345" customHeight="1" x14ac:dyDescent="0.25">
      <c r="A1342" s="51">
        <v>1306</v>
      </c>
      <c r="B1342" s="57" t="s">
        <v>285</v>
      </c>
      <c r="C1342" s="58" t="s">
        <v>34</v>
      </c>
      <c r="D1342" s="54">
        <v>1082</v>
      </c>
      <c r="E1342" s="55" t="s">
        <v>6</v>
      </c>
      <c r="F1342" s="55">
        <f t="shared" si="57"/>
        <v>6.49</v>
      </c>
      <c r="G1342" s="58" t="s">
        <v>942</v>
      </c>
      <c r="H1342" s="59">
        <v>10</v>
      </c>
      <c r="I1342" s="56">
        <v>48.68</v>
      </c>
      <c r="J1342" s="7">
        <f t="shared" si="62"/>
        <v>48.68</v>
      </c>
      <c r="K1342" s="7">
        <f t="shared" si="63"/>
        <v>0</v>
      </c>
    </row>
    <row r="1343" spans="1:11" ht="225" customHeight="1" x14ac:dyDescent="0.25">
      <c r="A1343" s="51">
        <v>1307</v>
      </c>
      <c r="B1343" s="57" t="s">
        <v>285</v>
      </c>
      <c r="C1343" s="58" t="s">
        <v>34</v>
      </c>
      <c r="D1343" s="54">
        <v>1082</v>
      </c>
      <c r="E1343" s="55" t="s">
        <v>6</v>
      </c>
      <c r="F1343" s="55">
        <f t="shared" si="57"/>
        <v>6.49</v>
      </c>
      <c r="G1343" s="58" t="s">
        <v>943</v>
      </c>
      <c r="H1343" s="59">
        <v>7</v>
      </c>
      <c r="I1343" s="56">
        <v>34.07</v>
      </c>
      <c r="J1343" s="7">
        <f t="shared" si="62"/>
        <v>34.07</v>
      </c>
      <c r="K1343" s="7">
        <f t="shared" si="63"/>
        <v>0</v>
      </c>
    </row>
    <row r="1344" spans="1:11" ht="90" customHeight="1" x14ac:dyDescent="0.25">
      <c r="A1344" s="51">
        <v>1308</v>
      </c>
      <c r="B1344" s="57" t="s">
        <v>285</v>
      </c>
      <c r="C1344" s="58" t="s">
        <v>34</v>
      </c>
      <c r="D1344" s="54">
        <v>1042</v>
      </c>
      <c r="E1344" s="55" t="s">
        <v>6</v>
      </c>
      <c r="F1344" s="55">
        <f t="shared" si="57"/>
        <v>6.25</v>
      </c>
      <c r="G1344" s="58" t="s">
        <v>944</v>
      </c>
      <c r="H1344" s="59">
        <v>2</v>
      </c>
      <c r="I1344" s="56">
        <v>9.3800000000000008</v>
      </c>
      <c r="J1344" s="7">
        <f t="shared" si="62"/>
        <v>9.3800000000000008</v>
      </c>
      <c r="K1344" s="7">
        <f t="shared" si="63"/>
        <v>0</v>
      </c>
    </row>
    <row r="1345" spans="1:11" ht="105" customHeight="1" x14ac:dyDescent="0.25">
      <c r="A1345" s="51">
        <v>1309</v>
      </c>
      <c r="B1345" s="57" t="s">
        <v>566</v>
      </c>
      <c r="C1345" s="58" t="s">
        <v>945</v>
      </c>
      <c r="D1345" s="54">
        <v>1184</v>
      </c>
      <c r="E1345" s="55" t="s">
        <v>6</v>
      </c>
      <c r="F1345" s="55">
        <f t="shared" si="57"/>
        <v>7.1</v>
      </c>
      <c r="G1345" s="58" t="s">
        <v>946</v>
      </c>
      <c r="H1345" s="59">
        <v>40</v>
      </c>
      <c r="I1345" s="56">
        <v>213</v>
      </c>
      <c r="J1345" s="7">
        <f t="shared" si="62"/>
        <v>213</v>
      </c>
      <c r="K1345" s="7">
        <f t="shared" si="63"/>
        <v>0</v>
      </c>
    </row>
    <row r="1346" spans="1:11" ht="105" customHeight="1" x14ac:dyDescent="0.25">
      <c r="A1346" s="51">
        <v>1310</v>
      </c>
      <c r="B1346" s="57" t="s">
        <v>525</v>
      </c>
      <c r="C1346" s="58" t="s">
        <v>50</v>
      </c>
      <c r="D1346" s="54">
        <v>1395</v>
      </c>
      <c r="E1346" s="55" t="s">
        <v>6</v>
      </c>
      <c r="F1346" s="55">
        <f t="shared" si="57"/>
        <v>8.36</v>
      </c>
      <c r="G1346" s="58" t="s">
        <v>947</v>
      </c>
      <c r="H1346" s="59">
        <v>40</v>
      </c>
      <c r="I1346" s="56">
        <v>250.8</v>
      </c>
      <c r="J1346" s="7">
        <f t="shared" si="62"/>
        <v>250.8</v>
      </c>
      <c r="K1346" s="7">
        <f t="shared" si="63"/>
        <v>0</v>
      </c>
    </row>
    <row r="1347" spans="1:11" ht="90" customHeight="1" x14ac:dyDescent="0.25">
      <c r="A1347" s="51">
        <v>1311</v>
      </c>
      <c r="B1347" s="57" t="s">
        <v>568</v>
      </c>
      <c r="C1347" s="58" t="s">
        <v>34</v>
      </c>
      <c r="D1347" s="54">
        <v>1062</v>
      </c>
      <c r="E1347" s="55" t="s">
        <v>6</v>
      </c>
      <c r="F1347" s="55">
        <f t="shared" si="57"/>
        <v>6.37</v>
      </c>
      <c r="G1347" s="58" t="s">
        <v>948</v>
      </c>
      <c r="H1347" s="59">
        <v>13</v>
      </c>
      <c r="I1347" s="56">
        <v>62.11</v>
      </c>
      <c r="J1347" s="7">
        <f t="shared" si="62"/>
        <v>62.11</v>
      </c>
      <c r="K1347" s="7">
        <f t="shared" si="63"/>
        <v>0</v>
      </c>
    </row>
    <row r="1348" spans="1:11" ht="90" customHeight="1" x14ac:dyDescent="0.25">
      <c r="A1348" s="51">
        <v>1312</v>
      </c>
      <c r="B1348" s="57" t="s">
        <v>568</v>
      </c>
      <c r="C1348" s="58" t="s">
        <v>56</v>
      </c>
      <c r="D1348" s="54">
        <v>889</v>
      </c>
      <c r="E1348" s="55" t="s">
        <v>6</v>
      </c>
      <c r="F1348" s="55">
        <f t="shared" si="57"/>
        <v>5.33</v>
      </c>
      <c r="G1348" s="58" t="s">
        <v>949</v>
      </c>
      <c r="H1348" s="59">
        <v>45</v>
      </c>
      <c r="I1348" s="56">
        <v>179.89</v>
      </c>
      <c r="J1348" s="7">
        <f t="shared" si="62"/>
        <v>179.89</v>
      </c>
      <c r="K1348" s="7">
        <f t="shared" si="63"/>
        <v>0</v>
      </c>
    </row>
    <row r="1349" spans="1:11" ht="105" customHeight="1" x14ac:dyDescent="0.25">
      <c r="A1349" s="51">
        <v>1313</v>
      </c>
      <c r="B1349" s="57" t="s">
        <v>568</v>
      </c>
      <c r="C1349" s="58" t="s">
        <v>56</v>
      </c>
      <c r="D1349" s="54">
        <v>949</v>
      </c>
      <c r="E1349" s="55" t="s">
        <v>6</v>
      </c>
      <c r="F1349" s="55">
        <f t="shared" si="57"/>
        <v>5.69</v>
      </c>
      <c r="G1349" s="58" t="s">
        <v>950</v>
      </c>
      <c r="H1349" s="59">
        <v>21</v>
      </c>
      <c r="I1349" s="56">
        <v>89.62</v>
      </c>
      <c r="J1349" s="7">
        <f t="shared" si="62"/>
        <v>89.62</v>
      </c>
      <c r="K1349" s="7">
        <f t="shared" si="63"/>
        <v>0</v>
      </c>
    </row>
    <row r="1350" spans="1:11" ht="165" customHeight="1" x14ac:dyDescent="0.25">
      <c r="A1350" s="51">
        <v>1314</v>
      </c>
      <c r="B1350" s="57" t="s">
        <v>568</v>
      </c>
      <c r="C1350" s="58" t="s">
        <v>56</v>
      </c>
      <c r="D1350" s="54">
        <v>869</v>
      </c>
      <c r="E1350" s="55" t="s">
        <v>6</v>
      </c>
      <c r="F1350" s="55">
        <f t="shared" si="57"/>
        <v>5.21</v>
      </c>
      <c r="G1350" s="58" t="s">
        <v>951</v>
      </c>
      <c r="H1350" s="59">
        <v>21</v>
      </c>
      <c r="I1350" s="56">
        <v>82.06</v>
      </c>
      <c r="J1350" s="7">
        <f t="shared" si="62"/>
        <v>82.06</v>
      </c>
      <c r="K1350" s="7">
        <f t="shared" si="63"/>
        <v>0</v>
      </c>
    </row>
    <row r="1351" spans="1:11" ht="165" customHeight="1" x14ac:dyDescent="0.25">
      <c r="A1351" s="51">
        <v>1315</v>
      </c>
      <c r="B1351" s="57" t="s">
        <v>568</v>
      </c>
      <c r="C1351" s="58" t="s">
        <v>56</v>
      </c>
      <c r="D1351" s="54">
        <v>929</v>
      </c>
      <c r="E1351" s="55" t="s">
        <v>6</v>
      </c>
      <c r="F1351" s="55">
        <f t="shared" si="57"/>
        <v>5.57</v>
      </c>
      <c r="G1351" s="58" t="s">
        <v>952</v>
      </c>
      <c r="H1351" s="59">
        <v>21</v>
      </c>
      <c r="I1351" s="56">
        <v>87.73</v>
      </c>
      <c r="J1351" s="7">
        <f t="shared" si="62"/>
        <v>87.73</v>
      </c>
      <c r="K1351" s="7">
        <f t="shared" si="63"/>
        <v>0</v>
      </c>
    </row>
    <row r="1352" spans="1:11" ht="165" customHeight="1" x14ac:dyDescent="0.25">
      <c r="A1352" s="51">
        <v>1316</v>
      </c>
      <c r="B1352" s="57" t="s">
        <v>568</v>
      </c>
      <c r="C1352" s="58" t="s">
        <v>56</v>
      </c>
      <c r="D1352" s="54">
        <v>949</v>
      </c>
      <c r="E1352" s="55" t="s">
        <v>6</v>
      </c>
      <c r="F1352" s="55">
        <f t="shared" si="57"/>
        <v>5.69</v>
      </c>
      <c r="G1352" s="58" t="s">
        <v>953</v>
      </c>
      <c r="H1352" s="59">
        <v>41</v>
      </c>
      <c r="I1352" s="56">
        <v>174.97</v>
      </c>
      <c r="J1352" s="7">
        <f t="shared" si="62"/>
        <v>174.97</v>
      </c>
      <c r="K1352" s="7">
        <f t="shared" si="63"/>
        <v>0</v>
      </c>
    </row>
    <row r="1353" spans="1:11" ht="195" customHeight="1" x14ac:dyDescent="0.25">
      <c r="A1353" s="51">
        <v>1317</v>
      </c>
      <c r="B1353" s="57" t="s">
        <v>566</v>
      </c>
      <c r="C1353" s="58" t="s">
        <v>102</v>
      </c>
      <c r="D1353" s="54">
        <v>843</v>
      </c>
      <c r="E1353" s="55" t="s">
        <v>6</v>
      </c>
      <c r="F1353" s="55">
        <f t="shared" si="57"/>
        <v>5.05</v>
      </c>
      <c r="G1353" s="58" t="s">
        <v>954</v>
      </c>
      <c r="H1353" s="59">
        <v>30</v>
      </c>
      <c r="I1353" s="56">
        <v>113.63</v>
      </c>
      <c r="J1353" s="7">
        <f t="shared" si="62"/>
        <v>113.63</v>
      </c>
      <c r="K1353" s="7">
        <f t="shared" si="63"/>
        <v>0</v>
      </c>
    </row>
    <row r="1354" spans="1:11" ht="105" customHeight="1" x14ac:dyDescent="0.25">
      <c r="A1354" s="51">
        <v>1318</v>
      </c>
      <c r="B1354" s="57" t="s">
        <v>568</v>
      </c>
      <c r="C1354" s="58" t="s">
        <v>28</v>
      </c>
      <c r="D1354" s="54">
        <v>1144</v>
      </c>
      <c r="E1354" s="55" t="s">
        <v>6</v>
      </c>
      <c r="F1354" s="55">
        <f t="shared" si="57"/>
        <v>6.86</v>
      </c>
      <c r="G1354" s="58" t="s">
        <v>955</v>
      </c>
      <c r="H1354" s="59">
        <v>12</v>
      </c>
      <c r="I1354" s="56">
        <v>61.74</v>
      </c>
      <c r="J1354" s="7">
        <f t="shared" si="62"/>
        <v>61.74</v>
      </c>
      <c r="K1354" s="7">
        <f t="shared" si="63"/>
        <v>0</v>
      </c>
    </row>
    <row r="1355" spans="1:11" ht="135" customHeight="1" x14ac:dyDescent="0.25">
      <c r="A1355" s="51">
        <v>1319</v>
      </c>
      <c r="B1355" s="57" t="s">
        <v>566</v>
      </c>
      <c r="C1355" s="58" t="s">
        <v>56</v>
      </c>
      <c r="D1355" s="54">
        <v>909</v>
      </c>
      <c r="E1355" s="55" t="s">
        <v>6</v>
      </c>
      <c r="F1355" s="55">
        <f t="shared" si="57"/>
        <v>5.45</v>
      </c>
      <c r="G1355" s="58" t="s">
        <v>956</v>
      </c>
      <c r="H1355" s="59">
        <v>28</v>
      </c>
      <c r="I1355" s="56">
        <v>114.45</v>
      </c>
      <c r="J1355" s="7">
        <f t="shared" si="62"/>
        <v>114.45</v>
      </c>
      <c r="K1355" s="7">
        <f t="shared" si="63"/>
        <v>0</v>
      </c>
    </row>
    <row r="1356" spans="1:11" ht="105" customHeight="1" x14ac:dyDescent="0.25">
      <c r="A1356" s="51">
        <v>1320</v>
      </c>
      <c r="B1356" s="57" t="s">
        <v>566</v>
      </c>
      <c r="C1356" s="58" t="s">
        <v>56</v>
      </c>
      <c r="D1356" s="54">
        <v>889</v>
      </c>
      <c r="E1356" s="55" t="s">
        <v>6</v>
      </c>
      <c r="F1356" s="55">
        <f t="shared" si="57"/>
        <v>5.33</v>
      </c>
      <c r="G1356" s="58" t="s">
        <v>957</v>
      </c>
      <c r="H1356" s="59">
        <v>20</v>
      </c>
      <c r="I1356" s="56">
        <v>79.95</v>
      </c>
      <c r="J1356" s="7">
        <f t="shared" si="62"/>
        <v>79.95</v>
      </c>
      <c r="K1356" s="7">
        <f t="shared" si="63"/>
        <v>0</v>
      </c>
    </row>
    <row r="1357" spans="1:11" ht="195" customHeight="1" x14ac:dyDescent="0.25">
      <c r="A1357" s="51">
        <v>1321</v>
      </c>
      <c r="B1357" s="57" t="s">
        <v>958</v>
      </c>
      <c r="C1357" s="58" t="s">
        <v>56</v>
      </c>
      <c r="D1357" s="54">
        <v>869</v>
      </c>
      <c r="E1357" s="55" t="s">
        <v>6</v>
      </c>
      <c r="F1357" s="55">
        <f t="shared" si="57"/>
        <v>5.21</v>
      </c>
      <c r="G1357" s="58" t="s">
        <v>959</v>
      </c>
      <c r="H1357" s="59">
        <v>29</v>
      </c>
      <c r="I1357" s="56">
        <v>113.32</v>
      </c>
      <c r="J1357" s="7">
        <f t="shared" si="62"/>
        <v>113.32</v>
      </c>
      <c r="K1357" s="7">
        <f t="shared" si="63"/>
        <v>0</v>
      </c>
    </row>
    <row r="1358" spans="1:11" ht="210" customHeight="1" x14ac:dyDescent="0.25">
      <c r="A1358" s="51">
        <v>1322</v>
      </c>
      <c r="B1358" s="57" t="s">
        <v>958</v>
      </c>
      <c r="C1358" s="58" t="s">
        <v>34</v>
      </c>
      <c r="D1358" s="54">
        <v>1062</v>
      </c>
      <c r="E1358" s="55" t="s">
        <v>6</v>
      </c>
      <c r="F1358" s="55">
        <f t="shared" si="57"/>
        <v>6.37</v>
      </c>
      <c r="G1358" s="58" t="s">
        <v>960</v>
      </c>
      <c r="H1358" s="59">
        <v>44</v>
      </c>
      <c r="I1358" s="56">
        <v>210.21</v>
      </c>
      <c r="J1358" s="7">
        <f t="shared" si="62"/>
        <v>210.21</v>
      </c>
      <c r="K1358" s="7">
        <f t="shared" si="63"/>
        <v>0</v>
      </c>
    </row>
    <row r="1359" spans="1:11" ht="180" customHeight="1" x14ac:dyDescent="0.25">
      <c r="A1359" s="51">
        <v>1323</v>
      </c>
      <c r="B1359" s="57" t="s">
        <v>566</v>
      </c>
      <c r="C1359" s="58" t="s">
        <v>34</v>
      </c>
      <c r="D1359" s="54">
        <v>1062</v>
      </c>
      <c r="E1359" s="55" t="s">
        <v>6</v>
      </c>
      <c r="F1359" s="55">
        <f t="shared" si="57"/>
        <v>6.37</v>
      </c>
      <c r="G1359" s="58" t="s">
        <v>961</v>
      </c>
      <c r="H1359" s="59">
        <v>26</v>
      </c>
      <c r="I1359" s="56">
        <v>124.22</v>
      </c>
      <c r="J1359" s="7">
        <f t="shared" si="62"/>
        <v>124.22</v>
      </c>
      <c r="K1359" s="7">
        <f t="shared" si="63"/>
        <v>0</v>
      </c>
    </row>
    <row r="1360" spans="1:11" ht="225" customHeight="1" x14ac:dyDescent="0.25">
      <c r="A1360" s="51">
        <v>1324</v>
      </c>
      <c r="B1360" s="57" t="s">
        <v>566</v>
      </c>
      <c r="C1360" s="58" t="s">
        <v>102</v>
      </c>
      <c r="D1360" s="54">
        <v>843</v>
      </c>
      <c r="E1360" s="55" t="s">
        <v>6</v>
      </c>
      <c r="F1360" s="55">
        <f t="shared" si="57"/>
        <v>5.05</v>
      </c>
      <c r="G1360" s="58" t="s">
        <v>962</v>
      </c>
      <c r="H1360" s="59">
        <v>8</v>
      </c>
      <c r="I1360" s="56">
        <v>30.3</v>
      </c>
      <c r="J1360" s="7">
        <f t="shared" si="62"/>
        <v>30.3</v>
      </c>
      <c r="K1360" s="7">
        <f t="shared" si="63"/>
        <v>0</v>
      </c>
    </row>
    <row r="1361" spans="1:11" ht="60" customHeight="1" x14ac:dyDescent="0.25">
      <c r="A1361" s="51">
        <v>1325</v>
      </c>
      <c r="B1361" s="57" t="s">
        <v>568</v>
      </c>
      <c r="C1361" s="58" t="s">
        <v>56</v>
      </c>
      <c r="D1361" s="54">
        <v>869</v>
      </c>
      <c r="E1361" s="55" t="s">
        <v>6</v>
      </c>
      <c r="F1361" s="55">
        <f t="shared" si="57"/>
        <v>5.21</v>
      </c>
      <c r="G1361" s="58" t="s">
        <v>793</v>
      </c>
      <c r="H1361" s="59">
        <v>10</v>
      </c>
      <c r="I1361" s="56">
        <v>39.08</v>
      </c>
      <c r="J1361" s="7">
        <f t="shared" si="62"/>
        <v>39.08</v>
      </c>
      <c r="K1361" s="7">
        <f t="shared" si="63"/>
        <v>0</v>
      </c>
    </row>
    <row r="1362" spans="1:11" ht="150" customHeight="1" x14ac:dyDescent="0.25">
      <c r="A1362" s="51">
        <v>1326</v>
      </c>
      <c r="B1362" s="57" t="s">
        <v>568</v>
      </c>
      <c r="C1362" s="58" t="s">
        <v>945</v>
      </c>
      <c r="D1362" s="54">
        <v>1184</v>
      </c>
      <c r="E1362" s="55" t="s">
        <v>6</v>
      </c>
      <c r="F1362" s="55">
        <f t="shared" si="57"/>
        <v>7.1</v>
      </c>
      <c r="G1362" s="58" t="s">
        <v>963</v>
      </c>
      <c r="H1362" s="59">
        <v>17</v>
      </c>
      <c r="I1362" s="56">
        <v>90.53</v>
      </c>
      <c r="J1362" s="7">
        <f t="shared" si="62"/>
        <v>90.53</v>
      </c>
      <c r="K1362" s="7">
        <f t="shared" si="63"/>
        <v>0</v>
      </c>
    </row>
    <row r="1363" spans="1:11" ht="120" customHeight="1" x14ac:dyDescent="0.25">
      <c r="A1363" s="51">
        <v>1327</v>
      </c>
      <c r="B1363" s="57" t="s">
        <v>568</v>
      </c>
      <c r="C1363" s="58" t="s">
        <v>34</v>
      </c>
      <c r="D1363" s="54">
        <v>1042</v>
      </c>
      <c r="E1363" s="55" t="s">
        <v>6</v>
      </c>
      <c r="F1363" s="55">
        <f t="shared" si="57"/>
        <v>6.25</v>
      </c>
      <c r="G1363" s="58" t="s">
        <v>964</v>
      </c>
      <c r="H1363" s="59">
        <v>27</v>
      </c>
      <c r="I1363" s="56">
        <v>126.56</v>
      </c>
      <c r="J1363" s="7">
        <f t="shared" si="62"/>
        <v>126.56</v>
      </c>
      <c r="K1363" s="7">
        <f t="shared" si="63"/>
        <v>0</v>
      </c>
    </row>
    <row r="1364" spans="1:11" ht="150" customHeight="1" x14ac:dyDescent="0.25">
      <c r="A1364" s="51">
        <v>1328</v>
      </c>
      <c r="B1364" s="57" t="s">
        <v>568</v>
      </c>
      <c r="C1364" s="58" t="s">
        <v>56</v>
      </c>
      <c r="D1364" s="54">
        <v>949</v>
      </c>
      <c r="E1364" s="55" t="s">
        <v>6</v>
      </c>
      <c r="F1364" s="55">
        <f t="shared" si="57"/>
        <v>5.69</v>
      </c>
      <c r="G1364" s="58" t="s">
        <v>965</v>
      </c>
      <c r="H1364" s="59">
        <v>59</v>
      </c>
      <c r="I1364" s="56">
        <v>251.78</v>
      </c>
      <c r="J1364" s="7">
        <f t="shared" si="62"/>
        <v>251.78</v>
      </c>
      <c r="K1364" s="7">
        <f t="shared" si="63"/>
        <v>0</v>
      </c>
    </row>
    <row r="1365" spans="1:11" ht="165" customHeight="1" x14ac:dyDescent="0.25">
      <c r="A1365" s="51">
        <v>1329</v>
      </c>
      <c r="B1365" s="57" t="s">
        <v>568</v>
      </c>
      <c r="C1365" s="58" t="s">
        <v>56</v>
      </c>
      <c r="D1365" s="54">
        <v>949</v>
      </c>
      <c r="E1365" s="55" t="s">
        <v>6</v>
      </c>
      <c r="F1365" s="55">
        <f t="shared" si="57"/>
        <v>5.69</v>
      </c>
      <c r="G1365" s="58" t="s">
        <v>966</v>
      </c>
      <c r="H1365" s="59">
        <v>12</v>
      </c>
      <c r="I1365" s="56">
        <v>51.21</v>
      </c>
      <c r="J1365" s="7">
        <f t="shared" si="62"/>
        <v>51.21</v>
      </c>
      <c r="K1365" s="7">
        <f t="shared" si="63"/>
        <v>0</v>
      </c>
    </row>
    <row r="1366" spans="1:11" ht="105" customHeight="1" x14ac:dyDescent="0.25">
      <c r="A1366" s="51">
        <v>1330</v>
      </c>
      <c r="B1366" s="57" t="s">
        <v>568</v>
      </c>
      <c r="C1366" s="58" t="s">
        <v>56</v>
      </c>
      <c r="D1366" s="54">
        <v>889</v>
      </c>
      <c r="E1366" s="55" t="s">
        <v>6</v>
      </c>
      <c r="F1366" s="55">
        <f t="shared" si="57"/>
        <v>5.33</v>
      </c>
      <c r="G1366" s="58" t="s">
        <v>967</v>
      </c>
      <c r="H1366" s="59">
        <v>20</v>
      </c>
      <c r="I1366" s="56">
        <v>79.95</v>
      </c>
      <c r="J1366" s="7">
        <f t="shared" ref="J1366:J1429" si="64">ROUND(F1366*H1366*$I$12,2)</f>
        <v>79.95</v>
      </c>
      <c r="K1366" s="7">
        <f t="shared" si="63"/>
        <v>0</v>
      </c>
    </row>
    <row r="1367" spans="1:11" ht="240" customHeight="1" x14ac:dyDescent="0.25">
      <c r="A1367" s="51">
        <v>1331</v>
      </c>
      <c r="B1367" s="57" t="s">
        <v>568</v>
      </c>
      <c r="C1367" s="58" t="s">
        <v>56</v>
      </c>
      <c r="D1367" s="54">
        <v>869</v>
      </c>
      <c r="E1367" s="55" t="s">
        <v>6</v>
      </c>
      <c r="F1367" s="55">
        <f t="shared" si="57"/>
        <v>5.21</v>
      </c>
      <c r="G1367" s="58" t="s">
        <v>968</v>
      </c>
      <c r="H1367" s="59">
        <v>63</v>
      </c>
      <c r="I1367" s="56">
        <v>246.17</v>
      </c>
      <c r="J1367" s="7">
        <f t="shared" si="64"/>
        <v>246.17</v>
      </c>
      <c r="K1367" s="7">
        <f t="shared" ref="K1367:K1430" si="65">I1367-J1367</f>
        <v>0</v>
      </c>
    </row>
    <row r="1368" spans="1:11" ht="45" customHeight="1" x14ac:dyDescent="0.25">
      <c r="A1368" s="51">
        <v>1332</v>
      </c>
      <c r="B1368" s="57" t="s">
        <v>566</v>
      </c>
      <c r="C1368" s="58" t="s">
        <v>56</v>
      </c>
      <c r="D1368" s="54">
        <v>889</v>
      </c>
      <c r="E1368" s="55" t="s">
        <v>6</v>
      </c>
      <c r="F1368" s="55">
        <f t="shared" si="57"/>
        <v>5.33</v>
      </c>
      <c r="G1368" s="58" t="s">
        <v>969</v>
      </c>
      <c r="H1368" s="59">
        <v>4</v>
      </c>
      <c r="I1368" s="56">
        <v>15.99</v>
      </c>
      <c r="J1368" s="7">
        <f t="shared" si="64"/>
        <v>15.99</v>
      </c>
      <c r="K1368" s="7">
        <f t="shared" si="65"/>
        <v>0</v>
      </c>
    </row>
    <row r="1369" spans="1:11" ht="135" customHeight="1" x14ac:dyDescent="0.25">
      <c r="A1369" s="51">
        <v>1333</v>
      </c>
      <c r="B1369" s="57" t="s">
        <v>566</v>
      </c>
      <c r="C1369" s="58" t="s">
        <v>102</v>
      </c>
      <c r="D1369" s="54">
        <v>903</v>
      </c>
      <c r="E1369" s="55" t="s">
        <v>6</v>
      </c>
      <c r="F1369" s="55">
        <f t="shared" si="57"/>
        <v>5.41</v>
      </c>
      <c r="G1369" s="58" t="s">
        <v>970</v>
      </c>
      <c r="H1369" s="59">
        <v>26</v>
      </c>
      <c r="I1369" s="56">
        <v>105.5</v>
      </c>
      <c r="J1369" s="7">
        <f t="shared" si="64"/>
        <v>105.5</v>
      </c>
      <c r="K1369" s="7">
        <f t="shared" si="65"/>
        <v>0</v>
      </c>
    </row>
    <row r="1370" spans="1:11" ht="195" customHeight="1" x14ac:dyDescent="0.25">
      <c r="A1370" s="51">
        <v>1334</v>
      </c>
      <c r="B1370" s="57" t="s">
        <v>566</v>
      </c>
      <c r="C1370" s="58" t="s">
        <v>56</v>
      </c>
      <c r="D1370" s="54">
        <v>949</v>
      </c>
      <c r="E1370" s="55" t="s">
        <v>6</v>
      </c>
      <c r="F1370" s="55">
        <f t="shared" si="57"/>
        <v>5.69</v>
      </c>
      <c r="G1370" s="58" t="s">
        <v>971</v>
      </c>
      <c r="H1370" s="59">
        <v>15</v>
      </c>
      <c r="I1370" s="56">
        <v>64.010000000000005</v>
      </c>
      <c r="J1370" s="7">
        <f t="shared" si="64"/>
        <v>64.010000000000005</v>
      </c>
      <c r="K1370" s="7">
        <f t="shared" si="65"/>
        <v>0</v>
      </c>
    </row>
    <row r="1371" spans="1:11" ht="165" customHeight="1" x14ac:dyDescent="0.25">
      <c r="A1371" s="51">
        <v>1335</v>
      </c>
      <c r="B1371" s="57" t="s">
        <v>566</v>
      </c>
      <c r="C1371" s="58" t="s">
        <v>34</v>
      </c>
      <c r="D1371" s="54">
        <v>1082</v>
      </c>
      <c r="E1371" s="55" t="s">
        <v>6</v>
      </c>
      <c r="F1371" s="55">
        <f t="shared" si="57"/>
        <v>6.49</v>
      </c>
      <c r="G1371" s="58" t="s">
        <v>972</v>
      </c>
      <c r="H1371" s="59">
        <v>38</v>
      </c>
      <c r="I1371" s="56">
        <v>184.97</v>
      </c>
      <c r="J1371" s="7">
        <f t="shared" si="64"/>
        <v>184.97</v>
      </c>
      <c r="K1371" s="7">
        <f t="shared" si="65"/>
        <v>0</v>
      </c>
    </row>
    <row r="1372" spans="1:11" ht="330" customHeight="1" x14ac:dyDescent="0.25">
      <c r="A1372" s="51">
        <v>1336</v>
      </c>
      <c r="B1372" s="57" t="s">
        <v>566</v>
      </c>
      <c r="C1372" s="58" t="s">
        <v>56</v>
      </c>
      <c r="D1372" s="54">
        <v>869</v>
      </c>
      <c r="E1372" s="55" t="s">
        <v>6</v>
      </c>
      <c r="F1372" s="55">
        <f t="shared" si="57"/>
        <v>5.21</v>
      </c>
      <c r="G1372" s="58" t="s">
        <v>973</v>
      </c>
      <c r="H1372" s="59">
        <v>100</v>
      </c>
      <c r="I1372" s="56">
        <v>390.75</v>
      </c>
      <c r="J1372" s="7">
        <f t="shared" si="64"/>
        <v>390.75</v>
      </c>
      <c r="K1372" s="7">
        <f t="shared" si="65"/>
        <v>0</v>
      </c>
    </row>
    <row r="1373" spans="1:11" ht="240" customHeight="1" x14ac:dyDescent="0.25">
      <c r="A1373" s="51">
        <v>1337</v>
      </c>
      <c r="B1373" s="57" t="s">
        <v>568</v>
      </c>
      <c r="C1373" s="58" t="s">
        <v>28</v>
      </c>
      <c r="D1373" s="54">
        <v>1145</v>
      </c>
      <c r="E1373" s="55" t="s">
        <v>6</v>
      </c>
      <c r="F1373" s="55">
        <f t="shared" si="57"/>
        <v>6.86</v>
      </c>
      <c r="G1373" s="58" t="s">
        <v>974</v>
      </c>
      <c r="H1373" s="59">
        <v>61</v>
      </c>
      <c r="I1373" s="56">
        <v>313.85000000000002</v>
      </c>
      <c r="J1373" s="7">
        <f t="shared" si="64"/>
        <v>313.85000000000002</v>
      </c>
      <c r="K1373" s="7">
        <f t="shared" si="65"/>
        <v>0</v>
      </c>
    </row>
    <row r="1374" spans="1:11" ht="240" customHeight="1" x14ac:dyDescent="0.25">
      <c r="A1374" s="51">
        <v>1338</v>
      </c>
      <c r="B1374" s="57" t="s">
        <v>568</v>
      </c>
      <c r="C1374" s="58" t="s">
        <v>56</v>
      </c>
      <c r="D1374" s="54">
        <v>889</v>
      </c>
      <c r="E1374" s="55" t="s">
        <v>6</v>
      </c>
      <c r="F1374" s="55">
        <f t="shared" si="57"/>
        <v>5.33</v>
      </c>
      <c r="G1374" s="58" t="s">
        <v>975</v>
      </c>
      <c r="H1374" s="59">
        <v>61</v>
      </c>
      <c r="I1374" s="56">
        <v>243.85</v>
      </c>
      <c r="J1374" s="7">
        <f t="shared" si="64"/>
        <v>243.85</v>
      </c>
      <c r="K1374" s="7">
        <f t="shared" si="65"/>
        <v>0</v>
      </c>
    </row>
    <row r="1375" spans="1:11" ht="195" customHeight="1" x14ac:dyDescent="0.25">
      <c r="A1375" s="51">
        <v>1339</v>
      </c>
      <c r="B1375" s="57" t="s">
        <v>566</v>
      </c>
      <c r="C1375" s="58" t="s">
        <v>56</v>
      </c>
      <c r="D1375" s="54">
        <v>909</v>
      </c>
      <c r="E1375" s="55" t="s">
        <v>6</v>
      </c>
      <c r="F1375" s="55">
        <f t="shared" si="57"/>
        <v>5.45</v>
      </c>
      <c r="G1375" s="58" t="s">
        <v>976</v>
      </c>
      <c r="H1375" s="59">
        <v>11</v>
      </c>
      <c r="I1375" s="56">
        <v>44.96</v>
      </c>
      <c r="J1375" s="7">
        <f t="shared" si="64"/>
        <v>44.96</v>
      </c>
      <c r="K1375" s="7">
        <f t="shared" si="65"/>
        <v>0</v>
      </c>
    </row>
    <row r="1376" spans="1:11" ht="360" customHeight="1" x14ac:dyDescent="0.25">
      <c r="A1376" s="51">
        <v>1340</v>
      </c>
      <c r="B1376" s="57" t="s">
        <v>568</v>
      </c>
      <c r="C1376" s="58" t="s">
        <v>56</v>
      </c>
      <c r="D1376" s="54">
        <v>929</v>
      </c>
      <c r="E1376" s="55" t="s">
        <v>6</v>
      </c>
      <c r="F1376" s="55">
        <f t="shared" si="57"/>
        <v>5.57</v>
      </c>
      <c r="G1376" s="58" t="s">
        <v>977</v>
      </c>
      <c r="H1376" s="59">
        <v>115</v>
      </c>
      <c r="I1376" s="56">
        <v>480.41</v>
      </c>
      <c r="J1376" s="7">
        <f t="shared" si="64"/>
        <v>480.41</v>
      </c>
      <c r="K1376" s="7">
        <f t="shared" si="65"/>
        <v>0</v>
      </c>
    </row>
    <row r="1377" spans="1:11" ht="195" customHeight="1" x14ac:dyDescent="0.25">
      <c r="A1377" s="51">
        <v>1341</v>
      </c>
      <c r="B1377" s="57" t="s">
        <v>568</v>
      </c>
      <c r="C1377" s="58" t="s">
        <v>56</v>
      </c>
      <c r="D1377" s="54">
        <v>949</v>
      </c>
      <c r="E1377" s="55" t="s">
        <v>6</v>
      </c>
      <c r="F1377" s="55">
        <f t="shared" si="57"/>
        <v>5.69</v>
      </c>
      <c r="G1377" s="58" t="s">
        <v>978</v>
      </c>
      <c r="H1377" s="59">
        <v>33</v>
      </c>
      <c r="I1377" s="56">
        <v>140.83000000000001</v>
      </c>
      <c r="J1377" s="7">
        <f t="shared" si="64"/>
        <v>140.83000000000001</v>
      </c>
      <c r="K1377" s="7">
        <f t="shared" si="65"/>
        <v>0</v>
      </c>
    </row>
    <row r="1378" spans="1:11" ht="330" customHeight="1" x14ac:dyDescent="0.25">
      <c r="A1378" s="51">
        <v>1342</v>
      </c>
      <c r="B1378" s="57" t="s">
        <v>568</v>
      </c>
      <c r="C1378" s="58" t="s">
        <v>56</v>
      </c>
      <c r="D1378" s="54">
        <v>949</v>
      </c>
      <c r="E1378" s="55" t="s">
        <v>6</v>
      </c>
      <c r="F1378" s="55">
        <f t="shared" si="57"/>
        <v>5.69</v>
      </c>
      <c r="G1378" s="58" t="s">
        <v>979</v>
      </c>
      <c r="H1378" s="59">
        <v>70</v>
      </c>
      <c r="I1378" s="56">
        <v>298.73</v>
      </c>
      <c r="J1378" s="7">
        <f t="shared" si="64"/>
        <v>298.73</v>
      </c>
      <c r="K1378" s="7">
        <f t="shared" si="65"/>
        <v>0</v>
      </c>
    </row>
    <row r="1379" spans="1:11" ht="375" customHeight="1" x14ac:dyDescent="0.25">
      <c r="A1379" s="51">
        <v>1343</v>
      </c>
      <c r="B1379" s="57" t="s">
        <v>566</v>
      </c>
      <c r="C1379" s="58" t="s">
        <v>56</v>
      </c>
      <c r="D1379" s="54">
        <v>949</v>
      </c>
      <c r="E1379" s="55" t="s">
        <v>6</v>
      </c>
      <c r="F1379" s="55">
        <f t="shared" si="57"/>
        <v>5.69</v>
      </c>
      <c r="G1379" s="58" t="s">
        <v>980</v>
      </c>
      <c r="H1379" s="59">
        <v>50</v>
      </c>
      <c r="I1379" s="56">
        <v>213.38</v>
      </c>
      <c r="J1379" s="7">
        <f t="shared" si="64"/>
        <v>213.38</v>
      </c>
      <c r="K1379" s="7">
        <f t="shared" si="65"/>
        <v>0</v>
      </c>
    </row>
    <row r="1380" spans="1:11" ht="409.5" customHeight="1" x14ac:dyDescent="0.25">
      <c r="A1380" s="51">
        <v>1344</v>
      </c>
      <c r="B1380" s="57" t="s">
        <v>981</v>
      </c>
      <c r="C1380" s="58" t="s">
        <v>56</v>
      </c>
      <c r="D1380" s="54">
        <v>949</v>
      </c>
      <c r="E1380" s="55" t="s">
        <v>6</v>
      </c>
      <c r="F1380" s="55">
        <f t="shared" si="57"/>
        <v>5.69</v>
      </c>
      <c r="G1380" s="58" t="s">
        <v>982</v>
      </c>
      <c r="H1380" s="59">
        <v>37</v>
      </c>
      <c r="I1380" s="56">
        <v>157.9</v>
      </c>
      <c r="J1380" s="7">
        <f t="shared" si="64"/>
        <v>157.9</v>
      </c>
      <c r="K1380" s="7">
        <f t="shared" si="65"/>
        <v>0</v>
      </c>
    </row>
    <row r="1381" spans="1:11" ht="60" customHeight="1" x14ac:dyDescent="0.25">
      <c r="A1381" s="51">
        <v>1345</v>
      </c>
      <c r="B1381" s="57" t="s">
        <v>981</v>
      </c>
      <c r="C1381" s="58" t="s">
        <v>674</v>
      </c>
      <c r="D1381" s="54">
        <v>1062</v>
      </c>
      <c r="E1381" s="55" t="s">
        <v>6</v>
      </c>
      <c r="F1381" s="55">
        <f t="shared" si="57"/>
        <v>6.37</v>
      </c>
      <c r="G1381" s="58" t="s">
        <v>983</v>
      </c>
      <c r="H1381" s="59">
        <v>1</v>
      </c>
      <c r="I1381" s="56">
        <v>4.78</v>
      </c>
      <c r="J1381" s="7">
        <f t="shared" si="64"/>
        <v>4.78</v>
      </c>
      <c r="K1381" s="7">
        <f t="shared" si="65"/>
        <v>0</v>
      </c>
    </row>
    <row r="1382" spans="1:11" ht="330" customHeight="1" x14ac:dyDescent="0.25">
      <c r="A1382" s="51">
        <v>1346</v>
      </c>
      <c r="B1382" s="57" t="s">
        <v>981</v>
      </c>
      <c r="C1382" s="58" t="s">
        <v>56</v>
      </c>
      <c r="D1382" s="54">
        <v>949</v>
      </c>
      <c r="E1382" s="55" t="s">
        <v>6</v>
      </c>
      <c r="F1382" s="55">
        <f t="shared" si="57"/>
        <v>5.69</v>
      </c>
      <c r="G1382" s="58" t="s">
        <v>984</v>
      </c>
      <c r="H1382" s="59">
        <v>24</v>
      </c>
      <c r="I1382" s="56">
        <v>102.42</v>
      </c>
      <c r="J1382" s="7">
        <f t="shared" si="64"/>
        <v>102.42</v>
      </c>
      <c r="K1382" s="7">
        <f t="shared" si="65"/>
        <v>0</v>
      </c>
    </row>
    <row r="1383" spans="1:11" ht="225" customHeight="1" x14ac:dyDescent="0.25">
      <c r="A1383" s="51">
        <v>1347</v>
      </c>
      <c r="B1383" s="57" t="s">
        <v>568</v>
      </c>
      <c r="C1383" s="58" t="s">
        <v>56</v>
      </c>
      <c r="D1383" s="54">
        <v>929</v>
      </c>
      <c r="E1383" s="55" t="s">
        <v>6</v>
      </c>
      <c r="F1383" s="55">
        <f t="shared" si="57"/>
        <v>5.57</v>
      </c>
      <c r="G1383" s="58" t="s">
        <v>985</v>
      </c>
      <c r="H1383" s="59">
        <v>22</v>
      </c>
      <c r="I1383" s="56">
        <v>91.91</v>
      </c>
      <c r="J1383" s="7">
        <f t="shared" si="64"/>
        <v>91.91</v>
      </c>
      <c r="K1383" s="7">
        <f t="shared" si="65"/>
        <v>0</v>
      </c>
    </row>
    <row r="1384" spans="1:11" ht="195" customHeight="1" x14ac:dyDescent="0.25">
      <c r="A1384" s="51">
        <v>1348</v>
      </c>
      <c r="B1384" s="57" t="s">
        <v>981</v>
      </c>
      <c r="C1384" s="58" t="s">
        <v>56</v>
      </c>
      <c r="D1384" s="54">
        <v>889</v>
      </c>
      <c r="E1384" s="55" t="s">
        <v>6</v>
      </c>
      <c r="F1384" s="55">
        <f t="shared" si="57"/>
        <v>5.33</v>
      </c>
      <c r="G1384" s="58" t="s">
        <v>986</v>
      </c>
      <c r="H1384" s="59">
        <v>25</v>
      </c>
      <c r="I1384" s="56">
        <v>99.94</v>
      </c>
      <c r="J1384" s="7">
        <f t="shared" si="64"/>
        <v>99.94</v>
      </c>
      <c r="K1384" s="7">
        <f t="shared" si="65"/>
        <v>0</v>
      </c>
    </row>
    <row r="1385" spans="1:11" ht="225" customHeight="1" x14ac:dyDescent="0.25">
      <c r="A1385" s="51">
        <v>1349</v>
      </c>
      <c r="B1385" s="57" t="s">
        <v>568</v>
      </c>
      <c r="C1385" s="58" t="s">
        <v>56</v>
      </c>
      <c r="D1385" s="54">
        <v>889</v>
      </c>
      <c r="E1385" s="55" t="s">
        <v>6</v>
      </c>
      <c r="F1385" s="55">
        <f t="shared" si="57"/>
        <v>5.33</v>
      </c>
      <c r="G1385" s="58" t="s">
        <v>987</v>
      </c>
      <c r="H1385" s="59">
        <v>25</v>
      </c>
      <c r="I1385" s="56">
        <v>99.94</v>
      </c>
      <c r="J1385" s="7">
        <f t="shared" si="64"/>
        <v>99.94</v>
      </c>
      <c r="K1385" s="7">
        <f t="shared" si="65"/>
        <v>0</v>
      </c>
    </row>
    <row r="1386" spans="1:11" ht="375" customHeight="1" x14ac:dyDescent="0.25">
      <c r="A1386" s="51">
        <v>1350</v>
      </c>
      <c r="B1386" s="57" t="s">
        <v>568</v>
      </c>
      <c r="C1386" s="58" t="s">
        <v>56</v>
      </c>
      <c r="D1386" s="54">
        <v>889</v>
      </c>
      <c r="E1386" s="55" t="s">
        <v>6</v>
      </c>
      <c r="F1386" s="55">
        <f t="shared" si="57"/>
        <v>5.33</v>
      </c>
      <c r="G1386" s="58" t="s">
        <v>988</v>
      </c>
      <c r="H1386" s="59">
        <v>102</v>
      </c>
      <c r="I1386" s="56">
        <v>407.75</v>
      </c>
      <c r="J1386" s="7">
        <f t="shared" si="64"/>
        <v>407.75</v>
      </c>
      <c r="K1386" s="7">
        <f t="shared" si="65"/>
        <v>0</v>
      </c>
    </row>
    <row r="1387" spans="1:11" ht="409.5" customHeight="1" x14ac:dyDescent="0.25">
      <c r="A1387" s="51">
        <v>1351</v>
      </c>
      <c r="B1387" s="57" t="s">
        <v>568</v>
      </c>
      <c r="C1387" s="58" t="s">
        <v>342</v>
      </c>
      <c r="D1387" s="54">
        <v>1084</v>
      </c>
      <c r="E1387" s="55" t="s">
        <v>6</v>
      </c>
      <c r="F1387" s="55">
        <f t="shared" si="57"/>
        <v>6.5</v>
      </c>
      <c r="G1387" s="58" t="s">
        <v>989</v>
      </c>
      <c r="H1387" s="59">
        <v>50</v>
      </c>
      <c r="I1387" s="56">
        <v>243.75</v>
      </c>
      <c r="J1387" s="7">
        <f t="shared" si="64"/>
        <v>243.75</v>
      </c>
      <c r="K1387" s="7">
        <f t="shared" si="65"/>
        <v>0</v>
      </c>
    </row>
    <row r="1388" spans="1:11" ht="90" customHeight="1" x14ac:dyDescent="0.25">
      <c r="A1388" s="51">
        <v>1352</v>
      </c>
      <c r="B1388" s="57" t="s">
        <v>568</v>
      </c>
      <c r="C1388" s="58" t="s">
        <v>56</v>
      </c>
      <c r="D1388" s="54">
        <v>889</v>
      </c>
      <c r="E1388" s="55" t="s">
        <v>6</v>
      </c>
      <c r="F1388" s="55">
        <f t="shared" si="57"/>
        <v>5.33</v>
      </c>
      <c r="G1388" s="58" t="s">
        <v>990</v>
      </c>
      <c r="H1388" s="59">
        <v>18</v>
      </c>
      <c r="I1388" s="56">
        <v>71.959999999999994</v>
      </c>
      <c r="J1388" s="7">
        <f t="shared" si="64"/>
        <v>71.959999999999994</v>
      </c>
      <c r="K1388" s="7">
        <f t="shared" si="65"/>
        <v>0</v>
      </c>
    </row>
    <row r="1389" spans="1:11" ht="60" customHeight="1" x14ac:dyDescent="0.25">
      <c r="A1389" s="51">
        <v>1353</v>
      </c>
      <c r="B1389" s="57" t="s">
        <v>568</v>
      </c>
      <c r="C1389" s="58" t="s">
        <v>56</v>
      </c>
      <c r="D1389" s="54">
        <v>909</v>
      </c>
      <c r="E1389" s="55" t="s">
        <v>6</v>
      </c>
      <c r="F1389" s="55">
        <f t="shared" si="57"/>
        <v>5.45</v>
      </c>
      <c r="G1389" s="58" t="s">
        <v>991</v>
      </c>
      <c r="H1389" s="59">
        <v>3</v>
      </c>
      <c r="I1389" s="56">
        <v>12.26</v>
      </c>
      <c r="J1389" s="7">
        <f t="shared" si="64"/>
        <v>12.26</v>
      </c>
      <c r="K1389" s="7">
        <f t="shared" si="65"/>
        <v>0</v>
      </c>
    </row>
    <row r="1390" spans="1:11" ht="45" customHeight="1" x14ac:dyDescent="0.25">
      <c r="A1390" s="51">
        <v>1354</v>
      </c>
      <c r="B1390" s="57" t="s">
        <v>566</v>
      </c>
      <c r="C1390" s="58" t="s">
        <v>102</v>
      </c>
      <c r="D1390" s="54">
        <v>843</v>
      </c>
      <c r="E1390" s="55" t="s">
        <v>6</v>
      </c>
      <c r="F1390" s="55">
        <f t="shared" si="57"/>
        <v>5.05</v>
      </c>
      <c r="G1390" s="58" t="s">
        <v>793</v>
      </c>
      <c r="H1390" s="59">
        <v>10</v>
      </c>
      <c r="I1390" s="56">
        <v>37.880000000000003</v>
      </c>
      <c r="J1390" s="7">
        <f t="shared" si="64"/>
        <v>37.880000000000003</v>
      </c>
      <c r="K1390" s="7">
        <f t="shared" si="65"/>
        <v>0</v>
      </c>
    </row>
    <row r="1391" spans="1:11" ht="45" customHeight="1" x14ac:dyDescent="0.25">
      <c r="A1391" s="51">
        <v>1355</v>
      </c>
      <c r="B1391" s="57" t="s">
        <v>566</v>
      </c>
      <c r="C1391" s="58" t="s">
        <v>56</v>
      </c>
      <c r="D1391" s="54">
        <v>949</v>
      </c>
      <c r="E1391" s="55" t="s">
        <v>6</v>
      </c>
      <c r="F1391" s="55">
        <f t="shared" si="57"/>
        <v>5.69</v>
      </c>
      <c r="G1391" s="58" t="s">
        <v>793</v>
      </c>
      <c r="H1391" s="59">
        <v>4</v>
      </c>
      <c r="I1391" s="56">
        <v>17.07</v>
      </c>
      <c r="J1391" s="7">
        <f t="shared" si="64"/>
        <v>17.07</v>
      </c>
      <c r="K1391" s="7">
        <f t="shared" si="65"/>
        <v>0</v>
      </c>
    </row>
    <row r="1392" spans="1:11" ht="75" customHeight="1" x14ac:dyDescent="0.25">
      <c r="A1392" s="51">
        <v>1356</v>
      </c>
      <c r="B1392" s="57" t="s">
        <v>566</v>
      </c>
      <c r="C1392" s="58" t="s">
        <v>102</v>
      </c>
      <c r="D1392" s="54">
        <v>903</v>
      </c>
      <c r="E1392" s="55" t="s">
        <v>6</v>
      </c>
      <c r="F1392" s="55">
        <f t="shared" si="57"/>
        <v>5.41</v>
      </c>
      <c r="G1392" s="58" t="s">
        <v>992</v>
      </c>
      <c r="H1392" s="59">
        <v>5</v>
      </c>
      <c r="I1392" s="56">
        <v>20.29</v>
      </c>
      <c r="J1392" s="7">
        <f t="shared" si="64"/>
        <v>20.29</v>
      </c>
      <c r="K1392" s="7">
        <f t="shared" si="65"/>
        <v>0</v>
      </c>
    </row>
    <row r="1393" spans="1:11" ht="135" customHeight="1" x14ac:dyDescent="0.25">
      <c r="A1393" s="51">
        <v>1357</v>
      </c>
      <c r="B1393" s="57" t="s">
        <v>566</v>
      </c>
      <c r="C1393" s="58" t="s">
        <v>102</v>
      </c>
      <c r="D1393" s="54">
        <v>843</v>
      </c>
      <c r="E1393" s="55" t="s">
        <v>6</v>
      </c>
      <c r="F1393" s="55">
        <f t="shared" si="57"/>
        <v>5.05</v>
      </c>
      <c r="G1393" s="58" t="s">
        <v>993</v>
      </c>
      <c r="H1393" s="59">
        <v>15</v>
      </c>
      <c r="I1393" s="56">
        <v>56.81</v>
      </c>
      <c r="J1393" s="7">
        <f t="shared" si="64"/>
        <v>56.81</v>
      </c>
      <c r="K1393" s="7">
        <f t="shared" si="65"/>
        <v>0</v>
      </c>
    </row>
    <row r="1394" spans="1:11" ht="180" customHeight="1" x14ac:dyDescent="0.25">
      <c r="A1394" s="51">
        <v>1358</v>
      </c>
      <c r="B1394" s="57" t="s">
        <v>566</v>
      </c>
      <c r="C1394" s="58" t="s">
        <v>102</v>
      </c>
      <c r="D1394" s="54">
        <v>863</v>
      </c>
      <c r="E1394" s="55" t="s">
        <v>6</v>
      </c>
      <c r="F1394" s="55">
        <f t="shared" si="57"/>
        <v>5.17</v>
      </c>
      <c r="G1394" s="58" t="s">
        <v>994</v>
      </c>
      <c r="H1394" s="59">
        <v>26</v>
      </c>
      <c r="I1394" s="56">
        <v>100.82</v>
      </c>
      <c r="J1394" s="7">
        <f t="shared" si="64"/>
        <v>100.82</v>
      </c>
      <c r="K1394" s="7">
        <f t="shared" si="65"/>
        <v>0</v>
      </c>
    </row>
    <row r="1395" spans="1:11" ht="240" customHeight="1" x14ac:dyDescent="0.25">
      <c r="A1395" s="51">
        <v>1359</v>
      </c>
      <c r="B1395" s="57" t="s">
        <v>566</v>
      </c>
      <c r="C1395" s="58" t="s">
        <v>56</v>
      </c>
      <c r="D1395" s="54">
        <v>949</v>
      </c>
      <c r="E1395" s="55" t="s">
        <v>6</v>
      </c>
      <c r="F1395" s="55">
        <f t="shared" si="57"/>
        <v>5.69</v>
      </c>
      <c r="G1395" s="58" t="s">
        <v>995</v>
      </c>
      <c r="H1395" s="59">
        <v>43</v>
      </c>
      <c r="I1395" s="56">
        <v>183.5</v>
      </c>
      <c r="J1395" s="7">
        <f t="shared" si="64"/>
        <v>183.5</v>
      </c>
      <c r="K1395" s="7">
        <f t="shared" si="65"/>
        <v>0</v>
      </c>
    </row>
    <row r="1396" spans="1:11" ht="120" customHeight="1" x14ac:dyDescent="0.25">
      <c r="A1396" s="51">
        <v>1360</v>
      </c>
      <c r="B1396" s="57" t="s">
        <v>566</v>
      </c>
      <c r="C1396" s="58" t="s">
        <v>56</v>
      </c>
      <c r="D1396" s="54">
        <v>889</v>
      </c>
      <c r="E1396" s="55" t="s">
        <v>6</v>
      </c>
      <c r="F1396" s="55">
        <f t="shared" si="57"/>
        <v>5.33</v>
      </c>
      <c r="G1396" s="58" t="s">
        <v>996</v>
      </c>
      <c r="H1396" s="59">
        <v>10</v>
      </c>
      <c r="I1396" s="56">
        <v>39.979999999999997</v>
      </c>
      <c r="J1396" s="7">
        <f t="shared" si="64"/>
        <v>39.979999999999997</v>
      </c>
      <c r="K1396" s="7">
        <f t="shared" si="65"/>
        <v>0</v>
      </c>
    </row>
    <row r="1397" spans="1:11" ht="285" customHeight="1" x14ac:dyDescent="0.25">
      <c r="A1397" s="51">
        <v>1361</v>
      </c>
      <c r="B1397" s="57" t="s">
        <v>566</v>
      </c>
      <c r="C1397" s="58" t="s">
        <v>56</v>
      </c>
      <c r="D1397" s="54">
        <v>949</v>
      </c>
      <c r="E1397" s="55" t="s">
        <v>6</v>
      </c>
      <c r="F1397" s="55">
        <f t="shared" si="57"/>
        <v>5.69</v>
      </c>
      <c r="G1397" s="58" t="s">
        <v>997</v>
      </c>
      <c r="H1397" s="59">
        <v>30</v>
      </c>
      <c r="I1397" s="56">
        <v>128.03</v>
      </c>
      <c r="J1397" s="7">
        <f t="shared" si="64"/>
        <v>128.03</v>
      </c>
      <c r="K1397" s="7">
        <f t="shared" si="65"/>
        <v>0</v>
      </c>
    </row>
    <row r="1398" spans="1:11" ht="60" customHeight="1" x14ac:dyDescent="0.25">
      <c r="A1398" s="51">
        <v>1362</v>
      </c>
      <c r="B1398" s="57" t="s">
        <v>566</v>
      </c>
      <c r="C1398" s="58" t="s">
        <v>56</v>
      </c>
      <c r="D1398" s="54">
        <v>949</v>
      </c>
      <c r="E1398" s="55" t="s">
        <v>6</v>
      </c>
      <c r="F1398" s="55">
        <f t="shared" si="57"/>
        <v>5.69</v>
      </c>
      <c r="G1398" s="58" t="s">
        <v>998</v>
      </c>
      <c r="H1398" s="59">
        <v>6</v>
      </c>
      <c r="I1398" s="56">
        <v>25.61</v>
      </c>
      <c r="J1398" s="7">
        <f t="shared" si="64"/>
        <v>25.61</v>
      </c>
      <c r="K1398" s="7">
        <f t="shared" si="65"/>
        <v>0</v>
      </c>
    </row>
    <row r="1399" spans="1:11" ht="210" customHeight="1" x14ac:dyDescent="0.25">
      <c r="A1399" s="51">
        <v>1363</v>
      </c>
      <c r="B1399" s="57" t="s">
        <v>566</v>
      </c>
      <c r="C1399" s="58" t="s">
        <v>34</v>
      </c>
      <c r="D1399" s="54">
        <v>1042</v>
      </c>
      <c r="E1399" s="55" t="s">
        <v>6</v>
      </c>
      <c r="F1399" s="55">
        <f t="shared" si="57"/>
        <v>6.25</v>
      </c>
      <c r="G1399" s="58" t="s">
        <v>999</v>
      </c>
      <c r="H1399" s="59">
        <v>27</v>
      </c>
      <c r="I1399" s="56">
        <v>126.56</v>
      </c>
      <c r="J1399" s="7">
        <f t="shared" si="64"/>
        <v>126.56</v>
      </c>
      <c r="K1399" s="7">
        <f t="shared" si="65"/>
        <v>0</v>
      </c>
    </row>
    <row r="1400" spans="1:11" ht="90" customHeight="1" x14ac:dyDescent="0.25">
      <c r="A1400" s="51">
        <v>1364</v>
      </c>
      <c r="B1400" s="57" t="s">
        <v>566</v>
      </c>
      <c r="C1400" s="58" t="s">
        <v>102</v>
      </c>
      <c r="D1400" s="54">
        <v>903</v>
      </c>
      <c r="E1400" s="55" t="s">
        <v>6</v>
      </c>
      <c r="F1400" s="55">
        <f t="shared" si="57"/>
        <v>5.41</v>
      </c>
      <c r="G1400" s="58" t="s">
        <v>1000</v>
      </c>
      <c r="H1400" s="59">
        <v>13</v>
      </c>
      <c r="I1400" s="56">
        <v>52.75</v>
      </c>
      <c r="J1400" s="7">
        <f t="shared" si="64"/>
        <v>52.75</v>
      </c>
      <c r="K1400" s="7">
        <f t="shared" si="65"/>
        <v>0</v>
      </c>
    </row>
    <row r="1401" spans="1:11" ht="45" customHeight="1" x14ac:dyDescent="0.25">
      <c r="A1401" s="51">
        <v>1365</v>
      </c>
      <c r="B1401" s="57" t="s">
        <v>566</v>
      </c>
      <c r="C1401" s="58" t="s">
        <v>102</v>
      </c>
      <c r="D1401" s="54">
        <v>863</v>
      </c>
      <c r="E1401" s="55" t="s">
        <v>6</v>
      </c>
      <c r="F1401" s="55">
        <f t="shared" si="57"/>
        <v>5.17</v>
      </c>
      <c r="G1401" s="58" t="s">
        <v>1001</v>
      </c>
      <c r="H1401" s="59">
        <v>1</v>
      </c>
      <c r="I1401" s="56">
        <v>3.88</v>
      </c>
      <c r="J1401" s="7">
        <f t="shared" si="64"/>
        <v>3.88</v>
      </c>
      <c r="K1401" s="7">
        <f t="shared" si="65"/>
        <v>0</v>
      </c>
    </row>
    <row r="1402" spans="1:11" ht="270" customHeight="1" x14ac:dyDescent="0.25">
      <c r="A1402" s="51">
        <v>1366</v>
      </c>
      <c r="B1402" s="57" t="s">
        <v>566</v>
      </c>
      <c r="C1402" s="58" t="s">
        <v>56</v>
      </c>
      <c r="D1402" s="54">
        <v>889</v>
      </c>
      <c r="E1402" s="55" t="s">
        <v>6</v>
      </c>
      <c r="F1402" s="55">
        <f t="shared" si="57"/>
        <v>5.33</v>
      </c>
      <c r="G1402" s="58" t="s">
        <v>1002</v>
      </c>
      <c r="H1402" s="59">
        <v>40</v>
      </c>
      <c r="I1402" s="56">
        <v>159.9</v>
      </c>
      <c r="J1402" s="7">
        <f t="shared" si="64"/>
        <v>159.9</v>
      </c>
      <c r="K1402" s="7">
        <f t="shared" si="65"/>
        <v>0</v>
      </c>
    </row>
    <row r="1403" spans="1:11" ht="105" customHeight="1" x14ac:dyDescent="0.25">
      <c r="A1403" s="51">
        <v>1367</v>
      </c>
      <c r="B1403" s="57" t="s">
        <v>566</v>
      </c>
      <c r="C1403" s="58" t="s">
        <v>56</v>
      </c>
      <c r="D1403" s="54">
        <v>949</v>
      </c>
      <c r="E1403" s="55" t="s">
        <v>6</v>
      </c>
      <c r="F1403" s="55">
        <f t="shared" si="57"/>
        <v>5.69</v>
      </c>
      <c r="G1403" s="58" t="s">
        <v>1003</v>
      </c>
      <c r="H1403" s="59">
        <v>24</v>
      </c>
      <c r="I1403" s="56">
        <v>102.42</v>
      </c>
      <c r="J1403" s="7">
        <f t="shared" si="64"/>
        <v>102.42</v>
      </c>
      <c r="K1403" s="7">
        <f t="shared" si="65"/>
        <v>0</v>
      </c>
    </row>
    <row r="1404" spans="1:11" ht="105" customHeight="1" x14ac:dyDescent="0.25">
      <c r="A1404" s="51">
        <v>1368</v>
      </c>
      <c r="B1404" s="57" t="s">
        <v>566</v>
      </c>
      <c r="C1404" s="58" t="s">
        <v>102</v>
      </c>
      <c r="D1404" s="54">
        <v>923</v>
      </c>
      <c r="E1404" s="55" t="s">
        <v>6</v>
      </c>
      <c r="F1404" s="55">
        <f t="shared" si="57"/>
        <v>5.53</v>
      </c>
      <c r="G1404" s="58" t="s">
        <v>1004</v>
      </c>
      <c r="H1404" s="59">
        <v>18</v>
      </c>
      <c r="I1404" s="56">
        <v>74.66</v>
      </c>
      <c r="J1404" s="7">
        <f t="shared" si="64"/>
        <v>74.66</v>
      </c>
      <c r="K1404" s="7">
        <f t="shared" si="65"/>
        <v>0</v>
      </c>
    </row>
    <row r="1405" spans="1:11" ht="105" customHeight="1" x14ac:dyDescent="0.25">
      <c r="A1405" s="51">
        <v>1369</v>
      </c>
      <c r="B1405" s="57" t="s">
        <v>566</v>
      </c>
      <c r="C1405" s="58" t="s">
        <v>56</v>
      </c>
      <c r="D1405" s="54">
        <v>949</v>
      </c>
      <c r="E1405" s="55" t="s">
        <v>6</v>
      </c>
      <c r="F1405" s="55">
        <f t="shared" si="57"/>
        <v>5.69</v>
      </c>
      <c r="G1405" s="58" t="s">
        <v>1005</v>
      </c>
      <c r="H1405" s="59">
        <v>23</v>
      </c>
      <c r="I1405" s="56">
        <v>98.15</v>
      </c>
      <c r="J1405" s="7">
        <f t="shared" si="64"/>
        <v>98.15</v>
      </c>
      <c r="K1405" s="7">
        <f t="shared" si="65"/>
        <v>0</v>
      </c>
    </row>
    <row r="1406" spans="1:11" ht="45" customHeight="1" x14ac:dyDescent="0.25">
      <c r="A1406" s="51">
        <v>1370</v>
      </c>
      <c r="B1406" s="57" t="s">
        <v>566</v>
      </c>
      <c r="C1406" s="58" t="s">
        <v>102</v>
      </c>
      <c r="D1406" s="54">
        <v>903</v>
      </c>
      <c r="E1406" s="55" t="s">
        <v>6</v>
      </c>
      <c r="F1406" s="55">
        <f t="shared" si="57"/>
        <v>5.41</v>
      </c>
      <c r="G1406" s="58" t="s">
        <v>1006</v>
      </c>
      <c r="H1406" s="59">
        <v>3</v>
      </c>
      <c r="I1406" s="56">
        <v>12.17</v>
      </c>
      <c r="J1406" s="7">
        <f t="shared" si="64"/>
        <v>12.17</v>
      </c>
      <c r="K1406" s="7">
        <f t="shared" si="65"/>
        <v>0</v>
      </c>
    </row>
    <row r="1407" spans="1:11" ht="45" customHeight="1" x14ac:dyDescent="0.25">
      <c r="A1407" s="51">
        <v>1371</v>
      </c>
      <c r="B1407" s="57" t="s">
        <v>566</v>
      </c>
      <c r="C1407" s="58" t="s">
        <v>102</v>
      </c>
      <c r="D1407" s="54">
        <v>903</v>
      </c>
      <c r="E1407" s="55" t="s">
        <v>6</v>
      </c>
      <c r="F1407" s="55">
        <f t="shared" si="57"/>
        <v>5.41</v>
      </c>
      <c r="G1407" s="58" t="s">
        <v>1007</v>
      </c>
      <c r="H1407" s="59">
        <v>14</v>
      </c>
      <c r="I1407" s="56">
        <v>56.81</v>
      </c>
      <c r="J1407" s="7">
        <f t="shared" si="64"/>
        <v>56.81</v>
      </c>
      <c r="K1407" s="7">
        <f t="shared" si="65"/>
        <v>0</v>
      </c>
    </row>
    <row r="1408" spans="1:11" ht="270" customHeight="1" x14ac:dyDescent="0.25">
      <c r="A1408" s="51">
        <v>1372</v>
      </c>
      <c r="B1408" s="57" t="s">
        <v>566</v>
      </c>
      <c r="C1408" s="58" t="s">
        <v>34</v>
      </c>
      <c r="D1408" s="54">
        <v>1042</v>
      </c>
      <c r="E1408" s="55" t="s">
        <v>6</v>
      </c>
      <c r="F1408" s="55">
        <f t="shared" si="57"/>
        <v>6.25</v>
      </c>
      <c r="G1408" s="58" t="s">
        <v>1008</v>
      </c>
      <c r="H1408" s="59">
        <v>34</v>
      </c>
      <c r="I1408" s="56">
        <v>159.38</v>
      </c>
      <c r="J1408" s="7">
        <f t="shared" si="64"/>
        <v>159.38</v>
      </c>
      <c r="K1408" s="7">
        <f t="shared" si="65"/>
        <v>0</v>
      </c>
    </row>
    <row r="1409" spans="1:11" ht="180" customHeight="1" x14ac:dyDescent="0.25">
      <c r="A1409" s="51">
        <v>1373</v>
      </c>
      <c r="B1409" s="57" t="s">
        <v>566</v>
      </c>
      <c r="C1409" s="58" t="s">
        <v>56</v>
      </c>
      <c r="D1409" s="54">
        <v>949</v>
      </c>
      <c r="E1409" s="55" t="s">
        <v>6</v>
      </c>
      <c r="F1409" s="55">
        <f t="shared" ref="F1409:F1472" si="66">IF(D1409=0,0,IF(E1409=0,0,IF(IF(E1409="s",$F$12,IF(E1409="n",$F$11,0))&gt;0,ROUND(D1409/IF(E1409="s",$F$12,IF(E1409="n",$F$11,0)),2),0)))</f>
        <v>5.69</v>
      </c>
      <c r="G1409" s="58" t="s">
        <v>1009</v>
      </c>
      <c r="H1409" s="59">
        <v>8</v>
      </c>
      <c r="I1409" s="56">
        <v>34.14</v>
      </c>
      <c r="J1409" s="7">
        <f t="shared" si="64"/>
        <v>34.14</v>
      </c>
      <c r="K1409" s="7">
        <f t="shared" si="65"/>
        <v>0</v>
      </c>
    </row>
    <row r="1410" spans="1:11" ht="135" customHeight="1" x14ac:dyDescent="0.25">
      <c r="A1410" s="51">
        <v>1374</v>
      </c>
      <c r="B1410" s="57" t="s">
        <v>568</v>
      </c>
      <c r="C1410" s="58" t="s">
        <v>56</v>
      </c>
      <c r="D1410" s="54">
        <v>909</v>
      </c>
      <c r="E1410" s="55" t="s">
        <v>6</v>
      </c>
      <c r="F1410" s="55">
        <f t="shared" si="66"/>
        <v>5.45</v>
      </c>
      <c r="G1410" s="58" t="s">
        <v>1010</v>
      </c>
      <c r="H1410" s="59">
        <v>38</v>
      </c>
      <c r="I1410" s="56">
        <v>155.33000000000001</v>
      </c>
      <c r="J1410" s="7">
        <f t="shared" si="64"/>
        <v>155.33000000000001</v>
      </c>
      <c r="K1410" s="7">
        <f t="shared" si="65"/>
        <v>0</v>
      </c>
    </row>
    <row r="1411" spans="1:11" ht="120" customHeight="1" x14ac:dyDescent="0.25">
      <c r="A1411" s="51">
        <v>1375</v>
      </c>
      <c r="B1411" s="57" t="s">
        <v>568</v>
      </c>
      <c r="C1411" s="58" t="s">
        <v>56</v>
      </c>
      <c r="D1411" s="54">
        <v>889</v>
      </c>
      <c r="E1411" s="55" t="s">
        <v>6</v>
      </c>
      <c r="F1411" s="55">
        <f t="shared" si="66"/>
        <v>5.33</v>
      </c>
      <c r="G1411" s="58" t="s">
        <v>1011</v>
      </c>
      <c r="H1411" s="59">
        <v>27</v>
      </c>
      <c r="I1411" s="56">
        <v>107.93</v>
      </c>
      <c r="J1411" s="7">
        <f t="shared" si="64"/>
        <v>107.93</v>
      </c>
      <c r="K1411" s="7">
        <f t="shared" si="65"/>
        <v>0</v>
      </c>
    </row>
    <row r="1412" spans="1:11" ht="195" customHeight="1" x14ac:dyDescent="0.25">
      <c r="A1412" s="51">
        <v>1376</v>
      </c>
      <c r="B1412" s="57" t="s">
        <v>568</v>
      </c>
      <c r="C1412" s="58" t="s">
        <v>56</v>
      </c>
      <c r="D1412" s="54">
        <v>889</v>
      </c>
      <c r="E1412" s="55" t="s">
        <v>6</v>
      </c>
      <c r="F1412" s="55">
        <f t="shared" si="66"/>
        <v>5.33</v>
      </c>
      <c r="G1412" s="58" t="s">
        <v>1012</v>
      </c>
      <c r="H1412" s="59">
        <v>50</v>
      </c>
      <c r="I1412" s="56">
        <v>199.88</v>
      </c>
      <c r="J1412" s="7">
        <f t="shared" si="64"/>
        <v>199.88</v>
      </c>
      <c r="K1412" s="7">
        <f t="shared" si="65"/>
        <v>0</v>
      </c>
    </row>
    <row r="1413" spans="1:11" ht="210" customHeight="1" x14ac:dyDescent="0.25">
      <c r="A1413" s="51">
        <v>1377</v>
      </c>
      <c r="B1413" s="57" t="s">
        <v>568</v>
      </c>
      <c r="C1413" s="58" t="s">
        <v>56</v>
      </c>
      <c r="D1413" s="54">
        <v>909</v>
      </c>
      <c r="E1413" s="55" t="s">
        <v>6</v>
      </c>
      <c r="F1413" s="55">
        <f t="shared" si="66"/>
        <v>5.45</v>
      </c>
      <c r="G1413" s="58" t="s">
        <v>1013</v>
      </c>
      <c r="H1413" s="59">
        <v>20</v>
      </c>
      <c r="I1413" s="56">
        <v>81.75</v>
      </c>
      <c r="J1413" s="7">
        <f t="shared" si="64"/>
        <v>81.75</v>
      </c>
      <c r="K1413" s="7">
        <f t="shared" si="65"/>
        <v>0</v>
      </c>
    </row>
    <row r="1414" spans="1:11" ht="90" customHeight="1" x14ac:dyDescent="0.25">
      <c r="A1414" s="51">
        <v>1378</v>
      </c>
      <c r="B1414" s="57" t="s">
        <v>566</v>
      </c>
      <c r="C1414" s="58" t="s">
        <v>56</v>
      </c>
      <c r="D1414" s="54">
        <v>869</v>
      </c>
      <c r="E1414" s="55" t="s">
        <v>6</v>
      </c>
      <c r="F1414" s="55">
        <f t="shared" si="66"/>
        <v>5.21</v>
      </c>
      <c r="G1414" s="58" t="s">
        <v>1014</v>
      </c>
      <c r="H1414" s="59">
        <v>13</v>
      </c>
      <c r="I1414" s="56">
        <v>50.8</v>
      </c>
      <c r="J1414" s="7">
        <f t="shared" si="64"/>
        <v>50.8</v>
      </c>
      <c r="K1414" s="7">
        <f t="shared" si="65"/>
        <v>0</v>
      </c>
    </row>
    <row r="1415" spans="1:11" ht="75" customHeight="1" x14ac:dyDescent="0.25">
      <c r="A1415" s="51">
        <v>1379</v>
      </c>
      <c r="B1415" s="57" t="s">
        <v>566</v>
      </c>
      <c r="C1415" s="58" t="s">
        <v>102</v>
      </c>
      <c r="D1415" s="54">
        <v>843</v>
      </c>
      <c r="E1415" s="55" t="s">
        <v>6</v>
      </c>
      <c r="F1415" s="55">
        <f t="shared" si="66"/>
        <v>5.05</v>
      </c>
      <c r="G1415" s="58" t="s">
        <v>1015</v>
      </c>
      <c r="H1415" s="59">
        <v>13</v>
      </c>
      <c r="I1415" s="56">
        <v>49.24</v>
      </c>
      <c r="J1415" s="7">
        <f t="shared" si="64"/>
        <v>49.24</v>
      </c>
      <c r="K1415" s="7">
        <f t="shared" si="65"/>
        <v>0</v>
      </c>
    </row>
    <row r="1416" spans="1:11" ht="75" customHeight="1" x14ac:dyDescent="0.25">
      <c r="A1416" s="51">
        <v>1380</v>
      </c>
      <c r="B1416" s="57" t="s">
        <v>566</v>
      </c>
      <c r="C1416" s="58" t="s">
        <v>56</v>
      </c>
      <c r="D1416" s="54">
        <v>929</v>
      </c>
      <c r="E1416" s="55" t="s">
        <v>6</v>
      </c>
      <c r="F1416" s="55">
        <f t="shared" si="66"/>
        <v>5.57</v>
      </c>
      <c r="G1416" s="58" t="s">
        <v>1016</v>
      </c>
      <c r="H1416" s="59">
        <v>21</v>
      </c>
      <c r="I1416" s="56">
        <v>87.73</v>
      </c>
      <c r="J1416" s="7">
        <f t="shared" si="64"/>
        <v>87.73</v>
      </c>
      <c r="K1416" s="7">
        <f t="shared" si="65"/>
        <v>0</v>
      </c>
    </row>
    <row r="1417" spans="1:11" ht="60" customHeight="1" x14ac:dyDescent="0.25">
      <c r="A1417" s="51">
        <v>1381</v>
      </c>
      <c r="B1417" s="57" t="s">
        <v>566</v>
      </c>
      <c r="C1417" s="58" t="s">
        <v>102</v>
      </c>
      <c r="D1417" s="54">
        <v>903</v>
      </c>
      <c r="E1417" s="55" t="s">
        <v>6</v>
      </c>
      <c r="F1417" s="55">
        <f t="shared" si="66"/>
        <v>5.41</v>
      </c>
      <c r="G1417" s="58" t="s">
        <v>1017</v>
      </c>
      <c r="H1417" s="59">
        <v>14</v>
      </c>
      <c r="I1417" s="56">
        <v>56.81</v>
      </c>
      <c r="J1417" s="7">
        <f t="shared" si="64"/>
        <v>56.81</v>
      </c>
      <c r="K1417" s="7">
        <f t="shared" si="65"/>
        <v>0</v>
      </c>
    </row>
    <row r="1418" spans="1:11" ht="165" customHeight="1" x14ac:dyDescent="0.25">
      <c r="A1418" s="51">
        <v>1382</v>
      </c>
      <c r="B1418" s="57" t="s">
        <v>566</v>
      </c>
      <c r="C1418" s="58" t="s">
        <v>102</v>
      </c>
      <c r="D1418" s="54">
        <v>883</v>
      </c>
      <c r="E1418" s="55" t="s">
        <v>6</v>
      </c>
      <c r="F1418" s="55">
        <f t="shared" si="66"/>
        <v>5.29</v>
      </c>
      <c r="G1418" s="58" t="s">
        <v>1018</v>
      </c>
      <c r="H1418" s="59">
        <v>30</v>
      </c>
      <c r="I1418" s="56">
        <v>119.03</v>
      </c>
      <c r="J1418" s="7">
        <f t="shared" si="64"/>
        <v>119.03</v>
      </c>
      <c r="K1418" s="7">
        <f t="shared" si="65"/>
        <v>0</v>
      </c>
    </row>
    <row r="1419" spans="1:11" ht="180" customHeight="1" x14ac:dyDescent="0.25">
      <c r="A1419" s="51">
        <v>1383</v>
      </c>
      <c r="B1419" s="57" t="s">
        <v>566</v>
      </c>
      <c r="C1419" s="58" t="s">
        <v>102</v>
      </c>
      <c r="D1419" s="54">
        <v>923</v>
      </c>
      <c r="E1419" s="55" t="s">
        <v>6</v>
      </c>
      <c r="F1419" s="55">
        <f t="shared" si="66"/>
        <v>5.53</v>
      </c>
      <c r="G1419" s="58" t="s">
        <v>1019</v>
      </c>
      <c r="H1419" s="59">
        <v>42</v>
      </c>
      <c r="I1419" s="56">
        <v>174.2</v>
      </c>
      <c r="J1419" s="7">
        <f t="shared" si="64"/>
        <v>174.2</v>
      </c>
      <c r="K1419" s="7">
        <f t="shared" si="65"/>
        <v>0</v>
      </c>
    </row>
    <row r="1420" spans="1:11" ht="270" customHeight="1" x14ac:dyDescent="0.25">
      <c r="A1420" s="51">
        <v>1384</v>
      </c>
      <c r="B1420" s="57" t="s">
        <v>566</v>
      </c>
      <c r="C1420" s="58" t="s">
        <v>102</v>
      </c>
      <c r="D1420" s="54">
        <v>843</v>
      </c>
      <c r="E1420" s="55" t="s">
        <v>6</v>
      </c>
      <c r="F1420" s="55">
        <f t="shared" si="66"/>
        <v>5.05</v>
      </c>
      <c r="G1420" s="58" t="s">
        <v>1020</v>
      </c>
      <c r="H1420" s="59">
        <v>8</v>
      </c>
      <c r="I1420" s="56">
        <v>30.3</v>
      </c>
      <c r="J1420" s="7">
        <f t="shared" si="64"/>
        <v>30.3</v>
      </c>
      <c r="K1420" s="7">
        <f t="shared" si="65"/>
        <v>0</v>
      </c>
    </row>
    <row r="1421" spans="1:11" ht="210" customHeight="1" x14ac:dyDescent="0.25">
      <c r="A1421" s="51">
        <v>1385</v>
      </c>
      <c r="B1421" s="57" t="s">
        <v>566</v>
      </c>
      <c r="C1421" s="58" t="s">
        <v>56</v>
      </c>
      <c r="D1421" s="54">
        <v>909</v>
      </c>
      <c r="E1421" s="55" t="s">
        <v>6</v>
      </c>
      <c r="F1421" s="55">
        <f t="shared" si="66"/>
        <v>5.45</v>
      </c>
      <c r="G1421" s="58" t="s">
        <v>1021</v>
      </c>
      <c r="H1421" s="59">
        <v>29</v>
      </c>
      <c r="I1421" s="56">
        <v>118.54</v>
      </c>
      <c r="J1421" s="7">
        <f t="shared" si="64"/>
        <v>118.54</v>
      </c>
      <c r="K1421" s="7">
        <f t="shared" si="65"/>
        <v>0</v>
      </c>
    </row>
    <row r="1422" spans="1:11" ht="120" customHeight="1" x14ac:dyDescent="0.25">
      <c r="A1422" s="51">
        <v>1386</v>
      </c>
      <c r="B1422" s="57" t="s">
        <v>568</v>
      </c>
      <c r="C1422" s="58" t="s">
        <v>56</v>
      </c>
      <c r="D1422" s="54">
        <v>949</v>
      </c>
      <c r="E1422" s="55" t="s">
        <v>6</v>
      </c>
      <c r="F1422" s="55">
        <f t="shared" si="66"/>
        <v>5.69</v>
      </c>
      <c r="G1422" s="58" t="s">
        <v>1022</v>
      </c>
      <c r="H1422" s="59">
        <v>7</v>
      </c>
      <c r="I1422" s="56">
        <v>29.87</v>
      </c>
      <c r="J1422" s="7">
        <f t="shared" si="64"/>
        <v>29.87</v>
      </c>
      <c r="K1422" s="7">
        <f t="shared" si="65"/>
        <v>0</v>
      </c>
    </row>
    <row r="1423" spans="1:11" ht="180" customHeight="1" x14ac:dyDescent="0.25">
      <c r="A1423" s="51">
        <v>1387</v>
      </c>
      <c r="B1423" s="57" t="s">
        <v>566</v>
      </c>
      <c r="C1423" s="58" t="s">
        <v>56</v>
      </c>
      <c r="D1423" s="54">
        <v>909</v>
      </c>
      <c r="E1423" s="55" t="s">
        <v>6</v>
      </c>
      <c r="F1423" s="55">
        <f t="shared" si="66"/>
        <v>5.45</v>
      </c>
      <c r="G1423" s="58" t="s">
        <v>1023</v>
      </c>
      <c r="H1423" s="59">
        <v>10</v>
      </c>
      <c r="I1423" s="56">
        <v>40.880000000000003</v>
      </c>
      <c r="J1423" s="7">
        <f t="shared" si="64"/>
        <v>40.880000000000003</v>
      </c>
      <c r="K1423" s="7">
        <f t="shared" si="65"/>
        <v>0</v>
      </c>
    </row>
    <row r="1424" spans="1:11" ht="75" customHeight="1" x14ac:dyDescent="0.25">
      <c r="A1424" s="51">
        <v>1388</v>
      </c>
      <c r="B1424" s="57" t="s">
        <v>566</v>
      </c>
      <c r="C1424" s="58" t="s">
        <v>56</v>
      </c>
      <c r="D1424" s="54">
        <v>949</v>
      </c>
      <c r="E1424" s="55" t="s">
        <v>6</v>
      </c>
      <c r="F1424" s="55">
        <f t="shared" si="66"/>
        <v>5.69</v>
      </c>
      <c r="G1424" s="58" t="s">
        <v>1024</v>
      </c>
      <c r="H1424" s="59">
        <v>2</v>
      </c>
      <c r="I1424" s="56">
        <v>8.5399999999999991</v>
      </c>
      <c r="J1424" s="7">
        <f t="shared" si="64"/>
        <v>8.5399999999999991</v>
      </c>
      <c r="K1424" s="7">
        <f t="shared" si="65"/>
        <v>0</v>
      </c>
    </row>
    <row r="1425" spans="1:11" ht="180" customHeight="1" x14ac:dyDescent="0.25">
      <c r="A1425" s="51">
        <v>1389</v>
      </c>
      <c r="B1425" s="57" t="s">
        <v>566</v>
      </c>
      <c r="C1425" s="58" t="s">
        <v>56</v>
      </c>
      <c r="D1425" s="54">
        <v>889</v>
      </c>
      <c r="E1425" s="55" t="s">
        <v>6</v>
      </c>
      <c r="F1425" s="55">
        <f t="shared" si="66"/>
        <v>5.33</v>
      </c>
      <c r="G1425" s="58" t="s">
        <v>1025</v>
      </c>
      <c r="H1425" s="59">
        <v>11</v>
      </c>
      <c r="I1425" s="56">
        <v>43.97</v>
      </c>
      <c r="J1425" s="7">
        <f t="shared" si="64"/>
        <v>43.97</v>
      </c>
      <c r="K1425" s="7">
        <f t="shared" si="65"/>
        <v>0</v>
      </c>
    </row>
    <row r="1426" spans="1:11" ht="105" customHeight="1" x14ac:dyDescent="0.25">
      <c r="A1426" s="51">
        <v>1390</v>
      </c>
      <c r="B1426" s="57" t="s">
        <v>568</v>
      </c>
      <c r="C1426" s="58" t="s">
        <v>56</v>
      </c>
      <c r="D1426" s="54">
        <v>909</v>
      </c>
      <c r="E1426" s="55" t="s">
        <v>6</v>
      </c>
      <c r="F1426" s="55">
        <f t="shared" si="66"/>
        <v>5.45</v>
      </c>
      <c r="G1426" s="58" t="s">
        <v>1026</v>
      </c>
      <c r="H1426" s="59">
        <v>3</v>
      </c>
      <c r="I1426" s="56">
        <v>12.26</v>
      </c>
      <c r="J1426" s="7">
        <f t="shared" si="64"/>
        <v>12.26</v>
      </c>
      <c r="K1426" s="7">
        <f t="shared" si="65"/>
        <v>0</v>
      </c>
    </row>
    <row r="1427" spans="1:11" ht="150" customHeight="1" x14ac:dyDescent="0.25">
      <c r="A1427" s="51">
        <v>1391</v>
      </c>
      <c r="B1427" s="57" t="s">
        <v>566</v>
      </c>
      <c r="C1427" s="58" t="s">
        <v>56</v>
      </c>
      <c r="D1427" s="54">
        <v>869</v>
      </c>
      <c r="E1427" s="55" t="s">
        <v>6</v>
      </c>
      <c r="F1427" s="55">
        <f t="shared" si="66"/>
        <v>5.21</v>
      </c>
      <c r="G1427" s="58" t="s">
        <v>1027</v>
      </c>
      <c r="H1427" s="59">
        <v>8</v>
      </c>
      <c r="I1427" s="56">
        <v>31.26</v>
      </c>
      <c r="J1427" s="7">
        <f t="shared" si="64"/>
        <v>31.26</v>
      </c>
      <c r="K1427" s="7">
        <f t="shared" si="65"/>
        <v>0</v>
      </c>
    </row>
    <row r="1428" spans="1:11" ht="105" customHeight="1" x14ac:dyDescent="0.25">
      <c r="A1428" s="51">
        <v>1392</v>
      </c>
      <c r="B1428" s="57" t="s">
        <v>566</v>
      </c>
      <c r="C1428" s="58" t="s">
        <v>102</v>
      </c>
      <c r="D1428" s="54">
        <v>903</v>
      </c>
      <c r="E1428" s="55" t="s">
        <v>6</v>
      </c>
      <c r="F1428" s="55">
        <f t="shared" si="66"/>
        <v>5.41</v>
      </c>
      <c r="G1428" s="58" t="s">
        <v>1028</v>
      </c>
      <c r="H1428" s="59">
        <v>3</v>
      </c>
      <c r="I1428" s="56">
        <v>12.17</v>
      </c>
      <c r="J1428" s="7">
        <f t="shared" si="64"/>
        <v>12.17</v>
      </c>
      <c r="K1428" s="7">
        <f t="shared" si="65"/>
        <v>0</v>
      </c>
    </row>
    <row r="1429" spans="1:11" ht="75" customHeight="1" x14ac:dyDescent="0.25">
      <c r="A1429" s="51">
        <v>1393</v>
      </c>
      <c r="B1429" s="57" t="s">
        <v>568</v>
      </c>
      <c r="C1429" s="58" t="s">
        <v>28</v>
      </c>
      <c r="D1429" s="54">
        <v>1145</v>
      </c>
      <c r="E1429" s="55" t="s">
        <v>6</v>
      </c>
      <c r="F1429" s="55">
        <f t="shared" si="66"/>
        <v>6.86</v>
      </c>
      <c r="G1429" s="58" t="s">
        <v>1029</v>
      </c>
      <c r="H1429" s="59">
        <v>14</v>
      </c>
      <c r="I1429" s="56">
        <v>72.03</v>
      </c>
      <c r="J1429" s="7">
        <f t="shared" si="64"/>
        <v>72.03</v>
      </c>
      <c r="K1429" s="7">
        <f t="shared" si="65"/>
        <v>0</v>
      </c>
    </row>
    <row r="1430" spans="1:11" ht="45" customHeight="1" x14ac:dyDescent="0.25">
      <c r="A1430" s="51">
        <v>1394</v>
      </c>
      <c r="B1430" s="57" t="s">
        <v>566</v>
      </c>
      <c r="C1430" s="58" t="s">
        <v>102</v>
      </c>
      <c r="D1430" s="54">
        <v>843</v>
      </c>
      <c r="E1430" s="55" t="s">
        <v>6</v>
      </c>
      <c r="F1430" s="55">
        <f t="shared" si="66"/>
        <v>5.05</v>
      </c>
      <c r="G1430" s="58" t="s">
        <v>851</v>
      </c>
      <c r="H1430" s="59">
        <v>10</v>
      </c>
      <c r="I1430" s="56">
        <v>37.880000000000003</v>
      </c>
      <c r="J1430" s="7">
        <f t="shared" ref="J1430:J1515" si="67">ROUND(F1430*H1430*$I$12,2)</f>
        <v>37.880000000000003</v>
      </c>
      <c r="K1430" s="7">
        <f t="shared" si="65"/>
        <v>0</v>
      </c>
    </row>
    <row r="1431" spans="1:11" ht="45" customHeight="1" x14ac:dyDescent="0.25">
      <c r="A1431" s="51">
        <v>1395</v>
      </c>
      <c r="B1431" s="57" t="s">
        <v>566</v>
      </c>
      <c r="C1431" s="58" t="s">
        <v>34</v>
      </c>
      <c r="D1431" s="54">
        <v>1022</v>
      </c>
      <c r="E1431" s="55" t="s">
        <v>6</v>
      </c>
      <c r="F1431" s="55">
        <f t="shared" si="66"/>
        <v>6.13</v>
      </c>
      <c r="G1431" s="58" t="s">
        <v>885</v>
      </c>
      <c r="H1431" s="59">
        <v>14</v>
      </c>
      <c r="I1431" s="56">
        <v>64.37</v>
      </c>
      <c r="J1431" s="7">
        <f t="shared" si="67"/>
        <v>64.37</v>
      </c>
      <c r="K1431" s="7">
        <f t="shared" ref="K1431:K1516" si="68">I1431-J1431</f>
        <v>0</v>
      </c>
    </row>
    <row r="1432" spans="1:11" ht="60" customHeight="1" x14ac:dyDescent="0.25">
      <c r="A1432" s="51">
        <v>1396</v>
      </c>
      <c r="B1432" s="57" t="s">
        <v>568</v>
      </c>
      <c r="C1432" s="58" t="s">
        <v>28</v>
      </c>
      <c r="D1432" s="54">
        <v>1104</v>
      </c>
      <c r="E1432" s="55" t="s">
        <v>6</v>
      </c>
      <c r="F1432" s="55">
        <f t="shared" si="66"/>
        <v>6.62</v>
      </c>
      <c r="G1432" s="58" t="s">
        <v>885</v>
      </c>
      <c r="H1432" s="59">
        <v>14</v>
      </c>
      <c r="I1432" s="56">
        <v>69.510000000000005</v>
      </c>
      <c r="J1432" s="7">
        <f t="shared" si="67"/>
        <v>69.510000000000005</v>
      </c>
      <c r="K1432" s="7">
        <f t="shared" si="68"/>
        <v>0</v>
      </c>
    </row>
    <row r="1433" spans="1:11" ht="165" customHeight="1" x14ac:dyDescent="0.25">
      <c r="A1433" s="51">
        <v>1397</v>
      </c>
      <c r="B1433" s="57" t="s">
        <v>566</v>
      </c>
      <c r="C1433" s="58" t="s">
        <v>56</v>
      </c>
      <c r="D1433" s="54">
        <v>929</v>
      </c>
      <c r="E1433" s="55" t="s">
        <v>6</v>
      </c>
      <c r="F1433" s="55">
        <f t="shared" si="66"/>
        <v>5.57</v>
      </c>
      <c r="G1433" s="58" t="s">
        <v>1030</v>
      </c>
      <c r="H1433" s="59">
        <v>12</v>
      </c>
      <c r="I1433" s="56">
        <v>50.13</v>
      </c>
      <c r="J1433" s="7">
        <f t="shared" si="67"/>
        <v>50.13</v>
      </c>
      <c r="K1433" s="7">
        <f t="shared" si="68"/>
        <v>0</v>
      </c>
    </row>
    <row r="1434" spans="1:11" ht="105" customHeight="1" x14ac:dyDescent="0.25">
      <c r="A1434" s="51">
        <v>1398</v>
      </c>
      <c r="B1434" s="57" t="s">
        <v>566</v>
      </c>
      <c r="C1434" s="58" t="s">
        <v>56</v>
      </c>
      <c r="D1434" s="54">
        <v>949</v>
      </c>
      <c r="E1434" s="55" t="s">
        <v>6</v>
      </c>
      <c r="F1434" s="55">
        <f t="shared" si="66"/>
        <v>5.69</v>
      </c>
      <c r="G1434" s="58" t="s">
        <v>1031</v>
      </c>
      <c r="H1434" s="59">
        <v>5</v>
      </c>
      <c r="I1434" s="56">
        <v>21.34</v>
      </c>
      <c r="J1434" s="7">
        <f t="shared" si="67"/>
        <v>21.34</v>
      </c>
      <c r="K1434" s="7">
        <f t="shared" si="68"/>
        <v>0</v>
      </c>
    </row>
    <row r="1435" spans="1:11" ht="285" customHeight="1" x14ac:dyDescent="0.25">
      <c r="A1435" s="51">
        <v>1399</v>
      </c>
      <c r="B1435" s="57" t="s">
        <v>566</v>
      </c>
      <c r="C1435" s="58" t="s">
        <v>102</v>
      </c>
      <c r="D1435" s="54">
        <v>843</v>
      </c>
      <c r="E1435" s="55" t="s">
        <v>6</v>
      </c>
      <c r="F1435" s="55">
        <f t="shared" si="66"/>
        <v>5.05</v>
      </c>
      <c r="G1435" s="58" t="s">
        <v>1032</v>
      </c>
      <c r="H1435" s="59">
        <v>10</v>
      </c>
      <c r="I1435" s="56">
        <v>37.880000000000003</v>
      </c>
      <c r="J1435" s="7">
        <f t="shared" si="67"/>
        <v>37.880000000000003</v>
      </c>
      <c r="K1435" s="7">
        <f t="shared" si="68"/>
        <v>0</v>
      </c>
    </row>
    <row r="1436" spans="1:11" ht="105" customHeight="1" x14ac:dyDescent="0.25">
      <c r="A1436" s="51">
        <v>1400</v>
      </c>
      <c r="B1436" s="57" t="s">
        <v>566</v>
      </c>
      <c r="C1436" s="58" t="s">
        <v>102</v>
      </c>
      <c r="D1436" s="54">
        <v>863</v>
      </c>
      <c r="E1436" s="55" t="s">
        <v>6</v>
      </c>
      <c r="F1436" s="55">
        <f t="shared" si="66"/>
        <v>5.17</v>
      </c>
      <c r="G1436" s="58" t="s">
        <v>1033</v>
      </c>
      <c r="H1436" s="59">
        <v>6</v>
      </c>
      <c r="I1436" s="56">
        <v>23.27</v>
      </c>
      <c r="J1436" s="7">
        <f t="shared" si="67"/>
        <v>23.27</v>
      </c>
      <c r="K1436" s="7">
        <f t="shared" si="68"/>
        <v>0</v>
      </c>
    </row>
    <row r="1437" spans="1:11" ht="240" customHeight="1" x14ac:dyDescent="0.25">
      <c r="A1437" s="51">
        <v>1401</v>
      </c>
      <c r="B1437" s="57" t="s">
        <v>568</v>
      </c>
      <c r="C1437" s="58" t="s">
        <v>56</v>
      </c>
      <c r="D1437" s="54">
        <v>869</v>
      </c>
      <c r="E1437" s="55" t="s">
        <v>6</v>
      </c>
      <c r="F1437" s="55">
        <f t="shared" si="66"/>
        <v>5.21</v>
      </c>
      <c r="G1437" s="58" t="s">
        <v>1034</v>
      </c>
      <c r="H1437" s="59">
        <v>9</v>
      </c>
      <c r="I1437" s="56">
        <v>35.17</v>
      </c>
      <c r="J1437" s="7">
        <f t="shared" si="67"/>
        <v>35.17</v>
      </c>
      <c r="K1437" s="7">
        <f t="shared" si="68"/>
        <v>0</v>
      </c>
    </row>
    <row r="1438" spans="1:11" ht="75" customHeight="1" x14ac:dyDescent="0.25">
      <c r="A1438" s="51">
        <v>1402</v>
      </c>
      <c r="B1438" s="57" t="s">
        <v>568</v>
      </c>
      <c r="C1438" s="58" t="s">
        <v>56</v>
      </c>
      <c r="D1438" s="54">
        <v>869</v>
      </c>
      <c r="E1438" s="55" t="s">
        <v>6</v>
      </c>
      <c r="F1438" s="55">
        <f t="shared" si="66"/>
        <v>5.21</v>
      </c>
      <c r="G1438" s="58" t="s">
        <v>1035</v>
      </c>
      <c r="H1438" s="59">
        <v>11</v>
      </c>
      <c r="I1438" s="56">
        <v>42.98</v>
      </c>
      <c r="J1438" s="7">
        <f t="shared" si="67"/>
        <v>42.98</v>
      </c>
      <c r="K1438" s="7">
        <f t="shared" si="68"/>
        <v>0</v>
      </c>
    </row>
    <row r="1439" spans="1:11" ht="45" customHeight="1" x14ac:dyDescent="0.25">
      <c r="A1439" s="51">
        <v>1403</v>
      </c>
      <c r="B1439" s="57" t="s">
        <v>566</v>
      </c>
      <c r="C1439" s="58" t="s">
        <v>102</v>
      </c>
      <c r="D1439" s="54">
        <v>923</v>
      </c>
      <c r="E1439" s="55" t="s">
        <v>6</v>
      </c>
      <c r="F1439" s="55">
        <f t="shared" si="66"/>
        <v>5.53</v>
      </c>
      <c r="G1439" s="58" t="s">
        <v>1036</v>
      </c>
      <c r="H1439" s="59">
        <v>21</v>
      </c>
      <c r="I1439" s="56">
        <v>87.1</v>
      </c>
      <c r="J1439" s="7">
        <f t="shared" si="67"/>
        <v>87.1</v>
      </c>
      <c r="K1439" s="7">
        <f t="shared" si="68"/>
        <v>0</v>
      </c>
    </row>
    <row r="1440" spans="1:11" ht="60" customHeight="1" x14ac:dyDescent="0.25">
      <c r="A1440" s="51">
        <v>1404</v>
      </c>
      <c r="B1440" s="57" t="s">
        <v>568</v>
      </c>
      <c r="C1440" s="58" t="s">
        <v>56</v>
      </c>
      <c r="D1440" s="54">
        <v>949</v>
      </c>
      <c r="E1440" s="55" t="s">
        <v>6</v>
      </c>
      <c r="F1440" s="55">
        <f t="shared" si="66"/>
        <v>5.69</v>
      </c>
      <c r="G1440" s="58" t="s">
        <v>1037</v>
      </c>
      <c r="H1440" s="59">
        <v>20</v>
      </c>
      <c r="I1440" s="56">
        <v>85.35</v>
      </c>
      <c r="J1440" s="7">
        <f t="shared" si="67"/>
        <v>85.35</v>
      </c>
      <c r="K1440" s="7">
        <f t="shared" si="68"/>
        <v>0</v>
      </c>
    </row>
    <row r="1441" spans="1:11" ht="45" customHeight="1" x14ac:dyDescent="0.25">
      <c r="A1441" s="51">
        <v>1405</v>
      </c>
      <c r="B1441" s="57" t="s">
        <v>566</v>
      </c>
      <c r="C1441" s="58" t="s">
        <v>102</v>
      </c>
      <c r="D1441" s="54">
        <v>1062</v>
      </c>
      <c r="E1441" s="55" t="s">
        <v>6</v>
      </c>
      <c r="F1441" s="55">
        <f t="shared" si="66"/>
        <v>6.37</v>
      </c>
      <c r="G1441" s="58" t="s">
        <v>1038</v>
      </c>
      <c r="H1441" s="59">
        <v>20</v>
      </c>
      <c r="I1441" s="56">
        <v>95.55</v>
      </c>
      <c r="J1441" s="7">
        <f t="shared" si="67"/>
        <v>95.55</v>
      </c>
      <c r="K1441" s="7">
        <f t="shared" si="68"/>
        <v>0</v>
      </c>
    </row>
    <row r="1442" spans="1:11" ht="45" customHeight="1" x14ac:dyDescent="0.25">
      <c r="A1442" s="51">
        <v>1406</v>
      </c>
      <c r="B1442" s="57" t="s">
        <v>566</v>
      </c>
      <c r="C1442" s="58" t="s">
        <v>56</v>
      </c>
      <c r="D1442" s="54">
        <v>949</v>
      </c>
      <c r="E1442" s="55" t="s">
        <v>6</v>
      </c>
      <c r="F1442" s="55">
        <f t="shared" si="66"/>
        <v>5.69</v>
      </c>
      <c r="G1442" s="58" t="s">
        <v>1039</v>
      </c>
      <c r="H1442" s="59">
        <v>18</v>
      </c>
      <c r="I1442" s="56">
        <v>76.819999999999993</v>
      </c>
      <c r="J1442" s="7">
        <f t="shared" si="67"/>
        <v>76.819999999999993</v>
      </c>
      <c r="K1442" s="7">
        <f t="shared" si="68"/>
        <v>0</v>
      </c>
    </row>
    <row r="1443" spans="1:11" ht="45" customHeight="1" x14ac:dyDescent="0.25">
      <c r="A1443" s="51">
        <v>1407</v>
      </c>
      <c r="B1443" s="57" t="s">
        <v>566</v>
      </c>
      <c r="C1443" s="58" t="s">
        <v>102</v>
      </c>
      <c r="D1443" s="54">
        <v>1062</v>
      </c>
      <c r="E1443" s="55" t="s">
        <v>6</v>
      </c>
      <c r="F1443" s="55">
        <f t="shared" si="66"/>
        <v>6.37</v>
      </c>
      <c r="G1443" s="58" t="s">
        <v>1040</v>
      </c>
      <c r="H1443" s="59">
        <v>21</v>
      </c>
      <c r="I1443" s="56">
        <v>100.33</v>
      </c>
      <c r="J1443" s="7">
        <f t="shared" si="67"/>
        <v>100.33</v>
      </c>
      <c r="K1443" s="7">
        <f t="shared" si="68"/>
        <v>0</v>
      </c>
    </row>
    <row r="1444" spans="1:11" ht="45" customHeight="1" x14ac:dyDescent="0.25">
      <c r="A1444" s="51">
        <v>1408</v>
      </c>
      <c r="B1444" s="57" t="s">
        <v>566</v>
      </c>
      <c r="C1444" s="58" t="s">
        <v>102</v>
      </c>
      <c r="D1444" s="54">
        <v>903</v>
      </c>
      <c r="E1444" s="55" t="s">
        <v>6</v>
      </c>
      <c r="F1444" s="55">
        <f t="shared" si="66"/>
        <v>5.41</v>
      </c>
      <c r="G1444" s="58" t="s">
        <v>1041</v>
      </c>
      <c r="H1444" s="59">
        <v>8</v>
      </c>
      <c r="I1444" s="56">
        <v>32.46</v>
      </c>
      <c r="J1444" s="7">
        <f t="shared" si="67"/>
        <v>32.46</v>
      </c>
      <c r="K1444" s="7">
        <f t="shared" si="68"/>
        <v>0</v>
      </c>
    </row>
    <row r="1445" spans="1:11" ht="60" customHeight="1" x14ac:dyDescent="0.25">
      <c r="A1445" s="51">
        <v>1409</v>
      </c>
      <c r="B1445" s="57" t="s">
        <v>568</v>
      </c>
      <c r="C1445" s="58" t="s">
        <v>56</v>
      </c>
      <c r="D1445" s="54">
        <v>949</v>
      </c>
      <c r="E1445" s="55" t="s">
        <v>6</v>
      </c>
      <c r="F1445" s="55">
        <f t="shared" si="66"/>
        <v>5.69</v>
      </c>
      <c r="G1445" s="58" t="s">
        <v>1042</v>
      </c>
      <c r="H1445" s="59">
        <v>42</v>
      </c>
      <c r="I1445" s="56">
        <v>179.24</v>
      </c>
      <c r="J1445" s="7">
        <f t="shared" si="67"/>
        <v>179.24</v>
      </c>
      <c r="K1445" s="7">
        <f t="shared" si="68"/>
        <v>0</v>
      </c>
    </row>
    <row r="1446" spans="1:11" ht="45" customHeight="1" x14ac:dyDescent="0.25">
      <c r="A1446" s="51">
        <v>1410</v>
      </c>
      <c r="B1446" s="57" t="s">
        <v>566</v>
      </c>
      <c r="C1446" s="58" t="s">
        <v>56</v>
      </c>
      <c r="D1446" s="54">
        <v>949</v>
      </c>
      <c r="E1446" s="55" t="s">
        <v>6</v>
      </c>
      <c r="F1446" s="55">
        <f t="shared" si="66"/>
        <v>5.69</v>
      </c>
      <c r="G1446" s="58" t="s">
        <v>1043</v>
      </c>
      <c r="H1446" s="59">
        <v>53</v>
      </c>
      <c r="I1446" s="56">
        <v>226.18</v>
      </c>
      <c r="J1446" s="7">
        <f t="shared" si="67"/>
        <v>226.18</v>
      </c>
      <c r="K1446" s="7">
        <f t="shared" si="68"/>
        <v>0</v>
      </c>
    </row>
    <row r="1447" spans="1:11" ht="45" customHeight="1" x14ac:dyDescent="0.25">
      <c r="A1447" s="51">
        <v>1411</v>
      </c>
      <c r="B1447" s="57" t="s">
        <v>566</v>
      </c>
      <c r="C1447" s="58" t="s">
        <v>56</v>
      </c>
      <c r="D1447" s="54">
        <v>929</v>
      </c>
      <c r="E1447" s="55" t="s">
        <v>6</v>
      </c>
      <c r="F1447" s="55">
        <f t="shared" si="66"/>
        <v>5.57</v>
      </c>
      <c r="G1447" s="58" t="s">
        <v>1044</v>
      </c>
      <c r="H1447" s="59">
        <v>54</v>
      </c>
      <c r="I1447" s="56">
        <v>225.59</v>
      </c>
      <c r="J1447" s="7">
        <f t="shared" si="67"/>
        <v>225.59</v>
      </c>
      <c r="K1447" s="7">
        <f t="shared" si="68"/>
        <v>0</v>
      </c>
    </row>
    <row r="1448" spans="1:11" ht="60" customHeight="1" x14ac:dyDescent="0.25">
      <c r="A1448" s="51">
        <v>1412</v>
      </c>
      <c r="B1448" s="57" t="s">
        <v>566</v>
      </c>
      <c r="C1448" s="58" t="s">
        <v>56</v>
      </c>
      <c r="D1448" s="54">
        <v>889</v>
      </c>
      <c r="E1448" s="55" t="s">
        <v>6</v>
      </c>
      <c r="F1448" s="55">
        <f t="shared" si="66"/>
        <v>5.33</v>
      </c>
      <c r="G1448" s="58" t="s">
        <v>1045</v>
      </c>
      <c r="H1448" s="59">
        <v>39</v>
      </c>
      <c r="I1448" s="56">
        <v>155.9</v>
      </c>
      <c r="J1448" s="7">
        <f t="shared" si="67"/>
        <v>155.9</v>
      </c>
      <c r="K1448" s="7">
        <f t="shared" si="68"/>
        <v>0</v>
      </c>
    </row>
    <row r="1449" spans="1:11" ht="90" customHeight="1" x14ac:dyDescent="0.25">
      <c r="A1449" s="51">
        <v>1413</v>
      </c>
      <c r="B1449" s="57" t="s">
        <v>1046</v>
      </c>
      <c r="C1449" s="58" t="s">
        <v>34</v>
      </c>
      <c r="D1449" s="54">
        <v>1120</v>
      </c>
      <c r="E1449" s="55" t="s">
        <v>6</v>
      </c>
      <c r="F1449" s="55">
        <f t="shared" si="66"/>
        <v>6.71</v>
      </c>
      <c r="G1449" s="58" t="s">
        <v>1047</v>
      </c>
      <c r="H1449" s="59">
        <v>16</v>
      </c>
      <c r="I1449" s="56">
        <v>80.52</v>
      </c>
      <c r="J1449" s="7">
        <f t="shared" si="67"/>
        <v>80.52</v>
      </c>
      <c r="K1449" s="7">
        <f t="shared" si="68"/>
        <v>0</v>
      </c>
    </row>
    <row r="1450" spans="1:11" ht="30" customHeight="1" x14ac:dyDescent="0.25">
      <c r="A1450" s="51">
        <v>1414</v>
      </c>
      <c r="B1450" s="57" t="s">
        <v>1046</v>
      </c>
      <c r="C1450" s="58" t="s">
        <v>34</v>
      </c>
      <c r="D1450" s="54">
        <v>1140</v>
      </c>
      <c r="E1450" s="55" t="s">
        <v>6</v>
      </c>
      <c r="F1450" s="55">
        <f t="shared" si="66"/>
        <v>6.83</v>
      </c>
      <c r="G1450" s="58" t="s">
        <v>1048</v>
      </c>
      <c r="H1450" s="59">
        <v>6</v>
      </c>
      <c r="I1450" s="56">
        <v>30.74</v>
      </c>
      <c r="J1450" s="7">
        <f t="shared" si="67"/>
        <v>30.74</v>
      </c>
      <c r="K1450" s="7">
        <f t="shared" si="68"/>
        <v>0</v>
      </c>
    </row>
    <row r="1451" spans="1:11" ht="60" customHeight="1" x14ac:dyDescent="0.25">
      <c r="A1451" s="51">
        <v>1415</v>
      </c>
      <c r="B1451" s="57" t="s">
        <v>1046</v>
      </c>
      <c r="C1451" s="58" t="s">
        <v>34</v>
      </c>
      <c r="D1451" s="54">
        <v>1180</v>
      </c>
      <c r="E1451" s="55" t="s">
        <v>6</v>
      </c>
      <c r="F1451" s="55">
        <f t="shared" si="66"/>
        <v>7.07</v>
      </c>
      <c r="G1451" s="58" t="s">
        <v>1049</v>
      </c>
      <c r="H1451" s="59">
        <v>12</v>
      </c>
      <c r="I1451" s="56">
        <v>63.63</v>
      </c>
      <c r="J1451" s="7">
        <f t="shared" si="67"/>
        <v>63.63</v>
      </c>
      <c r="K1451" s="7">
        <f t="shared" si="68"/>
        <v>0</v>
      </c>
    </row>
    <row r="1452" spans="1:11" ht="75" customHeight="1" x14ac:dyDescent="0.25">
      <c r="A1452" s="51">
        <v>1416</v>
      </c>
      <c r="B1452" s="57" t="s">
        <v>1046</v>
      </c>
      <c r="C1452" s="58" t="s">
        <v>34</v>
      </c>
      <c r="D1452" s="54">
        <v>1120</v>
      </c>
      <c r="E1452" s="55" t="s">
        <v>6</v>
      </c>
      <c r="F1452" s="55">
        <f t="shared" si="66"/>
        <v>6.71</v>
      </c>
      <c r="G1452" s="58" t="s">
        <v>1050</v>
      </c>
      <c r="H1452" s="59">
        <v>16</v>
      </c>
      <c r="I1452" s="56">
        <v>80.52</v>
      </c>
      <c r="J1452" s="7">
        <f t="shared" si="67"/>
        <v>80.52</v>
      </c>
      <c r="K1452" s="7">
        <f t="shared" si="68"/>
        <v>0</v>
      </c>
    </row>
    <row r="1453" spans="1:11" ht="75" customHeight="1" x14ac:dyDescent="0.25">
      <c r="A1453" s="51">
        <v>1417</v>
      </c>
      <c r="B1453" s="57" t="s">
        <v>1046</v>
      </c>
      <c r="C1453" s="58" t="s">
        <v>34</v>
      </c>
      <c r="D1453" s="54">
        <v>1140</v>
      </c>
      <c r="E1453" s="55" t="s">
        <v>6</v>
      </c>
      <c r="F1453" s="55">
        <f t="shared" si="66"/>
        <v>6.83</v>
      </c>
      <c r="G1453" s="58" t="s">
        <v>1051</v>
      </c>
      <c r="H1453" s="59">
        <v>11</v>
      </c>
      <c r="I1453" s="56">
        <v>56.35</v>
      </c>
      <c r="J1453" s="7">
        <f t="shared" si="67"/>
        <v>56.35</v>
      </c>
      <c r="K1453" s="7">
        <f t="shared" si="68"/>
        <v>0</v>
      </c>
    </row>
    <row r="1454" spans="1:11" ht="105" customHeight="1" x14ac:dyDescent="0.25">
      <c r="A1454" s="51">
        <v>1418</v>
      </c>
      <c r="B1454" s="57" t="s">
        <v>1046</v>
      </c>
      <c r="C1454" s="58" t="s">
        <v>34</v>
      </c>
      <c r="D1454" s="54">
        <v>1140</v>
      </c>
      <c r="E1454" s="55" t="s">
        <v>6</v>
      </c>
      <c r="F1454" s="55">
        <f t="shared" si="66"/>
        <v>6.83</v>
      </c>
      <c r="G1454" s="58" t="s">
        <v>1052</v>
      </c>
      <c r="H1454" s="59">
        <v>31</v>
      </c>
      <c r="I1454" s="56">
        <v>158.80000000000001</v>
      </c>
      <c r="J1454" s="7">
        <f t="shared" si="67"/>
        <v>158.80000000000001</v>
      </c>
      <c r="K1454" s="7">
        <f t="shared" si="68"/>
        <v>0</v>
      </c>
    </row>
    <row r="1455" spans="1:11" ht="45" customHeight="1" x14ac:dyDescent="0.25">
      <c r="A1455" s="51">
        <v>1419</v>
      </c>
      <c r="B1455" s="57" t="s">
        <v>1046</v>
      </c>
      <c r="C1455" s="58" t="s">
        <v>28</v>
      </c>
      <c r="D1455" s="54">
        <v>1233</v>
      </c>
      <c r="E1455" s="55" t="s">
        <v>6</v>
      </c>
      <c r="F1455" s="55">
        <f t="shared" si="66"/>
        <v>7.39</v>
      </c>
      <c r="G1455" s="58" t="s">
        <v>1053</v>
      </c>
      <c r="H1455" s="59">
        <v>7</v>
      </c>
      <c r="I1455" s="56">
        <v>38.799999999999997</v>
      </c>
      <c r="J1455" s="7">
        <f t="shared" si="67"/>
        <v>38.799999999999997</v>
      </c>
      <c r="K1455" s="7">
        <f t="shared" si="68"/>
        <v>0</v>
      </c>
    </row>
    <row r="1456" spans="1:11" ht="60" customHeight="1" x14ac:dyDescent="0.25">
      <c r="A1456" s="51">
        <v>1420</v>
      </c>
      <c r="B1456" s="57" t="s">
        <v>1046</v>
      </c>
      <c r="C1456" s="58" t="s">
        <v>34</v>
      </c>
      <c r="D1456" s="54">
        <v>1159</v>
      </c>
      <c r="E1456" s="55" t="s">
        <v>6</v>
      </c>
      <c r="F1456" s="55">
        <f t="shared" si="66"/>
        <v>6.95</v>
      </c>
      <c r="G1456" s="58" t="s">
        <v>1054</v>
      </c>
      <c r="H1456" s="59">
        <v>9</v>
      </c>
      <c r="I1456" s="56">
        <v>46.91</v>
      </c>
      <c r="J1456" s="7">
        <f t="shared" si="67"/>
        <v>46.91</v>
      </c>
      <c r="K1456" s="7">
        <f t="shared" si="68"/>
        <v>0</v>
      </c>
    </row>
    <row r="1457" spans="1:11" ht="75" customHeight="1" x14ac:dyDescent="0.25">
      <c r="A1457" s="51">
        <v>1421</v>
      </c>
      <c r="B1457" s="57" t="s">
        <v>1046</v>
      </c>
      <c r="C1457" s="58" t="s">
        <v>28</v>
      </c>
      <c r="D1457" s="54">
        <v>1233</v>
      </c>
      <c r="E1457" s="55" t="s">
        <v>6</v>
      </c>
      <c r="F1457" s="55">
        <f t="shared" si="66"/>
        <v>7.39</v>
      </c>
      <c r="G1457" s="58" t="s">
        <v>1055</v>
      </c>
      <c r="H1457" s="59">
        <v>16</v>
      </c>
      <c r="I1457" s="56">
        <v>88.68</v>
      </c>
      <c r="J1457" s="7">
        <f t="shared" si="67"/>
        <v>88.68</v>
      </c>
      <c r="K1457" s="7">
        <f t="shared" si="68"/>
        <v>0</v>
      </c>
    </row>
    <row r="1458" spans="1:11" ht="105" customHeight="1" x14ac:dyDescent="0.25">
      <c r="A1458" s="51">
        <v>1422</v>
      </c>
      <c r="B1458" s="57" t="s">
        <v>1046</v>
      </c>
      <c r="C1458" s="58" t="s">
        <v>34</v>
      </c>
      <c r="D1458" s="54">
        <v>1160</v>
      </c>
      <c r="E1458" s="55" t="s">
        <v>6</v>
      </c>
      <c r="F1458" s="55">
        <f t="shared" si="66"/>
        <v>6.95</v>
      </c>
      <c r="G1458" s="58" t="s">
        <v>1056</v>
      </c>
      <c r="H1458" s="59">
        <v>24</v>
      </c>
      <c r="I1458" s="56">
        <v>125.1</v>
      </c>
      <c r="J1458" s="7">
        <f t="shared" si="67"/>
        <v>125.1</v>
      </c>
      <c r="K1458" s="7">
        <f t="shared" si="68"/>
        <v>0</v>
      </c>
    </row>
    <row r="1459" spans="1:11" ht="60" customHeight="1" x14ac:dyDescent="0.25">
      <c r="A1459" s="51">
        <v>1423</v>
      </c>
      <c r="B1459" s="57" t="s">
        <v>1046</v>
      </c>
      <c r="C1459" s="58" t="s">
        <v>28</v>
      </c>
      <c r="D1459" s="54">
        <v>1233</v>
      </c>
      <c r="E1459" s="55" t="s">
        <v>6</v>
      </c>
      <c r="F1459" s="55">
        <f t="shared" si="66"/>
        <v>7.39</v>
      </c>
      <c r="G1459" s="58" t="s">
        <v>1057</v>
      </c>
      <c r="H1459" s="59">
        <v>10</v>
      </c>
      <c r="I1459" s="56">
        <v>55.43</v>
      </c>
      <c r="J1459" s="7">
        <f t="shared" si="67"/>
        <v>55.43</v>
      </c>
      <c r="K1459" s="7">
        <f t="shared" si="68"/>
        <v>0</v>
      </c>
    </row>
    <row r="1460" spans="1:11" ht="45" customHeight="1" x14ac:dyDescent="0.25">
      <c r="A1460" s="51">
        <v>1424</v>
      </c>
      <c r="B1460" s="57" t="s">
        <v>1046</v>
      </c>
      <c r="C1460" s="58" t="s">
        <v>34</v>
      </c>
      <c r="D1460" s="54">
        <v>1159</v>
      </c>
      <c r="E1460" s="55" t="s">
        <v>6</v>
      </c>
      <c r="F1460" s="55">
        <f t="shared" si="66"/>
        <v>6.95</v>
      </c>
      <c r="G1460" s="58" t="s">
        <v>1058</v>
      </c>
      <c r="H1460" s="59">
        <v>5</v>
      </c>
      <c r="I1460" s="56">
        <v>26.06</v>
      </c>
      <c r="J1460" s="7">
        <f t="shared" si="67"/>
        <v>26.06</v>
      </c>
      <c r="K1460" s="7">
        <f t="shared" si="68"/>
        <v>0</v>
      </c>
    </row>
    <row r="1461" spans="1:11" ht="30" customHeight="1" x14ac:dyDescent="0.25">
      <c r="A1461" s="51">
        <v>1425</v>
      </c>
      <c r="B1461" s="57" t="s">
        <v>1046</v>
      </c>
      <c r="C1461" s="58" t="s">
        <v>34</v>
      </c>
      <c r="D1461" s="54">
        <v>1079</v>
      </c>
      <c r="E1461" s="55" t="s">
        <v>6</v>
      </c>
      <c r="F1461" s="55">
        <f t="shared" si="66"/>
        <v>6.47</v>
      </c>
      <c r="G1461" s="58" t="s">
        <v>1059</v>
      </c>
      <c r="H1461" s="59">
        <v>5</v>
      </c>
      <c r="I1461" s="56">
        <v>24.26</v>
      </c>
      <c r="J1461" s="7">
        <f t="shared" si="67"/>
        <v>24.26</v>
      </c>
      <c r="K1461" s="7">
        <f t="shared" si="68"/>
        <v>0</v>
      </c>
    </row>
    <row r="1462" spans="1:11" ht="30" customHeight="1" x14ac:dyDescent="0.25">
      <c r="A1462" s="51">
        <v>1426</v>
      </c>
      <c r="B1462" s="57" t="s">
        <v>1046</v>
      </c>
      <c r="C1462" s="58" t="s">
        <v>34</v>
      </c>
      <c r="D1462" s="54">
        <v>1080</v>
      </c>
      <c r="E1462" s="55" t="s">
        <v>6</v>
      </c>
      <c r="F1462" s="55">
        <f t="shared" si="66"/>
        <v>6.47</v>
      </c>
      <c r="G1462" s="58" t="s">
        <v>1060</v>
      </c>
      <c r="H1462" s="59">
        <v>3</v>
      </c>
      <c r="I1462" s="56">
        <v>14.56</v>
      </c>
      <c r="J1462" s="7">
        <f t="shared" si="67"/>
        <v>14.56</v>
      </c>
      <c r="K1462" s="7">
        <f t="shared" si="68"/>
        <v>0</v>
      </c>
    </row>
    <row r="1463" spans="1:11" ht="45" customHeight="1" x14ac:dyDescent="0.25">
      <c r="A1463" s="51">
        <v>1427</v>
      </c>
      <c r="B1463" s="57" t="s">
        <v>1046</v>
      </c>
      <c r="C1463" s="58" t="s">
        <v>34</v>
      </c>
      <c r="D1463" s="54">
        <v>1100</v>
      </c>
      <c r="E1463" s="55" t="s">
        <v>6</v>
      </c>
      <c r="F1463" s="55">
        <f t="shared" si="66"/>
        <v>6.59</v>
      </c>
      <c r="G1463" s="58" t="s">
        <v>1061</v>
      </c>
      <c r="H1463" s="59">
        <v>11</v>
      </c>
      <c r="I1463" s="56">
        <v>54.37</v>
      </c>
      <c r="J1463" s="7">
        <f t="shared" si="67"/>
        <v>54.37</v>
      </c>
      <c r="K1463" s="7">
        <f t="shared" si="68"/>
        <v>0</v>
      </c>
    </row>
    <row r="1464" spans="1:11" ht="90" customHeight="1" x14ac:dyDescent="0.25">
      <c r="A1464" s="51">
        <v>1428</v>
      </c>
      <c r="B1464" s="57" t="s">
        <v>1046</v>
      </c>
      <c r="C1464" s="58" t="s">
        <v>34</v>
      </c>
      <c r="D1464" s="54">
        <v>1099</v>
      </c>
      <c r="E1464" s="55" t="s">
        <v>6</v>
      </c>
      <c r="F1464" s="55">
        <f t="shared" si="66"/>
        <v>6.59</v>
      </c>
      <c r="G1464" s="58" t="s">
        <v>1062</v>
      </c>
      <c r="H1464" s="59">
        <v>21</v>
      </c>
      <c r="I1464" s="56">
        <v>103.79</v>
      </c>
      <c r="J1464" s="7">
        <f t="shared" si="67"/>
        <v>103.79</v>
      </c>
      <c r="K1464" s="7">
        <f t="shared" si="68"/>
        <v>0</v>
      </c>
    </row>
    <row r="1465" spans="1:11" ht="105" customHeight="1" x14ac:dyDescent="0.25">
      <c r="A1465" s="51">
        <v>1429</v>
      </c>
      <c r="B1465" s="57" t="s">
        <v>1046</v>
      </c>
      <c r="C1465" s="58" t="s">
        <v>34</v>
      </c>
      <c r="D1465" s="54">
        <v>1139</v>
      </c>
      <c r="E1465" s="55" t="s">
        <v>6</v>
      </c>
      <c r="F1465" s="55">
        <f t="shared" si="66"/>
        <v>6.83</v>
      </c>
      <c r="G1465" s="58" t="s">
        <v>1063</v>
      </c>
      <c r="H1465" s="59">
        <v>14</v>
      </c>
      <c r="I1465" s="56">
        <v>71.72</v>
      </c>
      <c r="J1465" s="7">
        <f t="shared" si="67"/>
        <v>71.72</v>
      </c>
      <c r="K1465" s="7">
        <f t="shared" si="68"/>
        <v>0</v>
      </c>
    </row>
    <row r="1466" spans="1:11" ht="135" customHeight="1" x14ac:dyDescent="0.25">
      <c r="A1466" s="51">
        <v>1430</v>
      </c>
      <c r="B1466" s="57" t="s">
        <v>1046</v>
      </c>
      <c r="C1466" s="58" t="s">
        <v>28</v>
      </c>
      <c r="D1466" s="54">
        <v>1191</v>
      </c>
      <c r="E1466" s="55" t="s">
        <v>6</v>
      </c>
      <c r="F1466" s="55">
        <f t="shared" si="66"/>
        <v>7.14</v>
      </c>
      <c r="G1466" s="58" t="s">
        <v>1064</v>
      </c>
      <c r="H1466" s="59">
        <v>41</v>
      </c>
      <c r="I1466" s="56">
        <v>219.56</v>
      </c>
      <c r="J1466" s="7">
        <f t="shared" si="67"/>
        <v>219.56</v>
      </c>
      <c r="K1466" s="7">
        <f t="shared" si="68"/>
        <v>0</v>
      </c>
    </row>
    <row r="1467" spans="1:11" ht="75" customHeight="1" x14ac:dyDescent="0.25">
      <c r="A1467" s="51">
        <v>1431</v>
      </c>
      <c r="B1467" s="57" t="s">
        <v>1046</v>
      </c>
      <c r="C1467" s="58" t="s">
        <v>65</v>
      </c>
      <c r="D1467" s="54">
        <v>1556</v>
      </c>
      <c r="E1467" s="55" t="s">
        <v>6</v>
      </c>
      <c r="F1467" s="55">
        <f t="shared" si="66"/>
        <v>9.33</v>
      </c>
      <c r="G1467" s="58" t="s">
        <v>1065</v>
      </c>
      <c r="H1467" s="59">
        <v>15</v>
      </c>
      <c r="I1467" s="56">
        <v>104.96</v>
      </c>
      <c r="J1467" s="7">
        <f t="shared" si="67"/>
        <v>104.96</v>
      </c>
      <c r="K1467" s="7">
        <f t="shared" si="68"/>
        <v>0</v>
      </c>
    </row>
    <row r="1468" spans="1:11" ht="90" customHeight="1" x14ac:dyDescent="0.25">
      <c r="A1468" s="51">
        <v>1432</v>
      </c>
      <c r="B1468" s="57" t="s">
        <v>1066</v>
      </c>
      <c r="C1468" s="58" t="s">
        <v>50</v>
      </c>
      <c r="D1468" s="54">
        <v>1840</v>
      </c>
      <c r="E1468" s="55" t="s">
        <v>6</v>
      </c>
      <c r="F1468" s="55">
        <f t="shared" si="66"/>
        <v>11.03</v>
      </c>
      <c r="G1468" s="58" t="s">
        <v>1067</v>
      </c>
      <c r="H1468" s="59">
        <v>9</v>
      </c>
      <c r="I1468" s="56">
        <v>74.45</v>
      </c>
      <c r="J1468" s="7">
        <f t="shared" si="67"/>
        <v>74.45</v>
      </c>
      <c r="K1468" s="7">
        <f t="shared" si="68"/>
        <v>0</v>
      </c>
    </row>
    <row r="1469" spans="1:11" ht="207" x14ac:dyDescent="0.25">
      <c r="A1469" s="51">
        <v>1433</v>
      </c>
      <c r="B1469" s="57" t="s">
        <v>1068</v>
      </c>
      <c r="C1469" s="58" t="s">
        <v>56</v>
      </c>
      <c r="D1469" s="54">
        <v>929</v>
      </c>
      <c r="E1469" s="55" t="s">
        <v>6</v>
      </c>
      <c r="F1469" s="55">
        <f t="shared" si="66"/>
        <v>5.57</v>
      </c>
      <c r="G1469" s="58" t="s">
        <v>1069</v>
      </c>
      <c r="H1469" s="59">
        <v>51</v>
      </c>
      <c r="I1469" s="56">
        <v>213.05</v>
      </c>
    </row>
    <row r="1470" spans="1:11" ht="151.80000000000001" x14ac:dyDescent="0.25">
      <c r="A1470" s="51">
        <v>1434</v>
      </c>
      <c r="B1470" s="57" t="s">
        <v>1068</v>
      </c>
      <c r="C1470" s="58" t="s">
        <v>56</v>
      </c>
      <c r="D1470" s="54">
        <v>869</v>
      </c>
      <c r="E1470" s="55" t="s">
        <v>6</v>
      </c>
      <c r="F1470" s="55">
        <f t="shared" si="66"/>
        <v>5.21</v>
      </c>
      <c r="G1470" s="58" t="s">
        <v>1070</v>
      </c>
      <c r="H1470" s="59">
        <v>28</v>
      </c>
      <c r="I1470" s="56">
        <v>109.41</v>
      </c>
    </row>
    <row r="1471" spans="1:11" ht="96.6" x14ac:dyDescent="0.25">
      <c r="A1471" s="51">
        <v>1435</v>
      </c>
      <c r="B1471" s="57" t="s">
        <v>1068</v>
      </c>
      <c r="C1471" s="58" t="s">
        <v>56</v>
      </c>
      <c r="D1471" s="54">
        <v>909</v>
      </c>
      <c r="E1471" s="55" t="s">
        <v>6</v>
      </c>
      <c r="F1471" s="55">
        <f t="shared" si="66"/>
        <v>5.45</v>
      </c>
      <c r="G1471" s="58" t="s">
        <v>1071</v>
      </c>
      <c r="H1471" s="59">
        <v>3.5</v>
      </c>
      <c r="I1471" s="56">
        <v>14.31</v>
      </c>
    </row>
    <row r="1472" spans="1:11" ht="151.80000000000001" x14ac:dyDescent="0.25">
      <c r="A1472" s="51">
        <v>1436</v>
      </c>
      <c r="B1472" s="57" t="s">
        <v>1068</v>
      </c>
      <c r="C1472" s="58" t="s">
        <v>56</v>
      </c>
      <c r="D1472" s="54">
        <v>949</v>
      </c>
      <c r="E1472" s="55" t="s">
        <v>6</v>
      </c>
      <c r="F1472" s="55">
        <f t="shared" si="66"/>
        <v>5.69</v>
      </c>
      <c r="G1472" s="58" t="s">
        <v>1072</v>
      </c>
      <c r="H1472" s="59">
        <v>32.5</v>
      </c>
      <c r="I1472" s="56">
        <v>138.69</v>
      </c>
    </row>
    <row r="1473" spans="1:9" ht="96.6" x14ac:dyDescent="0.25">
      <c r="A1473" s="51">
        <v>1437</v>
      </c>
      <c r="B1473" s="57" t="s">
        <v>1068</v>
      </c>
      <c r="C1473" s="58" t="s">
        <v>56</v>
      </c>
      <c r="D1473" s="54">
        <v>949</v>
      </c>
      <c r="E1473" s="55" t="s">
        <v>6</v>
      </c>
      <c r="F1473" s="55">
        <f t="shared" ref="F1473:F1490" si="69">IF(D1473=0,0,IF(E1473=0,0,IF(IF(E1473="s",$F$12,IF(E1473="n",$F$11,0))&gt;0,ROUND(D1473/IF(E1473="s",$F$12,IF(E1473="n",$F$11,0)),2),0)))</f>
        <v>5.69</v>
      </c>
      <c r="G1473" s="58" t="s">
        <v>1073</v>
      </c>
      <c r="H1473" s="59">
        <v>4</v>
      </c>
      <c r="I1473" s="56">
        <v>17.07</v>
      </c>
    </row>
    <row r="1474" spans="1:9" ht="96.6" x14ac:dyDescent="0.25">
      <c r="A1474" s="51">
        <v>1438</v>
      </c>
      <c r="B1474" s="57" t="s">
        <v>1068</v>
      </c>
      <c r="C1474" s="58" t="s">
        <v>56</v>
      </c>
      <c r="D1474" s="54">
        <v>949</v>
      </c>
      <c r="E1474" s="55" t="s">
        <v>6</v>
      </c>
      <c r="F1474" s="55">
        <f t="shared" si="69"/>
        <v>5.69</v>
      </c>
      <c r="G1474" s="58" t="s">
        <v>1074</v>
      </c>
      <c r="H1474" s="59">
        <v>2</v>
      </c>
      <c r="I1474" s="56">
        <v>8.5399999999999991</v>
      </c>
    </row>
    <row r="1475" spans="1:9" ht="96.6" x14ac:dyDescent="0.25">
      <c r="A1475" s="51">
        <v>1439</v>
      </c>
      <c r="B1475" s="57" t="s">
        <v>1068</v>
      </c>
      <c r="C1475" s="58" t="s">
        <v>56</v>
      </c>
      <c r="D1475" s="54">
        <v>909</v>
      </c>
      <c r="E1475" s="55" t="s">
        <v>6</v>
      </c>
      <c r="F1475" s="55">
        <f t="shared" si="69"/>
        <v>5.45</v>
      </c>
      <c r="G1475" s="58" t="s">
        <v>1074</v>
      </c>
      <c r="H1475" s="59">
        <v>2</v>
      </c>
      <c r="I1475" s="56">
        <v>8.18</v>
      </c>
    </row>
    <row r="1476" spans="1:9" ht="248.4" x14ac:dyDescent="0.25">
      <c r="A1476" s="51">
        <v>1440</v>
      </c>
      <c r="B1476" s="57" t="s">
        <v>1075</v>
      </c>
      <c r="C1476" s="58" t="s">
        <v>102</v>
      </c>
      <c r="D1476" s="54">
        <v>843</v>
      </c>
      <c r="E1476" s="55" t="s">
        <v>6</v>
      </c>
      <c r="F1476" s="55">
        <f t="shared" si="69"/>
        <v>5.05</v>
      </c>
      <c r="G1476" s="58" t="s">
        <v>1076</v>
      </c>
      <c r="H1476" s="59">
        <v>21</v>
      </c>
      <c r="I1476" s="56">
        <v>79.540000000000006</v>
      </c>
    </row>
    <row r="1477" spans="1:9" ht="409.6" x14ac:dyDescent="0.25">
      <c r="A1477" s="51">
        <v>1441</v>
      </c>
      <c r="B1477" s="57" t="s">
        <v>1075</v>
      </c>
      <c r="C1477" s="58" t="s">
        <v>56</v>
      </c>
      <c r="D1477" s="54">
        <v>949</v>
      </c>
      <c r="E1477" s="55" t="s">
        <v>6</v>
      </c>
      <c r="F1477" s="55">
        <f t="shared" si="69"/>
        <v>5.69</v>
      </c>
      <c r="G1477" s="58" t="s">
        <v>1077</v>
      </c>
      <c r="H1477" s="59">
        <v>52.5</v>
      </c>
      <c r="I1477" s="56">
        <v>224.04</v>
      </c>
    </row>
    <row r="1478" spans="1:9" ht="409.6" x14ac:dyDescent="0.25">
      <c r="A1478" s="51">
        <v>1442</v>
      </c>
      <c r="B1478" s="57" t="s">
        <v>1068</v>
      </c>
      <c r="C1478" s="58" t="s">
        <v>56</v>
      </c>
      <c r="D1478" s="54">
        <v>949</v>
      </c>
      <c r="E1478" s="55" t="s">
        <v>6</v>
      </c>
      <c r="F1478" s="55">
        <f t="shared" si="69"/>
        <v>5.69</v>
      </c>
      <c r="G1478" s="58" t="s">
        <v>1078</v>
      </c>
      <c r="H1478" s="59">
        <v>96.5</v>
      </c>
      <c r="I1478" s="56">
        <v>411.81</v>
      </c>
    </row>
    <row r="1479" spans="1:9" ht="289.8" x14ac:dyDescent="0.25">
      <c r="A1479" s="51">
        <v>1443</v>
      </c>
      <c r="B1479" s="57" t="s">
        <v>1075</v>
      </c>
      <c r="C1479" s="58" t="s">
        <v>56</v>
      </c>
      <c r="D1479" s="54">
        <v>929</v>
      </c>
      <c r="E1479" s="55" t="s">
        <v>6</v>
      </c>
      <c r="F1479" s="55">
        <f t="shared" si="69"/>
        <v>5.57</v>
      </c>
      <c r="G1479" s="58" t="s">
        <v>1079</v>
      </c>
      <c r="H1479" s="59">
        <v>30</v>
      </c>
      <c r="I1479" s="56">
        <v>125.33</v>
      </c>
    </row>
    <row r="1480" spans="1:9" ht="409.6" x14ac:dyDescent="0.25">
      <c r="A1480" s="51">
        <v>1444</v>
      </c>
      <c r="B1480" s="57" t="s">
        <v>1075</v>
      </c>
      <c r="C1480" s="58" t="s">
        <v>102</v>
      </c>
      <c r="D1480" s="54">
        <v>843</v>
      </c>
      <c r="E1480" s="55" t="s">
        <v>6</v>
      </c>
      <c r="F1480" s="55">
        <f t="shared" si="69"/>
        <v>5.05</v>
      </c>
      <c r="G1480" s="58" t="s">
        <v>1080</v>
      </c>
      <c r="H1480" s="59">
        <v>54</v>
      </c>
      <c r="I1480" s="56">
        <v>204.53</v>
      </c>
    </row>
    <row r="1481" spans="1:9" ht="41.4" x14ac:dyDescent="0.25">
      <c r="A1481" s="51">
        <v>1445</v>
      </c>
      <c r="B1481" s="57" t="s">
        <v>1081</v>
      </c>
      <c r="C1481" s="58" t="s">
        <v>34</v>
      </c>
      <c r="D1481" s="54">
        <v>1140</v>
      </c>
      <c r="E1481" s="55" t="s">
        <v>6</v>
      </c>
      <c r="F1481" s="55">
        <f t="shared" si="69"/>
        <v>6.83</v>
      </c>
      <c r="G1481" s="58" t="s">
        <v>1082</v>
      </c>
      <c r="H1481" s="59">
        <v>10</v>
      </c>
      <c r="I1481" s="56">
        <v>51.23</v>
      </c>
    </row>
    <row r="1482" spans="1:9" ht="41.4" x14ac:dyDescent="0.25">
      <c r="A1482" s="51">
        <v>1446</v>
      </c>
      <c r="B1482" s="57" t="s">
        <v>1081</v>
      </c>
      <c r="C1482" s="58" t="s">
        <v>34</v>
      </c>
      <c r="D1482" s="54">
        <v>1100</v>
      </c>
      <c r="E1482" s="55" t="s">
        <v>6</v>
      </c>
      <c r="F1482" s="55">
        <f t="shared" si="69"/>
        <v>6.59</v>
      </c>
      <c r="G1482" s="58" t="s">
        <v>1083</v>
      </c>
      <c r="H1482" s="59">
        <v>4</v>
      </c>
      <c r="I1482" s="56">
        <v>19.77</v>
      </c>
    </row>
    <row r="1483" spans="1:9" ht="41.4" x14ac:dyDescent="0.25">
      <c r="A1483" s="51">
        <v>1447</v>
      </c>
      <c r="B1483" s="57" t="s">
        <v>1081</v>
      </c>
      <c r="C1483" s="58" t="s">
        <v>34</v>
      </c>
      <c r="D1483" s="54">
        <v>1140</v>
      </c>
      <c r="E1483" s="55" t="s">
        <v>6</v>
      </c>
      <c r="F1483" s="55">
        <f t="shared" si="69"/>
        <v>6.83</v>
      </c>
      <c r="G1483" s="58" t="s">
        <v>1083</v>
      </c>
      <c r="H1483" s="59">
        <v>4</v>
      </c>
      <c r="I1483" s="56">
        <v>20.49</v>
      </c>
    </row>
    <row r="1484" spans="1:9" ht="41.4" x14ac:dyDescent="0.25">
      <c r="A1484" s="51">
        <v>1448</v>
      </c>
      <c r="B1484" s="57" t="s">
        <v>1081</v>
      </c>
      <c r="C1484" s="58" t="s">
        <v>34</v>
      </c>
      <c r="D1484" s="54">
        <v>1120</v>
      </c>
      <c r="E1484" s="55" t="s">
        <v>6</v>
      </c>
      <c r="F1484" s="55">
        <f t="shared" si="69"/>
        <v>6.71</v>
      </c>
      <c r="G1484" s="58" t="s">
        <v>1083</v>
      </c>
      <c r="H1484" s="59">
        <v>4</v>
      </c>
      <c r="I1484" s="56">
        <v>20.13</v>
      </c>
    </row>
    <row r="1485" spans="1:9" ht="69" x14ac:dyDescent="0.25">
      <c r="A1485" s="51">
        <v>1449</v>
      </c>
      <c r="B1485" s="57" t="s">
        <v>717</v>
      </c>
      <c r="C1485" s="58" t="s">
        <v>34</v>
      </c>
      <c r="D1485" s="54">
        <v>1285</v>
      </c>
      <c r="E1485" s="55" t="s">
        <v>6</v>
      </c>
      <c r="F1485" s="55">
        <f t="shared" si="69"/>
        <v>7.7</v>
      </c>
      <c r="G1485" s="58" t="s">
        <v>1083</v>
      </c>
      <c r="H1485" s="59">
        <v>4</v>
      </c>
      <c r="I1485" s="56">
        <v>23.1</v>
      </c>
    </row>
    <row r="1486" spans="1:9" ht="41.4" x14ac:dyDescent="0.25">
      <c r="A1486" s="51">
        <v>1450</v>
      </c>
      <c r="B1486" s="57" t="s">
        <v>1081</v>
      </c>
      <c r="C1486" s="58" t="s">
        <v>28</v>
      </c>
      <c r="D1486" s="54">
        <v>1211</v>
      </c>
      <c r="E1486" s="55" t="s">
        <v>6</v>
      </c>
      <c r="F1486" s="55">
        <f t="shared" si="69"/>
        <v>7.26</v>
      </c>
      <c r="G1486" s="58" t="s">
        <v>1083</v>
      </c>
      <c r="H1486" s="59">
        <v>4</v>
      </c>
      <c r="I1486" s="56">
        <v>21.78</v>
      </c>
    </row>
    <row r="1487" spans="1:9" ht="41.4" x14ac:dyDescent="0.25">
      <c r="A1487" s="51">
        <v>1451</v>
      </c>
      <c r="B1487" s="57" t="s">
        <v>1081</v>
      </c>
      <c r="C1487" s="58" t="s">
        <v>34</v>
      </c>
      <c r="D1487" s="54">
        <v>1079</v>
      </c>
      <c r="E1487" s="55" t="s">
        <v>6</v>
      </c>
      <c r="F1487" s="55">
        <f t="shared" si="69"/>
        <v>6.47</v>
      </c>
      <c r="G1487" s="58" t="s">
        <v>1083</v>
      </c>
      <c r="H1487" s="59">
        <v>4</v>
      </c>
      <c r="I1487" s="56">
        <v>19.41</v>
      </c>
    </row>
    <row r="1488" spans="1:9" ht="41.4" x14ac:dyDescent="0.25">
      <c r="A1488" s="51">
        <v>1452</v>
      </c>
      <c r="B1488" s="57" t="s">
        <v>1081</v>
      </c>
      <c r="C1488" s="58" t="s">
        <v>34</v>
      </c>
      <c r="D1488" s="54">
        <v>1140</v>
      </c>
      <c r="E1488" s="55" t="s">
        <v>6</v>
      </c>
      <c r="F1488" s="55">
        <f t="shared" si="69"/>
        <v>6.83</v>
      </c>
      <c r="G1488" s="58" t="s">
        <v>1083</v>
      </c>
      <c r="H1488" s="59">
        <v>4</v>
      </c>
      <c r="I1488" s="56">
        <v>20.49</v>
      </c>
    </row>
    <row r="1489" spans="1:11" ht="41.4" x14ac:dyDescent="0.25">
      <c r="A1489" s="51">
        <v>1453</v>
      </c>
      <c r="B1489" s="57" t="s">
        <v>1081</v>
      </c>
      <c r="C1489" s="58" t="s">
        <v>34</v>
      </c>
      <c r="D1489" s="54">
        <v>1099</v>
      </c>
      <c r="E1489" s="55" t="s">
        <v>6</v>
      </c>
      <c r="F1489" s="55">
        <f t="shared" si="69"/>
        <v>6.59</v>
      </c>
      <c r="G1489" s="58" t="s">
        <v>1083</v>
      </c>
      <c r="H1489" s="59">
        <v>4</v>
      </c>
      <c r="I1489" s="56">
        <v>19.77</v>
      </c>
    </row>
    <row r="1490" spans="1:11" ht="41.4" x14ac:dyDescent="0.25">
      <c r="A1490" s="51">
        <v>1454</v>
      </c>
      <c r="B1490" s="57" t="s">
        <v>1081</v>
      </c>
      <c r="C1490" s="58" t="s">
        <v>34</v>
      </c>
      <c r="D1490" s="54">
        <v>1099</v>
      </c>
      <c r="E1490" s="55" t="s">
        <v>6</v>
      </c>
      <c r="F1490" s="55">
        <f t="shared" si="69"/>
        <v>6.59</v>
      </c>
      <c r="G1490" s="58" t="s">
        <v>1083</v>
      </c>
      <c r="H1490" s="59">
        <v>4</v>
      </c>
      <c r="I1490" s="56">
        <v>19.77</v>
      </c>
    </row>
    <row r="1491" spans="1:11" x14ac:dyDescent="0.25">
      <c r="A1491" s="63" t="s">
        <v>1084</v>
      </c>
      <c r="B1491" s="64"/>
      <c r="C1491" s="64"/>
      <c r="D1491" s="64"/>
      <c r="E1491" s="65"/>
      <c r="F1491" s="64"/>
      <c r="G1491" s="64"/>
      <c r="H1491" s="64"/>
      <c r="I1491" s="66"/>
      <c r="J1491" s="7">
        <f t="shared" si="67"/>
        <v>0</v>
      </c>
      <c r="K1491" s="7">
        <f t="shared" si="68"/>
        <v>0</v>
      </c>
    </row>
    <row r="1492" spans="1:11" ht="45" customHeight="1" x14ac:dyDescent="0.25">
      <c r="A1492" s="51">
        <v>1455</v>
      </c>
      <c r="B1492" s="57" t="s">
        <v>1085</v>
      </c>
      <c r="C1492" s="58" t="s">
        <v>56</v>
      </c>
      <c r="D1492" s="54">
        <v>929</v>
      </c>
      <c r="E1492" s="55" t="s">
        <v>6</v>
      </c>
      <c r="F1492" s="55">
        <f t="shared" ref="F1492:F1555" si="70">IF(D1492=0,0,IF(E1492=0,0,IF(IF(E1492="s",$F$12,IF(E1492="n",$F$11,0))&gt;0,ROUND(D1492/IF(E1492="s",$F$12,IF(E1492="n",$F$11,0)),2),0)))</f>
        <v>5.57</v>
      </c>
      <c r="G1492" s="58" t="s">
        <v>1086</v>
      </c>
      <c r="H1492" s="59">
        <v>16</v>
      </c>
      <c r="I1492" s="56">
        <v>66.84</v>
      </c>
      <c r="J1492" s="7">
        <f t="shared" si="67"/>
        <v>66.84</v>
      </c>
      <c r="K1492" s="7">
        <f t="shared" si="68"/>
        <v>0</v>
      </c>
    </row>
    <row r="1493" spans="1:11" ht="45" customHeight="1" x14ac:dyDescent="0.25">
      <c r="A1493" s="51">
        <v>1456</v>
      </c>
      <c r="B1493" s="57" t="s">
        <v>1085</v>
      </c>
      <c r="C1493" s="58" t="s">
        <v>56</v>
      </c>
      <c r="D1493" s="54">
        <v>929</v>
      </c>
      <c r="E1493" s="55" t="s">
        <v>6</v>
      </c>
      <c r="F1493" s="55">
        <f t="shared" si="70"/>
        <v>5.57</v>
      </c>
      <c r="G1493" s="58" t="s">
        <v>1087</v>
      </c>
      <c r="H1493" s="59">
        <v>27</v>
      </c>
      <c r="I1493" s="56">
        <v>112.79</v>
      </c>
      <c r="J1493" s="7">
        <f t="shared" si="67"/>
        <v>112.79</v>
      </c>
      <c r="K1493" s="7">
        <f t="shared" si="68"/>
        <v>0</v>
      </c>
    </row>
    <row r="1494" spans="1:11" ht="45" customHeight="1" x14ac:dyDescent="0.25">
      <c r="A1494" s="51">
        <v>1457</v>
      </c>
      <c r="B1494" s="57" t="s">
        <v>1085</v>
      </c>
      <c r="C1494" s="58" t="s">
        <v>34</v>
      </c>
      <c r="D1494" s="54">
        <v>1062</v>
      </c>
      <c r="E1494" s="55" t="s">
        <v>6</v>
      </c>
      <c r="F1494" s="55">
        <f t="shared" si="70"/>
        <v>6.37</v>
      </c>
      <c r="G1494" s="58" t="s">
        <v>1088</v>
      </c>
      <c r="H1494" s="59">
        <v>19</v>
      </c>
      <c r="I1494" s="56">
        <v>90.77</v>
      </c>
      <c r="J1494" s="7">
        <f t="shared" si="67"/>
        <v>90.77</v>
      </c>
      <c r="K1494" s="7">
        <f t="shared" si="68"/>
        <v>0</v>
      </c>
    </row>
    <row r="1495" spans="1:11" ht="45" customHeight="1" x14ac:dyDescent="0.25">
      <c r="A1495" s="51">
        <v>1458</v>
      </c>
      <c r="B1495" s="57" t="s">
        <v>1085</v>
      </c>
      <c r="C1495" s="58" t="s">
        <v>56</v>
      </c>
      <c r="D1495" s="54">
        <v>889</v>
      </c>
      <c r="E1495" s="55" t="s">
        <v>6</v>
      </c>
      <c r="F1495" s="55">
        <f t="shared" si="70"/>
        <v>5.33</v>
      </c>
      <c r="G1495" s="58" t="s">
        <v>1089</v>
      </c>
      <c r="H1495" s="59">
        <v>2</v>
      </c>
      <c r="I1495" s="56">
        <v>8</v>
      </c>
      <c r="J1495" s="7">
        <f t="shared" si="67"/>
        <v>8</v>
      </c>
      <c r="K1495" s="7">
        <f t="shared" si="68"/>
        <v>0</v>
      </c>
    </row>
    <row r="1496" spans="1:11" ht="45" customHeight="1" x14ac:dyDescent="0.25">
      <c r="A1496" s="51">
        <v>1459</v>
      </c>
      <c r="B1496" s="57" t="s">
        <v>1085</v>
      </c>
      <c r="C1496" s="58" t="s">
        <v>56</v>
      </c>
      <c r="D1496" s="54">
        <v>889</v>
      </c>
      <c r="E1496" s="55" t="s">
        <v>6</v>
      </c>
      <c r="F1496" s="55">
        <f t="shared" si="70"/>
        <v>5.33</v>
      </c>
      <c r="G1496" s="58" t="s">
        <v>1090</v>
      </c>
      <c r="H1496" s="59">
        <v>4</v>
      </c>
      <c r="I1496" s="56">
        <v>15.99</v>
      </c>
      <c r="J1496" s="7">
        <f t="shared" si="67"/>
        <v>15.99</v>
      </c>
      <c r="K1496" s="7">
        <f t="shared" si="68"/>
        <v>0</v>
      </c>
    </row>
    <row r="1497" spans="1:11" ht="45" customHeight="1" x14ac:dyDescent="0.25">
      <c r="A1497" s="51">
        <v>1460</v>
      </c>
      <c r="B1497" s="57" t="s">
        <v>1085</v>
      </c>
      <c r="C1497" s="58" t="s">
        <v>34</v>
      </c>
      <c r="D1497" s="54">
        <v>1062</v>
      </c>
      <c r="E1497" s="55" t="s">
        <v>6</v>
      </c>
      <c r="F1497" s="55">
        <f t="shared" si="70"/>
        <v>6.37</v>
      </c>
      <c r="G1497" s="58" t="s">
        <v>1088</v>
      </c>
      <c r="H1497" s="59">
        <v>19</v>
      </c>
      <c r="I1497" s="56">
        <v>90.77</v>
      </c>
      <c r="J1497" s="7">
        <f t="shared" si="67"/>
        <v>90.77</v>
      </c>
      <c r="K1497" s="7">
        <f t="shared" si="68"/>
        <v>0</v>
      </c>
    </row>
    <row r="1498" spans="1:11" ht="45" customHeight="1" x14ac:dyDescent="0.25">
      <c r="A1498" s="51">
        <v>1461</v>
      </c>
      <c r="B1498" s="57" t="s">
        <v>1085</v>
      </c>
      <c r="C1498" s="58" t="s">
        <v>56</v>
      </c>
      <c r="D1498" s="54">
        <v>929</v>
      </c>
      <c r="E1498" s="55" t="s">
        <v>6</v>
      </c>
      <c r="F1498" s="55">
        <f t="shared" si="70"/>
        <v>5.57</v>
      </c>
      <c r="G1498" s="58" t="s">
        <v>1091</v>
      </c>
      <c r="H1498" s="59">
        <v>10</v>
      </c>
      <c r="I1498" s="56">
        <v>41.78</v>
      </c>
      <c r="J1498" s="7">
        <f t="shared" si="67"/>
        <v>41.78</v>
      </c>
      <c r="K1498" s="7">
        <f t="shared" si="68"/>
        <v>0</v>
      </c>
    </row>
    <row r="1499" spans="1:11" ht="45" customHeight="1" x14ac:dyDescent="0.25">
      <c r="A1499" s="51">
        <v>1462</v>
      </c>
      <c r="B1499" s="57" t="s">
        <v>1085</v>
      </c>
      <c r="C1499" s="58" t="s">
        <v>56</v>
      </c>
      <c r="D1499" s="54">
        <v>909</v>
      </c>
      <c r="E1499" s="55" t="s">
        <v>6</v>
      </c>
      <c r="F1499" s="55">
        <f t="shared" si="70"/>
        <v>5.45</v>
      </c>
      <c r="G1499" s="58" t="s">
        <v>1092</v>
      </c>
      <c r="H1499" s="59">
        <v>15</v>
      </c>
      <c r="I1499" s="56">
        <v>61.31</v>
      </c>
      <c r="J1499" s="7">
        <f t="shared" si="67"/>
        <v>61.31</v>
      </c>
      <c r="K1499" s="7">
        <f t="shared" si="68"/>
        <v>0</v>
      </c>
    </row>
    <row r="1500" spans="1:11" ht="45" customHeight="1" x14ac:dyDescent="0.25">
      <c r="A1500" s="51">
        <v>1463</v>
      </c>
      <c r="B1500" s="57" t="s">
        <v>1085</v>
      </c>
      <c r="C1500" s="58" t="s">
        <v>56</v>
      </c>
      <c r="D1500" s="54">
        <v>949</v>
      </c>
      <c r="E1500" s="55" t="s">
        <v>6</v>
      </c>
      <c r="F1500" s="55">
        <f t="shared" si="70"/>
        <v>5.69</v>
      </c>
      <c r="G1500" s="58" t="s">
        <v>1093</v>
      </c>
      <c r="H1500" s="59">
        <v>15</v>
      </c>
      <c r="I1500" s="56">
        <v>64.010000000000005</v>
      </c>
      <c r="J1500" s="7">
        <f t="shared" si="67"/>
        <v>64.010000000000005</v>
      </c>
      <c r="K1500" s="7">
        <f t="shared" si="68"/>
        <v>0</v>
      </c>
    </row>
    <row r="1501" spans="1:11" ht="45" customHeight="1" x14ac:dyDescent="0.25">
      <c r="A1501" s="51">
        <v>1464</v>
      </c>
      <c r="B1501" s="57" t="s">
        <v>1085</v>
      </c>
      <c r="C1501" s="58" t="s">
        <v>28</v>
      </c>
      <c r="D1501" s="54">
        <v>1144</v>
      </c>
      <c r="E1501" s="55" t="s">
        <v>6</v>
      </c>
      <c r="F1501" s="55">
        <f t="shared" si="70"/>
        <v>6.86</v>
      </c>
      <c r="G1501" s="58" t="s">
        <v>1094</v>
      </c>
      <c r="H1501" s="59">
        <v>4</v>
      </c>
      <c r="I1501" s="56">
        <v>20.58</v>
      </c>
      <c r="J1501" s="7">
        <f t="shared" si="67"/>
        <v>20.58</v>
      </c>
      <c r="K1501" s="7">
        <f t="shared" si="68"/>
        <v>0</v>
      </c>
    </row>
    <row r="1502" spans="1:11" ht="45" customHeight="1" x14ac:dyDescent="0.25">
      <c r="A1502" s="51">
        <v>1465</v>
      </c>
      <c r="B1502" s="57" t="s">
        <v>1085</v>
      </c>
      <c r="C1502" s="58" t="s">
        <v>56</v>
      </c>
      <c r="D1502" s="54">
        <v>869</v>
      </c>
      <c r="E1502" s="55" t="s">
        <v>6</v>
      </c>
      <c r="F1502" s="55">
        <f t="shared" si="70"/>
        <v>5.21</v>
      </c>
      <c r="G1502" s="58" t="s">
        <v>1095</v>
      </c>
      <c r="H1502" s="59">
        <v>14</v>
      </c>
      <c r="I1502" s="56">
        <v>54.71</v>
      </c>
      <c r="J1502" s="7">
        <f t="shared" si="67"/>
        <v>54.71</v>
      </c>
      <c r="K1502" s="7">
        <f t="shared" si="68"/>
        <v>0</v>
      </c>
    </row>
    <row r="1503" spans="1:11" ht="45" customHeight="1" x14ac:dyDescent="0.25">
      <c r="A1503" s="51">
        <v>1466</v>
      </c>
      <c r="B1503" s="57" t="s">
        <v>1085</v>
      </c>
      <c r="C1503" s="58" t="s">
        <v>56</v>
      </c>
      <c r="D1503" s="54">
        <v>949</v>
      </c>
      <c r="E1503" s="55" t="s">
        <v>6</v>
      </c>
      <c r="F1503" s="55">
        <f t="shared" si="70"/>
        <v>5.69</v>
      </c>
      <c r="G1503" s="58" t="s">
        <v>1096</v>
      </c>
      <c r="H1503" s="59">
        <v>9</v>
      </c>
      <c r="I1503" s="56">
        <v>38.409999999999997</v>
      </c>
      <c r="J1503" s="7">
        <f t="shared" si="67"/>
        <v>38.409999999999997</v>
      </c>
      <c r="K1503" s="7">
        <f t="shared" si="68"/>
        <v>0</v>
      </c>
    </row>
    <row r="1504" spans="1:11" ht="45" customHeight="1" x14ac:dyDescent="0.25">
      <c r="A1504" s="51">
        <v>1467</v>
      </c>
      <c r="B1504" s="57" t="s">
        <v>1085</v>
      </c>
      <c r="C1504" s="58" t="s">
        <v>56</v>
      </c>
      <c r="D1504" s="54">
        <v>929</v>
      </c>
      <c r="E1504" s="55" t="s">
        <v>6</v>
      </c>
      <c r="F1504" s="55">
        <f t="shared" si="70"/>
        <v>5.57</v>
      </c>
      <c r="G1504" s="58" t="s">
        <v>1097</v>
      </c>
      <c r="H1504" s="59">
        <v>13</v>
      </c>
      <c r="I1504" s="56">
        <v>54.31</v>
      </c>
      <c r="J1504" s="7">
        <f t="shared" si="67"/>
        <v>54.31</v>
      </c>
      <c r="K1504" s="7">
        <f t="shared" si="68"/>
        <v>0</v>
      </c>
    </row>
    <row r="1505" spans="1:11" ht="45" customHeight="1" x14ac:dyDescent="0.25">
      <c r="A1505" s="51">
        <v>1468</v>
      </c>
      <c r="B1505" s="57" t="s">
        <v>1085</v>
      </c>
      <c r="C1505" s="58" t="s">
        <v>56</v>
      </c>
      <c r="D1505" s="54">
        <v>909</v>
      </c>
      <c r="E1505" s="55" t="s">
        <v>6</v>
      </c>
      <c r="F1505" s="55">
        <f t="shared" si="70"/>
        <v>5.45</v>
      </c>
      <c r="G1505" s="58" t="s">
        <v>1098</v>
      </c>
      <c r="H1505" s="59">
        <v>1</v>
      </c>
      <c r="I1505" s="56">
        <v>4.09</v>
      </c>
      <c r="J1505" s="7">
        <f t="shared" si="67"/>
        <v>4.09</v>
      </c>
      <c r="K1505" s="7">
        <f t="shared" si="68"/>
        <v>0</v>
      </c>
    </row>
    <row r="1506" spans="1:11" ht="45" customHeight="1" x14ac:dyDescent="0.25">
      <c r="A1506" s="51">
        <v>1469</v>
      </c>
      <c r="B1506" s="57" t="s">
        <v>1085</v>
      </c>
      <c r="C1506" s="58" t="s">
        <v>56</v>
      </c>
      <c r="D1506" s="54">
        <v>889</v>
      </c>
      <c r="E1506" s="55" t="s">
        <v>6</v>
      </c>
      <c r="F1506" s="55">
        <f t="shared" si="70"/>
        <v>5.33</v>
      </c>
      <c r="G1506" s="58" t="s">
        <v>1098</v>
      </c>
      <c r="H1506" s="59">
        <v>1</v>
      </c>
      <c r="I1506" s="62">
        <v>4</v>
      </c>
      <c r="J1506" s="7">
        <f t="shared" si="67"/>
        <v>4</v>
      </c>
      <c r="K1506" s="7">
        <f t="shared" si="68"/>
        <v>0</v>
      </c>
    </row>
    <row r="1507" spans="1:11" ht="45" customHeight="1" x14ac:dyDescent="0.25">
      <c r="A1507" s="51">
        <v>1470</v>
      </c>
      <c r="B1507" s="57" t="s">
        <v>1085</v>
      </c>
      <c r="C1507" s="58" t="s">
        <v>56</v>
      </c>
      <c r="D1507" s="54">
        <v>929</v>
      </c>
      <c r="E1507" s="55" t="s">
        <v>6</v>
      </c>
      <c r="F1507" s="55">
        <f t="shared" si="70"/>
        <v>5.57</v>
      </c>
      <c r="G1507" s="58" t="s">
        <v>1098</v>
      </c>
      <c r="H1507" s="59">
        <v>4</v>
      </c>
      <c r="I1507" s="56">
        <v>16.71</v>
      </c>
      <c r="J1507" s="7">
        <f t="shared" si="67"/>
        <v>16.71</v>
      </c>
      <c r="K1507" s="7">
        <f t="shared" si="68"/>
        <v>0</v>
      </c>
    </row>
    <row r="1508" spans="1:11" ht="45" customHeight="1" x14ac:dyDescent="0.25">
      <c r="A1508" s="51">
        <v>1471</v>
      </c>
      <c r="B1508" s="57" t="s">
        <v>1085</v>
      </c>
      <c r="C1508" s="58" t="s">
        <v>56</v>
      </c>
      <c r="D1508" s="54">
        <v>909</v>
      </c>
      <c r="E1508" s="55" t="s">
        <v>6</v>
      </c>
      <c r="F1508" s="55">
        <f t="shared" si="70"/>
        <v>5.45</v>
      </c>
      <c r="G1508" s="58" t="s">
        <v>1098</v>
      </c>
      <c r="H1508" s="59">
        <v>3</v>
      </c>
      <c r="I1508" s="56">
        <v>12.26</v>
      </c>
      <c r="J1508" s="7">
        <f t="shared" si="67"/>
        <v>12.26</v>
      </c>
      <c r="K1508" s="7">
        <f t="shared" si="68"/>
        <v>0</v>
      </c>
    </row>
    <row r="1509" spans="1:11" ht="45" customHeight="1" x14ac:dyDescent="0.25">
      <c r="A1509" s="51">
        <v>1472</v>
      </c>
      <c r="B1509" s="57" t="s">
        <v>1085</v>
      </c>
      <c r="C1509" s="58" t="s">
        <v>56</v>
      </c>
      <c r="D1509" s="54">
        <v>869</v>
      </c>
      <c r="E1509" s="55" t="s">
        <v>6</v>
      </c>
      <c r="F1509" s="55">
        <f t="shared" si="70"/>
        <v>5.21</v>
      </c>
      <c r="G1509" s="58" t="s">
        <v>1098</v>
      </c>
      <c r="H1509" s="59">
        <v>3</v>
      </c>
      <c r="I1509" s="56">
        <v>11.72</v>
      </c>
      <c r="J1509" s="7">
        <f t="shared" si="67"/>
        <v>11.72</v>
      </c>
      <c r="K1509" s="7">
        <f t="shared" si="68"/>
        <v>0</v>
      </c>
    </row>
    <row r="1510" spans="1:11" ht="45" customHeight="1" x14ac:dyDescent="0.25">
      <c r="A1510" s="51">
        <v>1473</v>
      </c>
      <c r="B1510" s="57" t="s">
        <v>1085</v>
      </c>
      <c r="C1510" s="58" t="s">
        <v>56</v>
      </c>
      <c r="D1510" s="54">
        <v>909</v>
      </c>
      <c r="E1510" s="55" t="s">
        <v>6</v>
      </c>
      <c r="F1510" s="55">
        <f t="shared" si="70"/>
        <v>5.45</v>
      </c>
      <c r="G1510" s="58" t="s">
        <v>1098</v>
      </c>
      <c r="H1510" s="59">
        <v>2</v>
      </c>
      <c r="I1510" s="56">
        <v>8.18</v>
      </c>
      <c r="J1510" s="7">
        <f t="shared" si="67"/>
        <v>8.18</v>
      </c>
      <c r="K1510" s="7">
        <f t="shared" si="68"/>
        <v>0</v>
      </c>
    </row>
    <row r="1511" spans="1:11" ht="45" customHeight="1" x14ac:dyDescent="0.25">
      <c r="A1511" s="51">
        <v>1474</v>
      </c>
      <c r="B1511" s="57" t="s">
        <v>1085</v>
      </c>
      <c r="C1511" s="58" t="s">
        <v>56</v>
      </c>
      <c r="D1511" s="54">
        <v>949</v>
      </c>
      <c r="E1511" s="55" t="s">
        <v>6</v>
      </c>
      <c r="F1511" s="55">
        <f t="shared" si="70"/>
        <v>5.69</v>
      </c>
      <c r="G1511" s="58" t="s">
        <v>1098</v>
      </c>
      <c r="H1511" s="59">
        <v>3</v>
      </c>
      <c r="I1511" s="56">
        <v>12.8</v>
      </c>
      <c r="J1511" s="7">
        <f t="shared" si="67"/>
        <v>12.8</v>
      </c>
      <c r="K1511" s="7">
        <f t="shared" si="68"/>
        <v>0</v>
      </c>
    </row>
    <row r="1512" spans="1:11" ht="45" customHeight="1" x14ac:dyDescent="0.25">
      <c r="A1512" s="51">
        <v>1475</v>
      </c>
      <c r="B1512" s="57" t="s">
        <v>1085</v>
      </c>
      <c r="C1512" s="58" t="s">
        <v>56</v>
      </c>
      <c r="D1512" s="54">
        <v>949</v>
      </c>
      <c r="E1512" s="55" t="s">
        <v>6</v>
      </c>
      <c r="F1512" s="55">
        <f t="shared" si="70"/>
        <v>5.69</v>
      </c>
      <c r="G1512" s="58" t="s">
        <v>1098</v>
      </c>
      <c r="H1512" s="59">
        <v>2</v>
      </c>
      <c r="I1512" s="56">
        <v>8.5399999999999991</v>
      </c>
      <c r="J1512" s="7">
        <f t="shared" si="67"/>
        <v>8.5399999999999991</v>
      </c>
      <c r="K1512" s="7">
        <f t="shared" si="68"/>
        <v>0</v>
      </c>
    </row>
    <row r="1513" spans="1:11" ht="45" customHeight="1" x14ac:dyDescent="0.25">
      <c r="A1513" s="51">
        <v>1476</v>
      </c>
      <c r="B1513" s="57" t="s">
        <v>1085</v>
      </c>
      <c r="C1513" s="58" t="s">
        <v>56</v>
      </c>
      <c r="D1513" s="54">
        <v>949</v>
      </c>
      <c r="E1513" s="55" t="s">
        <v>6</v>
      </c>
      <c r="F1513" s="55">
        <f t="shared" si="70"/>
        <v>5.69</v>
      </c>
      <c r="G1513" s="58" t="s">
        <v>1098</v>
      </c>
      <c r="H1513" s="59">
        <v>1</v>
      </c>
      <c r="I1513" s="56">
        <v>4.2699999999999996</v>
      </c>
      <c r="J1513" s="7">
        <f t="shared" si="67"/>
        <v>4.2699999999999996</v>
      </c>
      <c r="K1513" s="7">
        <f t="shared" si="68"/>
        <v>0</v>
      </c>
    </row>
    <row r="1514" spans="1:11" ht="45" customHeight="1" x14ac:dyDescent="0.25">
      <c r="A1514" s="51">
        <v>1477</v>
      </c>
      <c r="B1514" s="57" t="s">
        <v>1085</v>
      </c>
      <c r="C1514" s="58" t="s">
        <v>28</v>
      </c>
      <c r="D1514" s="54">
        <v>1165</v>
      </c>
      <c r="E1514" s="55" t="s">
        <v>6</v>
      </c>
      <c r="F1514" s="55">
        <f t="shared" si="70"/>
        <v>6.98</v>
      </c>
      <c r="G1514" s="58" t="s">
        <v>1099</v>
      </c>
      <c r="H1514" s="59">
        <v>4</v>
      </c>
      <c r="I1514" s="56">
        <v>20.94</v>
      </c>
      <c r="J1514" s="7">
        <f t="shared" si="67"/>
        <v>20.94</v>
      </c>
      <c r="K1514" s="7">
        <f t="shared" si="68"/>
        <v>0</v>
      </c>
    </row>
    <row r="1515" spans="1:11" ht="45" customHeight="1" x14ac:dyDescent="0.25">
      <c r="A1515" s="51">
        <v>1478</v>
      </c>
      <c r="B1515" s="57" t="s">
        <v>1085</v>
      </c>
      <c r="C1515" s="58" t="s">
        <v>34</v>
      </c>
      <c r="D1515" s="54">
        <v>1042</v>
      </c>
      <c r="E1515" s="55" t="s">
        <v>6</v>
      </c>
      <c r="F1515" s="55">
        <f t="shared" si="70"/>
        <v>6.25</v>
      </c>
      <c r="G1515" s="58" t="s">
        <v>1100</v>
      </c>
      <c r="H1515" s="59">
        <v>4</v>
      </c>
      <c r="I1515" s="56">
        <v>18.75</v>
      </c>
      <c r="J1515" s="7">
        <f t="shared" si="67"/>
        <v>18.75</v>
      </c>
      <c r="K1515" s="7">
        <f t="shared" si="68"/>
        <v>0</v>
      </c>
    </row>
    <row r="1516" spans="1:11" ht="45" customHeight="1" x14ac:dyDescent="0.25">
      <c r="A1516" s="51">
        <v>1479</v>
      </c>
      <c r="B1516" s="57" t="s">
        <v>1085</v>
      </c>
      <c r="C1516" s="58" t="s">
        <v>56</v>
      </c>
      <c r="D1516" s="54">
        <v>949</v>
      </c>
      <c r="E1516" s="55" t="s">
        <v>6</v>
      </c>
      <c r="F1516" s="55">
        <f t="shared" si="70"/>
        <v>5.69</v>
      </c>
      <c r="G1516" s="58" t="s">
        <v>1099</v>
      </c>
      <c r="H1516" s="59">
        <v>4</v>
      </c>
      <c r="I1516" s="56">
        <v>17.07</v>
      </c>
      <c r="J1516" s="7">
        <f t="shared" ref="J1516:J1579" si="71">ROUND(F1516*H1516*$I$12,2)</f>
        <v>17.07</v>
      </c>
      <c r="K1516" s="7">
        <f t="shared" si="68"/>
        <v>0</v>
      </c>
    </row>
    <row r="1517" spans="1:11" ht="45" customHeight="1" x14ac:dyDescent="0.25">
      <c r="A1517" s="51">
        <v>1480</v>
      </c>
      <c r="B1517" s="57" t="s">
        <v>1085</v>
      </c>
      <c r="C1517" s="58" t="s">
        <v>56</v>
      </c>
      <c r="D1517" s="54">
        <v>909</v>
      </c>
      <c r="E1517" s="55" t="s">
        <v>6</v>
      </c>
      <c r="F1517" s="55">
        <f t="shared" si="70"/>
        <v>5.45</v>
      </c>
      <c r="G1517" s="58" t="s">
        <v>1101</v>
      </c>
      <c r="H1517" s="59">
        <v>10</v>
      </c>
      <c r="I1517" s="56">
        <v>40.880000000000003</v>
      </c>
      <c r="J1517" s="7">
        <f t="shared" si="71"/>
        <v>40.880000000000003</v>
      </c>
      <c r="K1517" s="7">
        <f t="shared" ref="K1517:K1580" si="72">I1517-J1517</f>
        <v>0</v>
      </c>
    </row>
    <row r="1518" spans="1:11" ht="45" customHeight="1" x14ac:dyDescent="0.25">
      <c r="A1518" s="51">
        <v>1481</v>
      </c>
      <c r="B1518" s="57" t="s">
        <v>1085</v>
      </c>
      <c r="C1518" s="58" t="s">
        <v>34</v>
      </c>
      <c r="D1518" s="54">
        <v>1042</v>
      </c>
      <c r="E1518" s="55" t="s">
        <v>6</v>
      </c>
      <c r="F1518" s="55">
        <f t="shared" si="70"/>
        <v>6.25</v>
      </c>
      <c r="G1518" s="58" t="s">
        <v>1099</v>
      </c>
      <c r="H1518" s="59">
        <v>10</v>
      </c>
      <c r="I1518" s="56">
        <v>46.88</v>
      </c>
      <c r="J1518" s="7">
        <f t="shared" si="71"/>
        <v>46.88</v>
      </c>
      <c r="K1518" s="7">
        <f t="shared" si="72"/>
        <v>0</v>
      </c>
    </row>
    <row r="1519" spans="1:11" ht="45" customHeight="1" x14ac:dyDescent="0.25">
      <c r="A1519" s="51">
        <v>1482</v>
      </c>
      <c r="B1519" s="57" t="s">
        <v>1085</v>
      </c>
      <c r="C1519" s="58" t="s">
        <v>56</v>
      </c>
      <c r="D1519" s="54">
        <v>929</v>
      </c>
      <c r="E1519" s="55" t="s">
        <v>6</v>
      </c>
      <c r="F1519" s="55">
        <f t="shared" si="70"/>
        <v>5.57</v>
      </c>
      <c r="G1519" s="58" t="s">
        <v>1102</v>
      </c>
      <c r="H1519" s="59">
        <v>17</v>
      </c>
      <c r="I1519" s="56">
        <v>71.02</v>
      </c>
      <c r="J1519" s="7">
        <f t="shared" si="71"/>
        <v>71.02</v>
      </c>
      <c r="K1519" s="7">
        <f t="shared" si="72"/>
        <v>0</v>
      </c>
    </row>
    <row r="1520" spans="1:11" ht="45" customHeight="1" x14ac:dyDescent="0.25">
      <c r="A1520" s="51">
        <v>1483</v>
      </c>
      <c r="B1520" s="57" t="s">
        <v>1085</v>
      </c>
      <c r="C1520" s="58" t="s">
        <v>56</v>
      </c>
      <c r="D1520" s="54">
        <v>949</v>
      </c>
      <c r="E1520" s="55" t="s">
        <v>6</v>
      </c>
      <c r="F1520" s="55">
        <f t="shared" si="70"/>
        <v>5.69</v>
      </c>
      <c r="G1520" s="58" t="s">
        <v>1102</v>
      </c>
      <c r="H1520" s="59">
        <v>17</v>
      </c>
      <c r="I1520" s="56">
        <v>72.55</v>
      </c>
      <c r="J1520" s="7">
        <f t="shared" si="71"/>
        <v>72.55</v>
      </c>
      <c r="K1520" s="7">
        <f t="shared" si="72"/>
        <v>0</v>
      </c>
    </row>
    <row r="1521" spans="1:11" ht="45" customHeight="1" x14ac:dyDescent="0.25">
      <c r="A1521" s="51">
        <v>1484</v>
      </c>
      <c r="B1521" s="57" t="s">
        <v>1085</v>
      </c>
      <c r="C1521" s="58" t="s">
        <v>56</v>
      </c>
      <c r="D1521" s="54">
        <v>889</v>
      </c>
      <c r="E1521" s="55" t="s">
        <v>6</v>
      </c>
      <c r="F1521" s="55">
        <f t="shared" si="70"/>
        <v>5.33</v>
      </c>
      <c r="G1521" s="58" t="s">
        <v>1103</v>
      </c>
      <c r="H1521" s="59">
        <v>7</v>
      </c>
      <c r="I1521" s="56">
        <v>27.98</v>
      </c>
      <c r="J1521" s="7">
        <f t="shared" si="71"/>
        <v>27.98</v>
      </c>
      <c r="K1521" s="7">
        <f t="shared" si="72"/>
        <v>0</v>
      </c>
    </row>
    <row r="1522" spans="1:11" ht="45" customHeight="1" x14ac:dyDescent="0.25">
      <c r="A1522" s="51">
        <v>1485</v>
      </c>
      <c r="B1522" s="57" t="s">
        <v>1085</v>
      </c>
      <c r="C1522" s="58" t="s">
        <v>56</v>
      </c>
      <c r="D1522" s="54">
        <v>909</v>
      </c>
      <c r="E1522" s="55" t="s">
        <v>6</v>
      </c>
      <c r="F1522" s="55">
        <f t="shared" si="70"/>
        <v>5.45</v>
      </c>
      <c r="G1522" s="58" t="s">
        <v>1098</v>
      </c>
      <c r="H1522" s="59">
        <v>7</v>
      </c>
      <c r="I1522" s="56">
        <v>28.61</v>
      </c>
      <c r="J1522" s="7">
        <f t="shared" si="71"/>
        <v>28.61</v>
      </c>
      <c r="K1522" s="7">
        <f t="shared" si="72"/>
        <v>0</v>
      </c>
    </row>
    <row r="1523" spans="1:11" ht="60" customHeight="1" x14ac:dyDescent="0.25">
      <c r="A1523" s="51">
        <v>1486</v>
      </c>
      <c r="B1523" s="57" t="s">
        <v>1085</v>
      </c>
      <c r="C1523" s="58" t="s">
        <v>102</v>
      </c>
      <c r="D1523" s="54">
        <v>863</v>
      </c>
      <c r="E1523" s="55" t="s">
        <v>6</v>
      </c>
      <c r="F1523" s="55">
        <f t="shared" si="70"/>
        <v>5.17</v>
      </c>
      <c r="G1523" s="58" t="s">
        <v>1098</v>
      </c>
      <c r="H1523" s="59">
        <v>22</v>
      </c>
      <c r="I1523" s="56">
        <v>85.31</v>
      </c>
      <c r="J1523" s="7">
        <f t="shared" si="71"/>
        <v>85.31</v>
      </c>
      <c r="K1523" s="7">
        <f t="shared" si="72"/>
        <v>0</v>
      </c>
    </row>
    <row r="1524" spans="1:11" ht="45" customHeight="1" x14ac:dyDescent="0.25">
      <c r="A1524" s="51">
        <v>1487</v>
      </c>
      <c r="B1524" s="57" t="s">
        <v>1085</v>
      </c>
      <c r="C1524" s="58" t="s">
        <v>56</v>
      </c>
      <c r="D1524" s="54">
        <v>889</v>
      </c>
      <c r="E1524" s="55" t="s">
        <v>6</v>
      </c>
      <c r="F1524" s="55">
        <f t="shared" si="70"/>
        <v>5.33</v>
      </c>
      <c r="G1524" s="58" t="s">
        <v>1104</v>
      </c>
      <c r="H1524" s="59">
        <v>18</v>
      </c>
      <c r="I1524" s="56">
        <v>71.959999999999994</v>
      </c>
      <c r="J1524" s="7">
        <f t="shared" si="71"/>
        <v>71.959999999999994</v>
      </c>
      <c r="K1524" s="7">
        <f t="shared" si="72"/>
        <v>0</v>
      </c>
    </row>
    <row r="1525" spans="1:11" ht="45" customHeight="1" x14ac:dyDescent="0.25">
      <c r="A1525" s="51">
        <v>1488</v>
      </c>
      <c r="B1525" s="57" t="s">
        <v>1085</v>
      </c>
      <c r="C1525" s="58" t="s">
        <v>56</v>
      </c>
      <c r="D1525" s="54">
        <v>889</v>
      </c>
      <c r="E1525" s="55" t="s">
        <v>6</v>
      </c>
      <c r="F1525" s="55">
        <f t="shared" si="70"/>
        <v>5.33</v>
      </c>
      <c r="G1525" s="58" t="s">
        <v>1101</v>
      </c>
      <c r="H1525" s="59">
        <v>10</v>
      </c>
      <c r="I1525" s="56">
        <v>39.979999999999997</v>
      </c>
      <c r="J1525" s="7">
        <f t="shared" si="71"/>
        <v>39.979999999999997</v>
      </c>
      <c r="K1525" s="7">
        <f t="shared" si="72"/>
        <v>0</v>
      </c>
    </row>
    <row r="1526" spans="1:11" ht="45" customHeight="1" x14ac:dyDescent="0.25">
      <c r="A1526" s="51">
        <v>1489</v>
      </c>
      <c r="B1526" s="57" t="s">
        <v>1085</v>
      </c>
      <c r="C1526" s="58" t="s">
        <v>56</v>
      </c>
      <c r="D1526" s="54">
        <v>929</v>
      </c>
      <c r="E1526" s="55" t="s">
        <v>6</v>
      </c>
      <c r="F1526" s="55">
        <f t="shared" si="70"/>
        <v>5.57</v>
      </c>
      <c r="G1526" s="58" t="s">
        <v>1099</v>
      </c>
      <c r="H1526" s="59">
        <v>4</v>
      </c>
      <c r="I1526" s="56">
        <v>16.71</v>
      </c>
      <c r="J1526" s="7">
        <f t="shared" si="71"/>
        <v>16.71</v>
      </c>
      <c r="K1526" s="7">
        <f t="shared" si="72"/>
        <v>0</v>
      </c>
    </row>
    <row r="1527" spans="1:11" ht="45" customHeight="1" x14ac:dyDescent="0.25">
      <c r="A1527" s="51">
        <v>1490</v>
      </c>
      <c r="B1527" s="57" t="s">
        <v>1085</v>
      </c>
      <c r="C1527" s="58" t="s">
        <v>56</v>
      </c>
      <c r="D1527" s="54">
        <v>889</v>
      </c>
      <c r="E1527" s="55" t="s">
        <v>6</v>
      </c>
      <c r="F1527" s="55">
        <f t="shared" si="70"/>
        <v>5.33</v>
      </c>
      <c r="G1527" s="58" t="s">
        <v>1101</v>
      </c>
      <c r="H1527" s="59">
        <v>4</v>
      </c>
      <c r="I1527" s="56">
        <v>15.99</v>
      </c>
      <c r="J1527" s="7">
        <f t="shared" si="71"/>
        <v>15.99</v>
      </c>
      <c r="K1527" s="7">
        <f t="shared" si="72"/>
        <v>0</v>
      </c>
    </row>
    <row r="1528" spans="1:11" ht="30" customHeight="1" x14ac:dyDescent="0.25">
      <c r="A1528" s="51">
        <v>1491</v>
      </c>
      <c r="B1528" s="57" t="s">
        <v>1105</v>
      </c>
      <c r="C1528" s="58" t="s">
        <v>349</v>
      </c>
      <c r="D1528" s="54">
        <v>1144</v>
      </c>
      <c r="E1528" s="55" t="s">
        <v>6</v>
      </c>
      <c r="F1528" s="55">
        <f t="shared" si="70"/>
        <v>6.86</v>
      </c>
      <c r="G1528" s="58" t="s">
        <v>1106</v>
      </c>
      <c r="H1528" s="59">
        <v>10</v>
      </c>
      <c r="I1528" s="56">
        <v>51.45</v>
      </c>
      <c r="J1528" s="7">
        <f t="shared" si="71"/>
        <v>51.45</v>
      </c>
      <c r="K1528" s="7">
        <f t="shared" si="72"/>
        <v>0</v>
      </c>
    </row>
    <row r="1529" spans="1:11" ht="15" customHeight="1" x14ac:dyDescent="0.25">
      <c r="A1529" s="51">
        <v>1492</v>
      </c>
      <c r="B1529" s="57" t="s">
        <v>1105</v>
      </c>
      <c r="C1529" s="58" t="s">
        <v>34</v>
      </c>
      <c r="D1529" s="54">
        <v>1102</v>
      </c>
      <c r="E1529" s="55" t="s">
        <v>6</v>
      </c>
      <c r="F1529" s="55">
        <f t="shared" si="70"/>
        <v>6.61</v>
      </c>
      <c r="G1529" s="58" t="s">
        <v>1107</v>
      </c>
      <c r="H1529" s="59">
        <v>7</v>
      </c>
      <c r="I1529" s="56">
        <v>34.700000000000003</v>
      </c>
      <c r="J1529" s="7">
        <f t="shared" si="71"/>
        <v>34.700000000000003</v>
      </c>
      <c r="K1529" s="7">
        <f t="shared" si="72"/>
        <v>0</v>
      </c>
    </row>
    <row r="1530" spans="1:11" ht="30" customHeight="1" x14ac:dyDescent="0.25">
      <c r="A1530" s="51">
        <v>1493</v>
      </c>
      <c r="B1530" s="57" t="s">
        <v>1108</v>
      </c>
      <c r="C1530" s="58" t="s">
        <v>28</v>
      </c>
      <c r="D1530" s="54">
        <v>1124</v>
      </c>
      <c r="E1530" s="55" t="s">
        <v>6</v>
      </c>
      <c r="F1530" s="55">
        <f t="shared" si="70"/>
        <v>6.74</v>
      </c>
      <c r="G1530" s="58" t="s">
        <v>1109</v>
      </c>
      <c r="H1530" s="59">
        <v>4</v>
      </c>
      <c r="I1530" s="56">
        <v>20.22</v>
      </c>
      <c r="J1530" s="7">
        <f t="shared" si="71"/>
        <v>20.22</v>
      </c>
      <c r="K1530" s="7">
        <f t="shared" si="72"/>
        <v>0</v>
      </c>
    </row>
    <row r="1531" spans="1:11" ht="30" customHeight="1" x14ac:dyDescent="0.25">
      <c r="A1531" s="51">
        <v>1494</v>
      </c>
      <c r="B1531" s="57" t="s">
        <v>1108</v>
      </c>
      <c r="C1531" s="58" t="s">
        <v>34</v>
      </c>
      <c r="D1531" s="54">
        <v>1062</v>
      </c>
      <c r="E1531" s="55" t="s">
        <v>6</v>
      </c>
      <c r="F1531" s="55">
        <f t="shared" si="70"/>
        <v>6.37</v>
      </c>
      <c r="G1531" s="58" t="s">
        <v>1109</v>
      </c>
      <c r="H1531" s="59">
        <v>4</v>
      </c>
      <c r="I1531" s="56">
        <v>19.11</v>
      </c>
      <c r="J1531" s="7">
        <f t="shared" si="71"/>
        <v>19.11</v>
      </c>
      <c r="K1531" s="7">
        <f t="shared" si="72"/>
        <v>0</v>
      </c>
    </row>
    <row r="1532" spans="1:11" ht="30" customHeight="1" x14ac:dyDescent="0.25">
      <c r="A1532" s="51">
        <v>1495</v>
      </c>
      <c r="B1532" s="57" t="s">
        <v>1108</v>
      </c>
      <c r="C1532" s="58" t="s">
        <v>34</v>
      </c>
      <c r="D1532" s="54">
        <v>1082</v>
      </c>
      <c r="E1532" s="55" t="s">
        <v>6</v>
      </c>
      <c r="F1532" s="55">
        <f t="shared" si="70"/>
        <v>6.49</v>
      </c>
      <c r="G1532" s="58" t="s">
        <v>1109</v>
      </c>
      <c r="H1532" s="59">
        <v>4</v>
      </c>
      <c r="I1532" s="56">
        <v>19.47</v>
      </c>
      <c r="J1532" s="7">
        <f t="shared" si="71"/>
        <v>19.47</v>
      </c>
      <c r="K1532" s="7">
        <f t="shared" si="72"/>
        <v>0</v>
      </c>
    </row>
    <row r="1533" spans="1:11" ht="255" customHeight="1" x14ac:dyDescent="0.25">
      <c r="A1533" s="51">
        <v>1496</v>
      </c>
      <c r="B1533" s="57" t="s">
        <v>285</v>
      </c>
      <c r="C1533" s="58" t="s">
        <v>28</v>
      </c>
      <c r="D1533" s="54">
        <v>1144</v>
      </c>
      <c r="E1533" s="55" t="s">
        <v>6</v>
      </c>
      <c r="F1533" s="55">
        <f t="shared" si="70"/>
        <v>6.86</v>
      </c>
      <c r="G1533" s="58" t="s">
        <v>1110</v>
      </c>
      <c r="H1533" s="59">
        <v>41</v>
      </c>
      <c r="I1533" s="56">
        <v>210.95</v>
      </c>
      <c r="J1533" s="7">
        <f t="shared" si="71"/>
        <v>210.95</v>
      </c>
      <c r="K1533" s="7">
        <f t="shared" si="72"/>
        <v>0</v>
      </c>
    </row>
    <row r="1534" spans="1:11" ht="195" customHeight="1" x14ac:dyDescent="0.25">
      <c r="A1534" s="51">
        <v>1497</v>
      </c>
      <c r="B1534" s="57" t="s">
        <v>285</v>
      </c>
      <c r="C1534" s="58" t="s">
        <v>34</v>
      </c>
      <c r="D1534" s="54">
        <v>1082</v>
      </c>
      <c r="E1534" s="55" t="s">
        <v>6</v>
      </c>
      <c r="F1534" s="55">
        <f t="shared" si="70"/>
        <v>6.49</v>
      </c>
      <c r="G1534" s="58" t="s">
        <v>1111</v>
      </c>
      <c r="H1534" s="59">
        <v>11</v>
      </c>
      <c r="I1534" s="56">
        <v>53.54</v>
      </c>
      <c r="J1534" s="7">
        <f t="shared" si="71"/>
        <v>53.54</v>
      </c>
      <c r="K1534" s="7">
        <f t="shared" si="72"/>
        <v>0</v>
      </c>
    </row>
    <row r="1535" spans="1:11" ht="105" customHeight="1" x14ac:dyDescent="0.25">
      <c r="A1535" s="51">
        <v>1498</v>
      </c>
      <c r="B1535" s="57" t="s">
        <v>285</v>
      </c>
      <c r="C1535" s="58" t="s">
        <v>34</v>
      </c>
      <c r="D1535" s="54">
        <v>1042</v>
      </c>
      <c r="E1535" s="55" t="s">
        <v>6</v>
      </c>
      <c r="F1535" s="55">
        <f t="shared" si="70"/>
        <v>6.25</v>
      </c>
      <c r="G1535" s="58" t="s">
        <v>1112</v>
      </c>
      <c r="H1535" s="59">
        <v>10</v>
      </c>
      <c r="I1535" s="56">
        <v>46.88</v>
      </c>
      <c r="J1535" s="7">
        <f t="shared" si="71"/>
        <v>46.88</v>
      </c>
      <c r="K1535" s="7">
        <f t="shared" si="72"/>
        <v>0</v>
      </c>
    </row>
    <row r="1536" spans="1:11" ht="240" customHeight="1" x14ac:dyDescent="0.25">
      <c r="A1536" s="51">
        <v>1499</v>
      </c>
      <c r="B1536" s="57" t="s">
        <v>285</v>
      </c>
      <c r="C1536" s="58" t="s">
        <v>34</v>
      </c>
      <c r="D1536" s="54">
        <v>1082</v>
      </c>
      <c r="E1536" s="55" t="s">
        <v>6</v>
      </c>
      <c r="F1536" s="55">
        <f t="shared" si="70"/>
        <v>6.49</v>
      </c>
      <c r="G1536" s="58" t="s">
        <v>1113</v>
      </c>
      <c r="H1536" s="59">
        <v>32</v>
      </c>
      <c r="I1536" s="56">
        <v>155.76</v>
      </c>
      <c r="J1536" s="7">
        <f t="shared" si="71"/>
        <v>155.76</v>
      </c>
      <c r="K1536" s="7">
        <f t="shared" si="72"/>
        <v>0</v>
      </c>
    </row>
    <row r="1537" spans="1:11" ht="409.5" customHeight="1" x14ac:dyDescent="0.25">
      <c r="A1537" s="51">
        <v>1500</v>
      </c>
      <c r="B1537" s="57" t="s">
        <v>285</v>
      </c>
      <c r="C1537" s="58" t="s">
        <v>34</v>
      </c>
      <c r="D1537" s="54">
        <v>1062</v>
      </c>
      <c r="E1537" s="55" t="s">
        <v>6</v>
      </c>
      <c r="F1537" s="55">
        <f t="shared" si="70"/>
        <v>6.37</v>
      </c>
      <c r="G1537" s="58" t="s">
        <v>1114</v>
      </c>
      <c r="H1537" s="59">
        <v>23</v>
      </c>
      <c r="I1537" s="56">
        <v>109.88</v>
      </c>
      <c r="J1537" s="7">
        <f t="shared" si="71"/>
        <v>109.88</v>
      </c>
      <c r="K1537" s="7">
        <f t="shared" si="72"/>
        <v>0</v>
      </c>
    </row>
    <row r="1538" spans="1:11" ht="75" customHeight="1" x14ac:dyDescent="0.25">
      <c r="A1538" s="51">
        <v>1501</v>
      </c>
      <c r="B1538" s="68" t="s">
        <v>1115</v>
      </c>
      <c r="C1538" s="68" t="s">
        <v>56</v>
      </c>
      <c r="D1538" s="54">
        <v>1016</v>
      </c>
      <c r="E1538" s="55" t="s">
        <v>6</v>
      </c>
      <c r="F1538" s="55">
        <f t="shared" si="70"/>
        <v>6.09</v>
      </c>
      <c r="G1538" s="68" t="s">
        <v>563</v>
      </c>
      <c r="H1538" s="69">
        <v>25</v>
      </c>
      <c r="I1538" s="56">
        <v>114.19</v>
      </c>
      <c r="J1538" s="7">
        <f t="shared" si="71"/>
        <v>114.19</v>
      </c>
      <c r="K1538" s="7">
        <f t="shared" si="72"/>
        <v>0</v>
      </c>
    </row>
    <row r="1539" spans="1:11" ht="150" customHeight="1" x14ac:dyDescent="0.25">
      <c r="A1539" s="51">
        <v>1502</v>
      </c>
      <c r="B1539" s="68" t="s">
        <v>1115</v>
      </c>
      <c r="C1539" s="68" t="s">
        <v>102</v>
      </c>
      <c r="D1539" s="54">
        <v>850</v>
      </c>
      <c r="E1539" s="55" t="s">
        <v>6</v>
      </c>
      <c r="F1539" s="55">
        <f t="shared" si="70"/>
        <v>5.0999999999999996</v>
      </c>
      <c r="G1539" s="68" t="s">
        <v>1116</v>
      </c>
      <c r="H1539" s="69">
        <f>4+10</f>
        <v>14</v>
      </c>
      <c r="I1539" s="56">
        <v>53.55</v>
      </c>
      <c r="J1539" s="7">
        <f t="shared" si="71"/>
        <v>53.55</v>
      </c>
      <c r="K1539" s="7">
        <f t="shared" si="72"/>
        <v>0</v>
      </c>
    </row>
    <row r="1540" spans="1:11" ht="195" customHeight="1" x14ac:dyDescent="0.25">
      <c r="A1540" s="51">
        <v>1503</v>
      </c>
      <c r="B1540" s="68" t="s">
        <v>1115</v>
      </c>
      <c r="C1540" s="68" t="s">
        <v>102</v>
      </c>
      <c r="D1540" s="54">
        <v>910</v>
      </c>
      <c r="E1540" s="55" t="s">
        <v>6</v>
      </c>
      <c r="F1540" s="55">
        <f t="shared" si="70"/>
        <v>5.45</v>
      </c>
      <c r="G1540" s="68" t="s">
        <v>1117</v>
      </c>
      <c r="H1540" s="69">
        <f>33+10</f>
        <v>43</v>
      </c>
      <c r="I1540" s="56">
        <v>175.76</v>
      </c>
      <c r="J1540" s="7">
        <f t="shared" si="71"/>
        <v>175.76</v>
      </c>
      <c r="K1540" s="7">
        <f t="shared" si="72"/>
        <v>0</v>
      </c>
    </row>
    <row r="1541" spans="1:11" ht="195" customHeight="1" x14ac:dyDescent="0.25">
      <c r="A1541" s="51">
        <v>1504</v>
      </c>
      <c r="B1541" s="68" t="s">
        <v>1115</v>
      </c>
      <c r="C1541" s="68" t="s">
        <v>102</v>
      </c>
      <c r="D1541" s="54">
        <v>830</v>
      </c>
      <c r="E1541" s="55" t="s">
        <v>6</v>
      </c>
      <c r="F1541" s="55">
        <f t="shared" si="70"/>
        <v>4.9800000000000004</v>
      </c>
      <c r="G1541" s="68" t="s">
        <v>1116</v>
      </c>
      <c r="H1541" s="69">
        <f>43+4</f>
        <v>47</v>
      </c>
      <c r="I1541" s="56">
        <v>175.55</v>
      </c>
      <c r="J1541" s="7">
        <f t="shared" si="71"/>
        <v>175.55</v>
      </c>
      <c r="K1541" s="7">
        <f t="shared" si="72"/>
        <v>0</v>
      </c>
    </row>
    <row r="1542" spans="1:11" ht="90" customHeight="1" x14ac:dyDescent="0.25">
      <c r="A1542" s="51">
        <v>1505</v>
      </c>
      <c r="B1542" s="68" t="s">
        <v>1115</v>
      </c>
      <c r="C1542" s="68" t="s">
        <v>102</v>
      </c>
      <c r="D1542" s="54">
        <v>830</v>
      </c>
      <c r="E1542" s="55" t="s">
        <v>6</v>
      </c>
      <c r="F1542" s="55">
        <f t="shared" si="70"/>
        <v>4.9800000000000004</v>
      </c>
      <c r="G1542" s="68" t="s">
        <v>563</v>
      </c>
      <c r="H1542" s="69">
        <v>40</v>
      </c>
      <c r="I1542" s="56">
        <v>149.4</v>
      </c>
      <c r="J1542" s="7">
        <f t="shared" si="71"/>
        <v>149.4</v>
      </c>
      <c r="K1542" s="7">
        <f t="shared" si="72"/>
        <v>0</v>
      </c>
    </row>
    <row r="1543" spans="1:11" ht="90" customHeight="1" x14ac:dyDescent="0.25">
      <c r="A1543" s="51">
        <v>1506</v>
      </c>
      <c r="B1543" s="68" t="s">
        <v>1115</v>
      </c>
      <c r="C1543" s="68" t="s">
        <v>102</v>
      </c>
      <c r="D1543" s="54">
        <v>870</v>
      </c>
      <c r="E1543" s="55" t="s">
        <v>6</v>
      </c>
      <c r="F1543" s="55">
        <f t="shared" si="70"/>
        <v>5.21</v>
      </c>
      <c r="G1543" s="68" t="s">
        <v>563</v>
      </c>
      <c r="H1543" s="69">
        <v>37</v>
      </c>
      <c r="I1543" s="56">
        <v>144.58000000000001</v>
      </c>
      <c r="J1543" s="7">
        <f t="shared" si="71"/>
        <v>144.58000000000001</v>
      </c>
      <c r="K1543" s="7">
        <f t="shared" si="72"/>
        <v>0</v>
      </c>
    </row>
    <row r="1544" spans="1:11" ht="90" customHeight="1" x14ac:dyDescent="0.25">
      <c r="A1544" s="51">
        <v>1507</v>
      </c>
      <c r="B1544" s="68" t="s">
        <v>1115</v>
      </c>
      <c r="C1544" s="68" t="s">
        <v>102</v>
      </c>
      <c r="D1544" s="54">
        <v>910</v>
      </c>
      <c r="E1544" s="55" t="s">
        <v>6</v>
      </c>
      <c r="F1544" s="55">
        <f t="shared" si="70"/>
        <v>5.45</v>
      </c>
      <c r="G1544" s="68" t="s">
        <v>563</v>
      </c>
      <c r="H1544" s="69">
        <v>40</v>
      </c>
      <c r="I1544" s="56">
        <v>163.5</v>
      </c>
      <c r="J1544" s="7">
        <f t="shared" si="71"/>
        <v>163.5</v>
      </c>
      <c r="K1544" s="7">
        <f t="shared" si="72"/>
        <v>0</v>
      </c>
    </row>
    <row r="1545" spans="1:11" ht="60" customHeight="1" x14ac:dyDescent="0.25">
      <c r="A1545" s="51">
        <v>1508</v>
      </c>
      <c r="B1545" s="68" t="s">
        <v>1115</v>
      </c>
      <c r="C1545" s="68" t="s">
        <v>56</v>
      </c>
      <c r="D1545" s="54">
        <v>903</v>
      </c>
      <c r="E1545" s="55" t="s">
        <v>6</v>
      </c>
      <c r="F1545" s="55">
        <f t="shared" si="70"/>
        <v>5.41</v>
      </c>
      <c r="G1545" s="68" t="s">
        <v>563</v>
      </c>
      <c r="H1545" s="69">
        <v>11</v>
      </c>
      <c r="I1545" s="56">
        <v>44.63</v>
      </c>
      <c r="J1545" s="7">
        <f t="shared" si="71"/>
        <v>44.63</v>
      </c>
      <c r="K1545" s="7">
        <f t="shared" si="72"/>
        <v>0</v>
      </c>
    </row>
    <row r="1546" spans="1:11" ht="195" customHeight="1" x14ac:dyDescent="0.25">
      <c r="A1546" s="51">
        <v>1509</v>
      </c>
      <c r="B1546" s="68" t="s">
        <v>1115</v>
      </c>
      <c r="C1546" s="68" t="s">
        <v>102</v>
      </c>
      <c r="D1546" s="54">
        <v>978</v>
      </c>
      <c r="E1546" s="55" t="s">
        <v>6</v>
      </c>
      <c r="F1546" s="55">
        <f t="shared" si="70"/>
        <v>5.86</v>
      </c>
      <c r="G1546" s="68" t="s">
        <v>1116</v>
      </c>
      <c r="H1546" s="69">
        <f>43+4</f>
        <v>47</v>
      </c>
      <c r="I1546" s="56">
        <v>206.57</v>
      </c>
      <c r="J1546" s="7">
        <f t="shared" si="71"/>
        <v>206.57</v>
      </c>
      <c r="K1546" s="7">
        <f t="shared" si="72"/>
        <v>0</v>
      </c>
    </row>
    <row r="1547" spans="1:11" ht="195" customHeight="1" x14ac:dyDescent="0.25">
      <c r="A1547" s="51">
        <v>1510</v>
      </c>
      <c r="B1547" s="68" t="s">
        <v>1115</v>
      </c>
      <c r="C1547" s="68" t="s">
        <v>102</v>
      </c>
      <c r="D1547" s="54">
        <v>910</v>
      </c>
      <c r="E1547" s="55" t="s">
        <v>6</v>
      </c>
      <c r="F1547" s="55">
        <f t="shared" si="70"/>
        <v>5.45</v>
      </c>
      <c r="G1547" s="68" t="s">
        <v>1116</v>
      </c>
      <c r="H1547" s="69">
        <f>37+10</f>
        <v>47</v>
      </c>
      <c r="I1547" s="56">
        <v>192.11</v>
      </c>
      <c r="J1547" s="7">
        <f t="shared" si="71"/>
        <v>192.11</v>
      </c>
      <c r="K1547" s="7">
        <f t="shared" si="72"/>
        <v>0</v>
      </c>
    </row>
    <row r="1548" spans="1:11" ht="195" customHeight="1" x14ac:dyDescent="0.25">
      <c r="A1548" s="51">
        <v>1511</v>
      </c>
      <c r="B1548" s="68" t="s">
        <v>1115</v>
      </c>
      <c r="C1548" s="68" t="s">
        <v>102</v>
      </c>
      <c r="D1548" s="54">
        <v>978</v>
      </c>
      <c r="E1548" s="55" t="s">
        <v>6</v>
      </c>
      <c r="F1548" s="55">
        <f t="shared" si="70"/>
        <v>5.86</v>
      </c>
      <c r="G1548" s="68" t="s">
        <v>1116</v>
      </c>
      <c r="H1548" s="69">
        <f>35+4</f>
        <v>39</v>
      </c>
      <c r="I1548" s="56">
        <v>171.41</v>
      </c>
      <c r="J1548" s="7">
        <f t="shared" si="71"/>
        <v>171.41</v>
      </c>
      <c r="K1548" s="7">
        <f t="shared" si="72"/>
        <v>0</v>
      </c>
    </row>
    <row r="1549" spans="1:11" ht="195" customHeight="1" x14ac:dyDescent="0.25">
      <c r="A1549" s="51">
        <v>1512</v>
      </c>
      <c r="B1549" s="68" t="s">
        <v>1115</v>
      </c>
      <c r="C1549" s="68" t="s">
        <v>102</v>
      </c>
      <c r="D1549" s="54">
        <v>890</v>
      </c>
      <c r="E1549" s="55" t="s">
        <v>6</v>
      </c>
      <c r="F1549" s="55">
        <f t="shared" si="70"/>
        <v>5.33</v>
      </c>
      <c r="G1549" s="68" t="s">
        <v>1116</v>
      </c>
      <c r="H1549" s="69">
        <f>43+10</f>
        <v>53</v>
      </c>
      <c r="I1549" s="56">
        <v>211.87</v>
      </c>
      <c r="J1549" s="7">
        <f t="shared" si="71"/>
        <v>211.87</v>
      </c>
      <c r="K1549" s="7">
        <f t="shared" si="72"/>
        <v>0</v>
      </c>
    </row>
    <row r="1550" spans="1:11" ht="75" customHeight="1" x14ac:dyDescent="0.25">
      <c r="A1550" s="51">
        <v>1513</v>
      </c>
      <c r="B1550" s="68" t="s">
        <v>1115</v>
      </c>
      <c r="C1550" s="68" t="s">
        <v>102</v>
      </c>
      <c r="D1550" s="54">
        <v>870</v>
      </c>
      <c r="E1550" s="55" t="s">
        <v>6</v>
      </c>
      <c r="F1550" s="55">
        <f t="shared" si="70"/>
        <v>5.21</v>
      </c>
      <c r="G1550" s="68" t="s">
        <v>1118</v>
      </c>
      <c r="H1550" s="69">
        <v>4</v>
      </c>
      <c r="I1550" s="56">
        <v>15.63</v>
      </c>
      <c r="J1550" s="7">
        <f t="shared" si="71"/>
        <v>15.63</v>
      </c>
      <c r="K1550" s="7">
        <f t="shared" si="72"/>
        <v>0</v>
      </c>
    </row>
    <row r="1551" spans="1:11" ht="135" customHeight="1" x14ac:dyDescent="0.25">
      <c r="A1551" s="51">
        <v>1514</v>
      </c>
      <c r="B1551" s="68" t="s">
        <v>1115</v>
      </c>
      <c r="C1551" s="68" t="s">
        <v>56</v>
      </c>
      <c r="D1551" s="54">
        <v>923</v>
      </c>
      <c r="E1551" s="55" t="s">
        <v>6</v>
      </c>
      <c r="F1551" s="55">
        <f t="shared" si="70"/>
        <v>5.53</v>
      </c>
      <c r="G1551" s="68" t="s">
        <v>1118</v>
      </c>
      <c r="H1551" s="69">
        <v>13</v>
      </c>
      <c r="I1551" s="56">
        <v>53.92</v>
      </c>
      <c r="J1551" s="7">
        <f t="shared" si="71"/>
        <v>53.92</v>
      </c>
      <c r="K1551" s="7">
        <f t="shared" si="72"/>
        <v>0</v>
      </c>
    </row>
    <row r="1552" spans="1:11" ht="75" customHeight="1" x14ac:dyDescent="0.25">
      <c r="A1552" s="51">
        <v>1515</v>
      </c>
      <c r="B1552" s="68" t="s">
        <v>1115</v>
      </c>
      <c r="C1552" s="68" t="s">
        <v>56</v>
      </c>
      <c r="D1552" s="54">
        <v>883</v>
      </c>
      <c r="E1552" s="55" t="s">
        <v>6</v>
      </c>
      <c r="F1552" s="55">
        <f t="shared" si="70"/>
        <v>5.29</v>
      </c>
      <c r="G1552" s="68" t="s">
        <v>1118</v>
      </c>
      <c r="H1552" s="69">
        <v>4</v>
      </c>
      <c r="I1552" s="56">
        <v>15.87</v>
      </c>
      <c r="J1552" s="7">
        <f t="shared" si="71"/>
        <v>15.87</v>
      </c>
      <c r="K1552" s="7">
        <f t="shared" si="72"/>
        <v>0</v>
      </c>
    </row>
    <row r="1553" spans="1:11" ht="75" customHeight="1" x14ac:dyDescent="0.25">
      <c r="A1553" s="51">
        <v>1516</v>
      </c>
      <c r="B1553" s="68" t="s">
        <v>1115</v>
      </c>
      <c r="C1553" s="68" t="s">
        <v>56</v>
      </c>
      <c r="D1553" s="54">
        <v>1062</v>
      </c>
      <c r="E1553" s="55" t="s">
        <v>6</v>
      </c>
      <c r="F1553" s="55">
        <f t="shared" si="70"/>
        <v>6.37</v>
      </c>
      <c r="G1553" s="68" t="s">
        <v>1118</v>
      </c>
      <c r="H1553" s="69">
        <v>10</v>
      </c>
      <c r="I1553" s="56">
        <v>47.78</v>
      </c>
      <c r="J1553" s="7">
        <f t="shared" si="71"/>
        <v>47.78</v>
      </c>
      <c r="K1553" s="7">
        <f t="shared" si="72"/>
        <v>0</v>
      </c>
    </row>
    <row r="1554" spans="1:11" ht="45" customHeight="1" x14ac:dyDescent="0.25">
      <c r="A1554" s="51">
        <v>1517</v>
      </c>
      <c r="B1554" s="57" t="s">
        <v>629</v>
      </c>
      <c r="C1554" s="58" t="s">
        <v>28</v>
      </c>
      <c r="D1554" s="54">
        <v>1122</v>
      </c>
      <c r="E1554" s="55" t="s">
        <v>6</v>
      </c>
      <c r="F1554" s="55">
        <f t="shared" si="70"/>
        <v>6.73</v>
      </c>
      <c r="G1554" s="70" t="s">
        <v>1119</v>
      </c>
      <c r="H1554" s="59">
        <v>13</v>
      </c>
      <c r="I1554" s="56">
        <v>65.62</v>
      </c>
      <c r="J1554" s="7">
        <f t="shared" si="71"/>
        <v>65.62</v>
      </c>
      <c r="K1554" s="7">
        <f t="shared" si="72"/>
        <v>0</v>
      </c>
    </row>
    <row r="1555" spans="1:11" ht="45" customHeight="1" x14ac:dyDescent="0.25">
      <c r="A1555" s="51">
        <v>1518</v>
      </c>
      <c r="B1555" s="57" t="s">
        <v>629</v>
      </c>
      <c r="C1555" s="58" t="s">
        <v>56</v>
      </c>
      <c r="D1555" s="54">
        <v>923</v>
      </c>
      <c r="E1555" s="55" t="s">
        <v>6</v>
      </c>
      <c r="F1555" s="55">
        <f t="shared" si="70"/>
        <v>5.53</v>
      </c>
      <c r="G1555" s="58" t="s">
        <v>1119</v>
      </c>
      <c r="H1555" s="59">
        <v>13</v>
      </c>
      <c r="I1555" s="56">
        <v>53.92</v>
      </c>
      <c r="J1555" s="7">
        <f t="shared" si="71"/>
        <v>53.92</v>
      </c>
      <c r="K1555" s="7">
        <f t="shared" si="72"/>
        <v>0</v>
      </c>
    </row>
    <row r="1556" spans="1:11" ht="45" customHeight="1" x14ac:dyDescent="0.25">
      <c r="A1556" s="51">
        <v>1519</v>
      </c>
      <c r="B1556" s="57" t="s">
        <v>629</v>
      </c>
      <c r="C1556" s="58" t="s">
        <v>56</v>
      </c>
      <c r="D1556" s="54">
        <v>923</v>
      </c>
      <c r="E1556" s="55" t="s">
        <v>6</v>
      </c>
      <c r="F1556" s="55">
        <f t="shared" ref="F1556:F1619" si="73">IF(D1556=0,0,IF(E1556=0,0,IF(IF(E1556="s",$F$12,IF(E1556="n",$F$11,0))&gt;0,ROUND(D1556/IF(E1556="s",$F$12,IF(E1556="n",$F$11,0)),2),0)))</f>
        <v>5.53</v>
      </c>
      <c r="G1556" s="58" t="s">
        <v>1119</v>
      </c>
      <c r="H1556" s="59">
        <v>13</v>
      </c>
      <c r="I1556" s="56">
        <v>53.92</v>
      </c>
      <c r="J1556" s="7">
        <f t="shared" si="71"/>
        <v>53.92</v>
      </c>
      <c r="K1556" s="7">
        <f t="shared" si="72"/>
        <v>0</v>
      </c>
    </row>
    <row r="1557" spans="1:11" ht="45" customHeight="1" x14ac:dyDescent="0.25">
      <c r="A1557" s="51">
        <v>1520</v>
      </c>
      <c r="B1557" s="57" t="s">
        <v>629</v>
      </c>
      <c r="C1557" s="58" t="s">
        <v>102</v>
      </c>
      <c r="D1557" s="54">
        <v>890</v>
      </c>
      <c r="E1557" s="55" t="s">
        <v>6</v>
      </c>
      <c r="F1557" s="55">
        <f t="shared" si="73"/>
        <v>5.33</v>
      </c>
      <c r="G1557" s="58" t="s">
        <v>1119</v>
      </c>
      <c r="H1557" s="59">
        <v>4</v>
      </c>
      <c r="I1557" s="56">
        <v>15.99</v>
      </c>
      <c r="J1557" s="7">
        <f t="shared" si="71"/>
        <v>15.99</v>
      </c>
      <c r="K1557" s="7">
        <f t="shared" si="72"/>
        <v>0</v>
      </c>
    </row>
    <row r="1558" spans="1:11" ht="45" customHeight="1" x14ac:dyDescent="0.25">
      <c r="A1558" s="51">
        <v>1521</v>
      </c>
      <c r="B1558" s="57" t="s">
        <v>629</v>
      </c>
      <c r="C1558" s="58" t="s">
        <v>102</v>
      </c>
      <c r="D1558" s="54">
        <v>830</v>
      </c>
      <c r="E1558" s="55" t="s">
        <v>6</v>
      </c>
      <c r="F1558" s="55">
        <f t="shared" si="73"/>
        <v>4.9800000000000004</v>
      </c>
      <c r="G1558" s="58" t="s">
        <v>1119</v>
      </c>
      <c r="H1558" s="59">
        <v>4</v>
      </c>
      <c r="I1558" s="56">
        <v>14.94</v>
      </c>
      <c r="J1558" s="7">
        <f t="shared" si="71"/>
        <v>14.94</v>
      </c>
      <c r="K1558" s="7">
        <f t="shared" si="72"/>
        <v>0</v>
      </c>
    </row>
    <row r="1559" spans="1:11" ht="45" customHeight="1" x14ac:dyDescent="0.25">
      <c r="A1559" s="51">
        <v>1522</v>
      </c>
      <c r="B1559" s="57" t="s">
        <v>629</v>
      </c>
      <c r="C1559" s="58" t="s">
        <v>102</v>
      </c>
      <c r="D1559" s="54">
        <v>830</v>
      </c>
      <c r="E1559" s="55" t="s">
        <v>6</v>
      </c>
      <c r="F1559" s="55">
        <f t="shared" si="73"/>
        <v>4.9800000000000004</v>
      </c>
      <c r="G1559" s="58" t="s">
        <v>1119</v>
      </c>
      <c r="H1559" s="59">
        <v>4</v>
      </c>
      <c r="I1559" s="56">
        <v>14.94</v>
      </c>
      <c r="J1559" s="7">
        <f t="shared" si="71"/>
        <v>14.94</v>
      </c>
      <c r="K1559" s="7">
        <f t="shared" si="72"/>
        <v>0</v>
      </c>
    </row>
    <row r="1560" spans="1:11" ht="45" customHeight="1" x14ac:dyDescent="0.25">
      <c r="A1560" s="51">
        <v>1523</v>
      </c>
      <c r="B1560" s="57" t="s">
        <v>566</v>
      </c>
      <c r="C1560" s="58" t="s">
        <v>56</v>
      </c>
      <c r="D1560" s="54">
        <v>949</v>
      </c>
      <c r="E1560" s="55" t="s">
        <v>6</v>
      </c>
      <c r="F1560" s="55">
        <f t="shared" si="73"/>
        <v>5.69</v>
      </c>
      <c r="G1560" s="58" t="s">
        <v>1120</v>
      </c>
      <c r="H1560" s="59">
        <v>9</v>
      </c>
      <c r="I1560" s="56">
        <v>38.409999999999997</v>
      </c>
      <c r="J1560" s="7">
        <f t="shared" si="71"/>
        <v>38.409999999999997</v>
      </c>
      <c r="K1560" s="7">
        <f t="shared" si="72"/>
        <v>0</v>
      </c>
    </row>
    <row r="1561" spans="1:11" ht="45" customHeight="1" x14ac:dyDescent="0.25">
      <c r="A1561" s="51">
        <v>1524</v>
      </c>
      <c r="B1561" s="57" t="s">
        <v>566</v>
      </c>
      <c r="C1561" s="58" t="s">
        <v>102</v>
      </c>
      <c r="D1561" s="54">
        <v>903</v>
      </c>
      <c r="E1561" s="55" t="s">
        <v>6</v>
      </c>
      <c r="F1561" s="55">
        <f t="shared" si="73"/>
        <v>5.41</v>
      </c>
      <c r="G1561" s="58" t="s">
        <v>1121</v>
      </c>
      <c r="H1561" s="59">
        <v>4</v>
      </c>
      <c r="I1561" s="56">
        <v>16.23</v>
      </c>
      <c r="J1561" s="7">
        <f t="shared" si="71"/>
        <v>16.23</v>
      </c>
      <c r="K1561" s="7">
        <f t="shared" si="72"/>
        <v>0</v>
      </c>
    </row>
    <row r="1562" spans="1:11" ht="75" customHeight="1" x14ac:dyDescent="0.25">
      <c r="A1562" s="51">
        <v>1525</v>
      </c>
      <c r="B1562" s="57" t="s">
        <v>566</v>
      </c>
      <c r="C1562" s="58" t="s">
        <v>56</v>
      </c>
      <c r="D1562" s="54">
        <v>929</v>
      </c>
      <c r="E1562" s="55" t="s">
        <v>6</v>
      </c>
      <c r="F1562" s="55">
        <f t="shared" si="73"/>
        <v>5.57</v>
      </c>
      <c r="G1562" s="58" t="s">
        <v>1122</v>
      </c>
      <c r="H1562" s="59">
        <v>20</v>
      </c>
      <c r="I1562" s="56">
        <v>83.55</v>
      </c>
      <c r="J1562" s="7">
        <f t="shared" si="71"/>
        <v>83.55</v>
      </c>
      <c r="K1562" s="7">
        <f t="shared" si="72"/>
        <v>0</v>
      </c>
    </row>
    <row r="1563" spans="1:11" ht="45" customHeight="1" x14ac:dyDescent="0.25">
      <c r="A1563" s="51">
        <v>1526</v>
      </c>
      <c r="B1563" s="57" t="s">
        <v>566</v>
      </c>
      <c r="C1563" s="58" t="s">
        <v>56</v>
      </c>
      <c r="D1563" s="54">
        <v>949</v>
      </c>
      <c r="E1563" s="55" t="s">
        <v>6</v>
      </c>
      <c r="F1563" s="55">
        <f t="shared" si="73"/>
        <v>5.69</v>
      </c>
      <c r="G1563" s="58" t="s">
        <v>1123</v>
      </c>
      <c r="H1563" s="59">
        <v>1</v>
      </c>
      <c r="I1563" s="56">
        <v>4.2699999999999996</v>
      </c>
      <c r="J1563" s="7">
        <f t="shared" si="71"/>
        <v>4.2699999999999996</v>
      </c>
      <c r="K1563" s="7">
        <f t="shared" si="72"/>
        <v>0</v>
      </c>
    </row>
    <row r="1564" spans="1:11" ht="135" customHeight="1" x14ac:dyDescent="0.25">
      <c r="A1564" s="51">
        <v>1527</v>
      </c>
      <c r="B1564" s="57" t="s">
        <v>566</v>
      </c>
      <c r="C1564" s="58" t="s">
        <v>56</v>
      </c>
      <c r="D1564" s="54">
        <v>909</v>
      </c>
      <c r="E1564" s="55" t="s">
        <v>6</v>
      </c>
      <c r="F1564" s="55">
        <f t="shared" si="73"/>
        <v>5.45</v>
      </c>
      <c r="G1564" s="58" t="s">
        <v>1124</v>
      </c>
      <c r="H1564" s="59">
        <v>61</v>
      </c>
      <c r="I1564" s="56">
        <v>249.34</v>
      </c>
      <c r="J1564" s="7">
        <f t="shared" si="71"/>
        <v>249.34</v>
      </c>
      <c r="K1564" s="7">
        <f t="shared" si="72"/>
        <v>0</v>
      </c>
    </row>
    <row r="1565" spans="1:11" ht="105" customHeight="1" x14ac:dyDescent="0.25">
      <c r="A1565" s="51">
        <v>1528</v>
      </c>
      <c r="B1565" s="57" t="s">
        <v>566</v>
      </c>
      <c r="C1565" s="58" t="s">
        <v>102</v>
      </c>
      <c r="D1565" s="54">
        <v>843</v>
      </c>
      <c r="E1565" s="55" t="s">
        <v>6</v>
      </c>
      <c r="F1565" s="55">
        <f t="shared" si="73"/>
        <v>5.05</v>
      </c>
      <c r="G1565" s="58" t="s">
        <v>1125</v>
      </c>
      <c r="H1565" s="59">
        <v>38</v>
      </c>
      <c r="I1565" s="56">
        <v>143.93</v>
      </c>
      <c r="J1565" s="7">
        <f t="shared" si="71"/>
        <v>143.93</v>
      </c>
      <c r="K1565" s="7">
        <f t="shared" si="72"/>
        <v>0</v>
      </c>
    </row>
    <row r="1566" spans="1:11" ht="45" customHeight="1" x14ac:dyDescent="0.25">
      <c r="A1566" s="51">
        <v>1529</v>
      </c>
      <c r="B1566" s="57" t="s">
        <v>566</v>
      </c>
      <c r="C1566" s="58" t="s">
        <v>56</v>
      </c>
      <c r="D1566" s="54">
        <v>929</v>
      </c>
      <c r="E1566" s="55" t="s">
        <v>6</v>
      </c>
      <c r="F1566" s="55">
        <f t="shared" si="73"/>
        <v>5.57</v>
      </c>
      <c r="G1566" s="58" t="s">
        <v>1126</v>
      </c>
      <c r="H1566" s="59">
        <v>30</v>
      </c>
      <c r="I1566" s="56">
        <v>125.33</v>
      </c>
      <c r="J1566" s="7">
        <f t="shared" si="71"/>
        <v>125.33</v>
      </c>
      <c r="K1566" s="7">
        <f t="shared" si="72"/>
        <v>0</v>
      </c>
    </row>
    <row r="1567" spans="1:11" ht="45" customHeight="1" x14ac:dyDescent="0.25">
      <c r="A1567" s="51">
        <v>1530</v>
      </c>
      <c r="B1567" s="57" t="s">
        <v>566</v>
      </c>
      <c r="C1567" s="58" t="s">
        <v>102</v>
      </c>
      <c r="D1567" s="54">
        <v>863</v>
      </c>
      <c r="E1567" s="55" t="s">
        <v>6</v>
      </c>
      <c r="F1567" s="55">
        <f t="shared" si="73"/>
        <v>5.17</v>
      </c>
      <c r="G1567" s="58" t="s">
        <v>1127</v>
      </c>
      <c r="H1567" s="59">
        <v>9</v>
      </c>
      <c r="I1567" s="56">
        <v>34.9</v>
      </c>
      <c r="J1567" s="7">
        <f t="shared" si="71"/>
        <v>34.9</v>
      </c>
      <c r="K1567" s="7">
        <f t="shared" si="72"/>
        <v>0</v>
      </c>
    </row>
    <row r="1568" spans="1:11" ht="120" customHeight="1" x14ac:dyDescent="0.25">
      <c r="A1568" s="51">
        <v>1531</v>
      </c>
      <c r="B1568" s="57" t="s">
        <v>566</v>
      </c>
      <c r="C1568" s="58" t="s">
        <v>102</v>
      </c>
      <c r="D1568" s="54">
        <v>883</v>
      </c>
      <c r="E1568" s="55" t="s">
        <v>6</v>
      </c>
      <c r="F1568" s="55">
        <f t="shared" si="73"/>
        <v>5.29</v>
      </c>
      <c r="G1568" s="58" t="s">
        <v>1128</v>
      </c>
      <c r="H1568" s="59">
        <v>49</v>
      </c>
      <c r="I1568" s="56">
        <v>194.41</v>
      </c>
      <c r="J1568" s="7">
        <f t="shared" si="71"/>
        <v>194.41</v>
      </c>
      <c r="K1568" s="7">
        <f t="shared" si="72"/>
        <v>0</v>
      </c>
    </row>
    <row r="1569" spans="1:11" ht="225" customHeight="1" x14ac:dyDescent="0.25">
      <c r="A1569" s="51">
        <v>1532</v>
      </c>
      <c r="B1569" s="57" t="s">
        <v>566</v>
      </c>
      <c r="C1569" s="58" t="s">
        <v>102</v>
      </c>
      <c r="D1569" s="54">
        <v>843</v>
      </c>
      <c r="E1569" s="55" t="s">
        <v>6</v>
      </c>
      <c r="F1569" s="55">
        <f t="shared" si="73"/>
        <v>5.05</v>
      </c>
      <c r="G1569" s="58" t="s">
        <v>1129</v>
      </c>
      <c r="H1569" s="59">
        <v>69</v>
      </c>
      <c r="I1569" s="56">
        <v>261.33999999999997</v>
      </c>
      <c r="J1569" s="7">
        <f t="shared" si="71"/>
        <v>261.33999999999997</v>
      </c>
      <c r="K1569" s="7">
        <f t="shared" si="72"/>
        <v>0</v>
      </c>
    </row>
    <row r="1570" spans="1:11" ht="90" customHeight="1" x14ac:dyDescent="0.25">
      <c r="A1570" s="51">
        <v>1533</v>
      </c>
      <c r="B1570" s="57" t="s">
        <v>566</v>
      </c>
      <c r="C1570" s="58" t="s">
        <v>102</v>
      </c>
      <c r="D1570" s="54">
        <v>863</v>
      </c>
      <c r="E1570" s="55" t="s">
        <v>6</v>
      </c>
      <c r="F1570" s="55">
        <f t="shared" si="73"/>
        <v>5.17</v>
      </c>
      <c r="G1570" s="58" t="s">
        <v>1130</v>
      </c>
      <c r="H1570" s="59">
        <v>26</v>
      </c>
      <c r="I1570" s="56">
        <v>100.82</v>
      </c>
      <c r="J1570" s="7">
        <f t="shared" si="71"/>
        <v>100.82</v>
      </c>
      <c r="K1570" s="7">
        <f t="shared" si="72"/>
        <v>0</v>
      </c>
    </row>
    <row r="1571" spans="1:11" ht="75" customHeight="1" x14ac:dyDescent="0.25">
      <c r="A1571" s="51">
        <v>1534</v>
      </c>
      <c r="B1571" s="57" t="s">
        <v>566</v>
      </c>
      <c r="C1571" s="58" t="s">
        <v>102</v>
      </c>
      <c r="D1571" s="54">
        <v>883</v>
      </c>
      <c r="E1571" s="55" t="s">
        <v>6</v>
      </c>
      <c r="F1571" s="55">
        <f t="shared" si="73"/>
        <v>5.29</v>
      </c>
      <c r="G1571" s="58" t="s">
        <v>1131</v>
      </c>
      <c r="H1571" s="59">
        <v>27</v>
      </c>
      <c r="I1571" s="56">
        <v>107.12</v>
      </c>
      <c r="J1571" s="7">
        <f t="shared" si="71"/>
        <v>107.12</v>
      </c>
      <c r="K1571" s="7">
        <f t="shared" si="72"/>
        <v>0</v>
      </c>
    </row>
    <row r="1572" spans="1:11" ht="45" customHeight="1" x14ac:dyDescent="0.25">
      <c r="A1572" s="51">
        <v>1535</v>
      </c>
      <c r="B1572" s="57" t="s">
        <v>566</v>
      </c>
      <c r="C1572" s="58" t="s">
        <v>102</v>
      </c>
      <c r="D1572" s="54">
        <v>903</v>
      </c>
      <c r="E1572" s="55" t="s">
        <v>6</v>
      </c>
      <c r="F1572" s="55">
        <f t="shared" si="73"/>
        <v>5.41</v>
      </c>
      <c r="G1572" s="58" t="s">
        <v>1132</v>
      </c>
      <c r="H1572" s="59">
        <v>12</v>
      </c>
      <c r="I1572" s="56">
        <v>48.69</v>
      </c>
      <c r="J1572" s="7">
        <f t="shared" si="71"/>
        <v>48.69</v>
      </c>
      <c r="K1572" s="7">
        <f t="shared" si="72"/>
        <v>0</v>
      </c>
    </row>
    <row r="1573" spans="1:11" ht="105" customHeight="1" x14ac:dyDescent="0.25">
      <c r="A1573" s="51">
        <v>1536</v>
      </c>
      <c r="B1573" s="57" t="s">
        <v>566</v>
      </c>
      <c r="C1573" s="58" t="s">
        <v>102</v>
      </c>
      <c r="D1573" s="54">
        <v>903</v>
      </c>
      <c r="E1573" s="55" t="s">
        <v>6</v>
      </c>
      <c r="F1573" s="55">
        <f t="shared" si="73"/>
        <v>5.41</v>
      </c>
      <c r="G1573" s="58" t="s">
        <v>1133</v>
      </c>
      <c r="H1573" s="59">
        <v>51</v>
      </c>
      <c r="I1573" s="56">
        <v>206.93</v>
      </c>
      <c r="J1573" s="7">
        <f t="shared" si="71"/>
        <v>206.93</v>
      </c>
      <c r="K1573" s="7">
        <f t="shared" si="72"/>
        <v>0</v>
      </c>
    </row>
    <row r="1574" spans="1:11" ht="45" customHeight="1" x14ac:dyDescent="0.25">
      <c r="A1574" s="51">
        <v>1537</v>
      </c>
      <c r="B1574" s="57" t="s">
        <v>566</v>
      </c>
      <c r="C1574" s="58" t="s">
        <v>56</v>
      </c>
      <c r="D1574" s="54">
        <v>889</v>
      </c>
      <c r="E1574" s="55" t="s">
        <v>6</v>
      </c>
      <c r="F1574" s="55">
        <f t="shared" si="73"/>
        <v>5.33</v>
      </c>
      <c r="G1574" s="58" t="s">
        <v>1134</v>
      </c>
      <c r="H1574" s="59">
        <v>17</v>
      </c>
      <c r="I1574" s="56">
        <v>67.959999999999994</v>
      </c>
      <c r="J1574" s="7">
        <f t="shared" si="71"/>
        <v>67.959999999999994</v>
      </c>
      <c r="K1574" s="7">
        <f t="shared" si="72"/>
        <v>0</v>
      </c>
    </row>
    <row r="1575" spans="1:11" ht="45" customHeight="1" x14ac:dyDescent="0.25">
      <c r="A1575" s="51">
        <v>1538</v>
      </c>
      <c r="B1575" s="57" t="s">
        <v>566</v>
      </c>
      <c r="C1575" s="58" t="s">
        <v>56</v>
      </c>
      <c r="D1575" s="54">
        <v>949</v>
      </c>
      <c r="E1575" s="55" t="s">
        <v>6</v>
      </c>
      <c r="F1575" s="55">
        <f t="shared" si="73"/>
        <v>5.69</v>
      </c>
      <c r="G1575" s="58" t="s">
        <v>1135</v>
      </c>
      <c r="H1575" s="59">
        <v>4</v>
      </c>
      <c r="I1575" s="56">
        <v>17.07</v>
      </c>
      <c r="J1575" s="7">
        <f t="shared" si="71"/>
        <v>17.07</v>
      </c>
      <c r="K1575" s="7">
        <f t="shared" si="72"/>
        <v>0</v>
      </c>
    </row>
    <row r="1576" spans="1:11" ht="30" customHeight="1" x14ac:dyDescent="0.25">
      <c r="A1576" s="51">
        <v>1539</v>
      </c>
      <c r="B1576" s="57" t="s">
        <v>525</v>
      </c>
      <c r="C1576" s="58" t="s">
        <v>65</v>
      </c>
      <c r="D1576" s="54">
        <v>1306</v>
      </c>
      <c r="E1576" s="55" t="s">
        <v>6</v>
      </c>
      <c r="F1576" s="55">
        <f t="shared" si="73"/>
        <v>7.83</v>
      </c>
      <c r="G1576" s="58" t="s">
        <v>1136</v>
      </c>
      <c r="H1576" s="59">
        <v>5</v>
      </c>
      <c r="I1576" s="56">
        <v>29.36</v>
      </c>
      <c r="J1576" s="7">
        <f t="shared" si="71"/>
        <v>29.36</v>
      </c>
      <c r="K1576" s="7">
        <f t="shared" si="72"/>
        <v>0</v>
      </c>
    </row>
    <row r="1577" spans="1:11" ht="45" customHeight="1" x14ac:dyDescent="0.25">
      <c r="A1577" s="51">
        <v>1540</v>
      </c>
      <c r="B1577" s="57" t="s">
        <v>566</v>
      </c>
      <c r="C1577" s="58" t="s">
        <v>422</v>
      </c>
      <c r="D1577" s="54">
        <v>1184</v>
      </c>
      <c r="E1577" s="55" t="s">
        <v>6</v>
      </c>
      <c r="F1577" s="55">
        <f t="shared" si="73"/>
        <v>7.1</v>
      </c>
      <c r="G1577" s="58" t="s">
        <v>1136</v>
      </c>
      <c r="H1577" s="59">
        <v>5</v>
      </c>
      <c r="I1577" s="56">
        <v>26.63</v>
      </c>
      <c r="J1577" s="7">
        <f t="shared" si="71"/>
        <v>26.63</v>
      </c>
      <c r="K1577" s="7">
        <f t="shared" si="72"/>
        <v>0</v>
      </c>
    </row>
    <row r="1578" spans="1:11" ht="105" customHeight="1" x14ac:dyDescent="0.25">
      <c r="A1578" s="51">
        <v>1541</v>
      </c>
      <c r="B1578" s="57" t="s">
        <v>1137</v>
      </c>
      <c r="C1578" s="58" t="s">
        <v>349</v>
      </c>
      <c r="D1578" s="54">
        <v>1211</v>
      </c>
      <c r="E1578" s="55" t="s">
        <v>6</v>
      </c>
      <c r="F1578" s="55">
        <f t="shared" si="73"/>
        <v>7.26</v>
      </c>
      <c r="G1578" s="58" t="s">
        <v>1138</v>
      </c>
      <c r="H1578" s="59">
        <v>14</v>
      </c>
      <c r="I1578" s="56">
        <v>76.23</v>
      </c>
      <c r="J1578" s="7">
        <f t="shared" si="71"/>
        <v>76.23</v>
      </c>
      <c r="K1578" s="7">
        <f t="shared" si="72"/>
        <v>0</v>
      </c>
    </row>
    <row r="1579" spans="1:11" ht="60" customHeight="1" x14ac:dyDescent="0.25">
      <c r="A1579" s="51">
        <v>1542</v>
      </c>
      <c r="B1579" s="57" t="s">
        <v>1137</v>
      </c>
      <c r="C1579" s="58" t="s">
        <v>28</v>
      </c>
      <c r="D1579" s="54">
        <v>1213</v>
      </c>
      <c r="E1579" s="55" t="s">
        <v>6</v>
      </c>
      <c r="F1579" s="55">
        <f t="shared" si="73"/>
        <v>7.27</v>
      </c>
      <c r="G1579" s="58" t="s">
        <v>1139</v>
      </c>
      <c r="H1579" s="59">
        <v>14</v>
      </c>
      <c r="I1579" s="56">
        <v>76.34</v>
      </c>
      <c r="J1579" s="7">
        <f t="shared" si="71"/>
        <v>76.34</v>
      </c>
      <c r="K1579" s="7">
        <f t="shared" si="72"/>
        <v>0</v>
      </c>
    </row>
    <row r="1580" spans="1:11" ht="150" customHeight="1" x14ac:dyDescent="0.25">
      <c r="A1580" s="51">
        <v>1543</v>
      </c>
      <c r="B1580" s="57" t="s">
        <v>1137</v>
      </c>
      <c r="C1580" s="58" t="s">
        <v>28</v>
      </c>
      <c r="D1580" s="54">
        <v>1171</v>
      </c>
      <c r="E1580" s="55" t="s">
        <v>6</v>
      </c>
      <c r="F1580" s="55">
        <f t="shared" si="73"/>
        <v>7.02</v>
      </c>
      <c r="G1580" s="58" t="s">
        <v>1140</v>
      </c>
      <c r="H1580" s="59">
        <v>21</v>
      </c>
      <c r="I1580" s="56">
        <v>110.57</v>
      </c>
      <c r="J1580" s="7">
        <f t="shared" ref="J1580:J1643" si="74">ROUND(F1580*H1580*$I$12,2)</f>
        <v>110.57</v>
      </c>
      <c r="K1580" s="7">
        <f t="shared" si="72"/>
        <v>0</v>
      </c>
    </row>
    <row r="1581" spans="1:11" ht="409.5" customHeight="1" x14ac:dyDescent="0.25">
      <c r="A1581" s="51">
        <v>1544</v>
      </c>
      <c r="B1581" s="57" t="s">
        <v>1137</v>
      </c>
      <c r="C1581" s="58" t="s">
        <v>34</v>
      </c>
      <c r="D1581" s="54">
        <v>1160</v>
      </c>
      <c r="E1581" s="55" t="s">
        <v>6</v>
      </c>
      <c r="F1581" s="55">
        <f t="shared" si="73"/>
        <v>6.95</v>
      </c>
      <c r="G1581" s="58" t="s">
        <v>1141</v>
      </c>
      <c r="H1581" s="59">
        <v>13</v>
      </c>
      <c r="I1581" s="56">
        <v>67.760000000000005</v>
      </c>
      <c r="J1581" s="7">
        <f t="shared" si="74"/>
        <v>67.760000000000005</v>
      </c>
      <c r="K1581" s="7">
        <f t="shared" ref="K1581:K1644" si="75">I1581-J1581</f>
        <v>0</v>
      </c>
    </row>
    <row r="1582" spans="1:11" ht="360" customHeight="1" x14ac:dyDescent="0.25">
      <c r="A1582" s="51">
        <v>1545</v>
      </c>
      <c r="B1582" s="57" t="s">
        <v>1137</v>
      </c>
      <c r="C1582" s="58" t="s">
        <v>34</v>
      </c>
      <c r="D1582" s="54">
        <v>1180</v>
      </c>
      <c r="E1582" s="55" t="s">
        <v>6</v>
      </c>
      <c r="F1582" s="55">
        <f t="shared" si="73"/>
        <v>7.07</v>
      </c>
      <c r="G1582" s="58" t="s">
        <v>1142</v>
      </c>
      <c r="H1582" s="59">
        <v>14</v>
      </c>
      <c r="I1582" s="56">
        <v>74.239999999999995</v>
      </c>
      <c r="J1582" s="7">
        <f t="shared" si="74"/>
        <v>74.239999999999995</v>
      </c>
      <c r="K1582" s="7">
        <f t="shared" si="75"/>
        <v>0</v>
      </c>
    </row>
    <row r="1583" spans="1:11" ht="210" customHeight="1" x14ac:dyDescent="0.25">
      <c r="A1583" s="51">
        <v>1546</v>
      </c>
      <c r="B1583" s="57" t="s">
        <v>1137</v>
      </c>
      <c r="C1583" s="58" t="s">
        <v>34</v>
      </c>
      <c r="D1583" s="54">
        <v>1180</v>
      </c>
      <c r="E1583" s="55" t="s">
        <v>6</v>
      </c>
      <c r="F1583" s="55">
        <f t="shared" si="73"/>
        <v>7.07</v>
      </c>
      <c r="G1583" s="58" t="s">
        <v>1143</v>
      </c>
      <c r="H1583" s="59">
        <v>8</v>
      </c>
      <c r="I1583" s="56">
        <v>42.42</v>
      </c>
      <c r="J1583" s="7">
        <f t="shared" si="74"/>
        <v>42.42</v>
      </c>
      <c r="K1583" s="7">
        <f t="shared" si="75"/>
        <v>0</v>
      </c>
    </row>
    <row r="1584" spans="1:11" ht="360" customHeight="1" x14ac:dyDescent="0.25">
      <c r="A1584" s="51">
        <v>1547</v>
      </c>
      <c r="B1584" s="57" t="s">
        <v>1137</v>
      </c>
      <c r="C1584" s="58" t="s">
        <v>34</v>
      </c>
      <c r="D1584" s="54">
        <v>1180</v>
      </c>
      <c r="E1584" s="55" t="s">
        <v>6</v>
      </c>
      <c r="F1584" s="55">
        <f t="shared" si="73"/>
        <v>7.07</v>
      </c>
      <c r="G1584" s="58" t="s">
        <v>1144</v>
      </c>
      <c r="H1584" s="59">
        <v>12</v>
      </c>
      <c r="I1584" s="56">
        <v>63.63</v>
      </c>
      <c r="J1584" s="7">
        <f t="shared" si="74"/>
        <v>63.63</v>
      </c>
      <c r="K1584" s="7">
        <f t="shared" si="75"/>
        <v>0</v>
      </c>
    </row>
    <row r="1585" spans="1:11" ht="150" customHeight="1" x14ac:dyDescent="0.25">
      <c r="A1585" s="51">
        <v>1548</v>
      </c>
      <c r="B1585" s="57" t="s">
        <v>1137</v>
      </c>
      <c r="C1585" s="58" t="s">
        <v>34</v>
      </c>
      <c r="D1585" s="54">
        <v>1100</v>
      </c>
      <c r="E1585" s="55" t="s">
        <v>6</v>
      </c>
      <c r="F1585" s="55">
        <f t="shared" si="73"/>
        <v>6.59</v>
      </c>
      <c r="G1585" s="58" t="s">
        <v>1145</v>
      </c>
      <c r="H1585" s="59">
        <v>6</v>
      </c>
      <c r="I1585" s="56">
        <v>29.66</v>
      </c>
      <c r="J1585" s="7">
        <f t="shared" si="74"/>
        <v>29.66</v>
      </c>
      <c r="K1585" s="7">
        <f t="shared" si="75"/>
        <v>0</v>
      </c>
    </row>
    <row r="1586" spans="1:11" ht="390" customHeight="1" x14ac:dyDescent="0.25">
      <c r="A1586" s="51">
        <v>1549</v>
      </c>
      <c r="B1586" s="57" t="s">
        <v>1137</v>
      </c>
      <c r="C1586" s="58" t="s">
        <v>28</v>
      </c>
      <c r="D1586" s="54">
        <v>1233</v>
      </c>
      <c r="E1586" s="55" t="s">
        <v>6</v>
      </c>
      <c r="F1586" s="55">
        <f t="shared" si="73"/>
        <v>7.39</v>
      </c>
      <c r="G1586" s="58" t="s">
        <v>1146</v>
      </c>
      <c r="H1586" s="59">
        <v>12</v>
      </c>
      <c r="I1586" s="56">
        <v>66.510000000000005</v>
      </c>
      <c r="J1586" s="7">
        <f t="shared" si="74"/>
        <v>66.510000000000005</v>
      </c>
      <c r="K1586" s="7">
        <f t="shared" si="75"/>
        <v>0</v>
      </c>
    </row>
    <row r="1587" spans="1:11" ht="409.5" customHeight="1" x14ac:dyDescent="0.25">
      <c r="A1587" s="51">
        <v>1550</v>
      </c>
      <c r="B1587" s="57" t="s">
        <v>1137</v>
      </c>
      <c r="C1587" s="58" t="s">
        <v>34</v>
      </c>
      <c r="D1587" s="54">
        <v>1100</v>
      </c>
      <c r="E1587" s="55" t="s">
        <v>6</v>
      </c>
      <c r="F1587" s="55">
        <f t="shared" si="73"/>
        <v>6.59</v>
      </c>
      <c r="G1587" s="58" t="s">
        <v>1147</v>
      </c>
      <c r="H1587" s="59">
        <v>16</v>
      </c>
      <c r="I1587" s="56">
        <v>79.08</v>
      </c>
      <c r="J1587" s="7">
        <f t="shared" si="74"/>
        <v>79.08</v>
      </c>
      <c r="K1587" s="7">
        <f t="shared" si="75"/>
        <v>0</v>
      </c>
    </row>
    <row r="1588" spans="1:11" ht="30" customHeight="1" x14ac:dyDescent="0.25">
      <c r="A1588" s="51">
        <v>1551</v>
      </c>
      <c r="B1588" s="57" t="s">
        <v>1137</v>
      </c>
      <c r="C1588" s="58" t="s">
        <v>28</v>
      </c>
      <c r="D1588" s="54">
        <v>1233</v>
      </c>
      <c r="E1588" s="55" t="s">
        <v>6</v>
      </c>
      <c r="F1588" s="55">
        <f t="shared" si="73"/>
        <v>7.39</v>
      </c>
      <c r="G1588" s="58" t="s">
        <v>1148</v>
      </c>
      <c r="H1588" s="59">
        <v>4</v>
      </c>
      <c r="I1588" s="56">
        <v>22.17</v>
      </c>
      <c r="J1588" s="7">
        <f t="shared" si="74"/>
        <v>22.17</v>
      </c>
      <c r="K1588" s="7">
        <f t="shared" si="75"/>
        <v>0</v>
      </c>
    </row>
    <row r="1589" spans="1:11" ht="30" customHeight="1" x14ac:dyDescent="0.25">
      <c r="A1589" s="51">
        <v>1552</v>
      </c>
      <c r="B1589" s="57" t="s">
        <v>1137</v>
      </c>
      <c r="C1589" s="58" t="s">
        <v>34</v>
      </c>
      <c r="D1589" s="54">
        <v>1180</v>
      </c>
      <c r="E1589" s="55" t="s">
        <v>6</v>
      </c>
      <c r="F1589" s="55">
        <f t="shared" si="73"/>
        <v>7.07</v>
      </c>
      <c r="G1589" s="58" t="s">
        <v>1148</v>
      </c>
      <c r="H1589" s="59">
        <v>4</v>
      </c>
      <c r="I1589" s="56">
        <v>21.21</v>
      </c>
      <c r="J1589" s="7">
        <f t="shared" si="74"/>
        <v>21.21</v>
      </c>
      <c r="K1589" s="7">
        <f t="shared" si="75"/>
        <v>0</v>
      </c>
    </row>
    <row r="1590" spans="1:11" ht="30" customHeight="1" x14ac:dyDescent="0.25">
      <c r="A1590" s="51">
        <v>1553</v>
      </c>
      <c r="B1590" s="57" t="s">
        <v>1137</v>
      </c>
      <c r="C1590" s="58" t="s">
        <v>34</v>
      </c>
      <c r="D1590" s="54">
        <v>1159</v>
      </c>
      <c r="E1590" s="55" t="s">
        <v>6</v>
      </c>
      <c r="F1590" s="55">
        <f t="shared" si="73"/>
        <v>6.95</v>
      </c>
      <c r="G1590" s="58" t="s">
        <v>1148</v>
      </c>
      <c r="H1590" s="59">
        <v>4</v>
      </c>
      <c r="I1590" s="56">
        <v>20.85</v>
      </c>
      <c r="J1590" s="7">
        <f t="shared" si="74"/>
        <v>20.85</v>
      </c>
      <c r="K1590" s="7">
        <f t="shared" si="75"/>
        <v>0</v>
      </c>
    </row>
    <row r="1591" spans="1:11" ht="30" customHeight="1" x14ac:dyDescent="0.25">
      <c r="A1591" s="51">
        <v>1554</v>
      </c>
      <c r="B1591" s="57" t="s">
        <v>1137</v>
      </c>
      <c r="C1591" s="58" t="s">
        <v>34</v>
      </c>
      <c r="D1591" s="54">
        <v>1180</v>
      </c>
      <c r="E1591" s="55" t="s">
        <v>6</v>
      </c>
      <c r="F1591" s="55">
        <f t="shared" si="73"/>
        <v>7.07</v>
      </c>
      <c r="G1591" s="58" t="s">
        <v>1148</v>
      </c>
      <c r="H1591" s="59">
        <v>4</v>
      </c>
      <c r="I1591" s="56">
        <v>21.21</v>
      </c>
      <c r="J1591" s="7">
        <f t="shared" si="74"/>
        <v>21.21</v>
      </c>
      <c r="K1591" s="7">
        <f t="shared" si="75"/>
        <v>0</v>
      </c>
    </row>
    <row r="1592" spans="1:11" ht="30" customHeight="1" x14ac:dyDescent="0.25">
      <c r="A1592" s="51">
        <v>1555</v>
      </c>
      <c r="B1592" s="57" t="s">
        <v>1137</v>
      </c>
      <c r="C1592" s="58" t="s">
        <v>34</v>
      </c>
      <c r="D1592" s="54">
        <v>1160</v>
      </c>
      <c r="E1592" s="55" t="s">
        <v>6</v>
      </c>
      <c r="F1592" s="55">
        <f t="shared" si="73"/>
        <v>6.95</v>
      </c>
      <c r="G1592" s="58" t="s">
        <v>1148</v>
      </c>
      <c r="H1592" s="59">
        <v>4</v>
      </c>
      <c r="I1592" s="56">
        <v>20.85</v>
      </c>
      <c r="J1592" s="7">
        <f t="shared" si="74"/>
        <v>20.85</v>
      </c>
      <c r="K1592" s="7">
        <f t="shared" si="75"/>
        <v>0</v>
      </c>
    </row>
    <row r="1593" spans="1:11" ht="30" customHeight="1" x14ac:dyDescent="0.25">
      <c r="A1593" s="51">
        <v>1556</v>
      </c>
      <c r="B1593" s="57" t="s">
        <v>1137</v>
      </c>
      <c r="C1593" s="58" t="s">
        <v>34</v>
      </c>
      <c r="D1593" s="54">
        <v>1180</v>
      </c>
      <c r="E1593" s="55" t="s">
        <v>6</v>
      </c>
      <c r="F1593" s="55">
        <f t="shared" si="73"/>
        <v>7.07</v>
      </c>
      <c r="G1593" s="58" t="s">
        <v>1148</v>
      </c>
      <c r="H1593" s="59">
        <v>4</v>
      </c>
      <c r="I1593" s="56">
        <v>21.21</v>
      </c>
      <c r="J1593" s="7">
        <f t="shared" si="74"/>
        <v>21.21</v>
      </c>
      <c r="K1593" s="7">
        <f t="shared" si="75"/>
        <v>0</v>
      </c>
    </row>
    <row r="1594" spans="1:11" ht="30" customHeight="1" x14ac:dyDescent="0.25">
      <c r="A1594" s="51">
        <v>1557</v>
      </c>
      <c r="B1594" s="57" t="s">
        <v>1137</v>
      </c>
      <c r="C1594" s="58" t="s">
        <v>34</v>
      </c>
      <c r="D1594" s="54">
        <v>1120</v>
      </c>
      <c r="E1594" s="55" t="s">
        <v>6</v>
      </c>
      <c r="F1594" s="55">
        <f t="shared" si="73"/>
        <v>6.71</v>
      </c>
      <c r="G1594" s="58" t="s">
        <v>1148</v>
      </c>
      <c r="H1594" s="59">
        <v>4</v>
      </c>
      <c r="I1594" s="56">
        <v>20.13</v>
      </c>
      <c r="J1594" s="7">
        <f t="shared" si="74"/>
        <v>20.13</v>
      </c>
      <c r="K1594" s="7">
        <f t="shared" si="75"/>
        <v>0</v>
      </c>
    </row>
    <row r="1595" spans="1:11" ht="30" customHeight="1" x14ac:dyDescent="0.25">
      <c r="A1595" s="51">
        <v>1558</v>
      </c>
      <c r="B1595" s="57" t="s">
        <v>1137</v>
      </c>
      <c r="C1595" s="58" t="s">
        <v>34</v>
      </c>
      <c r="D1595" s="54">
        <v>1140</v>
      </c>
      <c r="E1595" s="55" t="s">
        <v>6</v>
      </c>
      <c r="F1595" s="55">
        <f t="shared" si="73"/>
        <v>6.83</v>
      </c>
      <c r="G1595" s="58" t="s">
        <v>1148</v>
      </c>
      <c r="H1595" s="59">
        <v>4</v>
      </c>
      <c r="I1595" s="56">
        <v>20.49</v>
      </c>
      <c r="J1595" s="7">
        <f t="shared" si="74"/>
        <v>20.49</v>
      </c>
      <c r="K1595" s="7">
        <f t="shared" si="75"/>
        <v>0</v>
      </c>
    </row>
    <row r="1596" spans="1:11" ht="195" customHeight="1" x14ac:dyDescent="0.25">
      <c r="A1596" s="51">
        <v>1559</v>
      </c>
      <c r="B1596" s="57" t="s">
        <v>1149</v>
      </c>
      <c r="C1596" s="58" t="s">
        <v>34</v>
      </c>
      <c r="D1596" s="54">
        <v>1235</v>
      </c>
      <c r="E1596" s="55" t="s">
        <v>6</v>
      </c>
      <c r="F1596" s="55">
        <f t="shared" si="73"/>
        <v>7.4</v>
      </c>
      <c r="G1596" s="58" t="s">
        <v>1150</v>
      </c>
      <c r="H1596" s="59">
        <v>22</v>
      </c>
      <c r="I1596" s="56">
        <v>122.1</v>
      </c>
      <c r="J1596" s="7">
        <f t="shared" si="74"/>
        <v>122.1</v>
      </c>
      <c r="K1596" s="7">
        <f t="shared" si="75"/>
        <v>0</v>
      </c>
    </row>
    <row r="1597" spans="1:11" ht="75" customHeight="1" x14ac:dyDescent="0.25">
      <c r="A1597" s="51">
        <v>1560</v>
      </c>
      <c r="B1597" s="57" t="s">
        <v>1149</v>
      </c>
      <c r="C1597" s="58" t="s">
        <v>28</v>
      </c>
      <c r="D1597" s="54">
        <v>1103</v>
      </c>
      <c r="E1597" s="55" t="s">
        <v>6</v>
      </c>
      <c r="F1597" s="55">
        <f t="shared" si="73"/>
        <v>6.61</v>
      </c>
      <c r="G1597" s="58" t="s">
        <v>1151</v>
      </c>
      <c r="H1597" s="59">
        <v>10</v>
      </c>
      <c r="I1597" s="56">
        <v>49.58</v>
      </c>
      <c r="J1597" s="7">
        <f t="shared" si="74"/>
        <v>49.58</v>
      </c>
      <c r="K1597" s="7">
        <f t="shared" si="75"/>
        <v>0</v>
      </c>
    </row>
    <row r="1598" spans="1:11" ht="180" customHeight="1" x14ac:dyDescent="0.25">
      <c r="A1598" s="51">
        <v>1561</v>
      </c>
      <c r="B1598" s="57" t="s">
        <v>1149</v>
      </c>
      <c r="C1598" s="58" t="s">
        <v>28</v>
      </c>
      <c r="D1598" s="54">
        <v>1115</v>
      </c>
      <c r="E1598" s="55" t="s">
        <v>6</v>
      </c>
      <c r="F1598" s="55">
        <f t="shared" si="73"/>
        <v>6.68</v>
      </c>
      <c r="G1598" s="58" t="s">
        <v>1152</v>
      </c>
      <c r="H1598" s="59">
        <v>24</v>
      </c>
      <c r="I1598" s="56">
        <v>120.24</v>
      </c>
      <c r="J1598" s="7">
        <f t="shared" si="74"/>
        <v>120.24</v>
      </c>
      <c r="K1598" s="7">
        <f t="shared" si="75"/>
        <v>0</v>
      </c>
    </row>
    <row r="1599" spans="1:11" ht="270" customHeight="1" x14ac:dyDescent="0.25">
      <c r="A1599" s="51">
        <v>1562</v>
      </c>
      <c r="B1599" s="57" t="s">
        <v>1149</v>
      </c>
      <c r="C1599" s="58" t="s">
        <v>34</v>
      </c>
      <c r="D1599" s="54">
        <v>1102</v>
      </c>
      <c r="E1599" s="55" t="s">
        <v>6</v>
      </c>
      <c r="F1599" s="55">
        <f t="shared" si="73"/>
        <v>6.61</v>
      </c>
      <c r="G1599" s="58" t="s">
        <v>1153</v>
      </c>
      <c r="H1599" s="59">
        <v>37</v>
      </c>
      <c r="I1599" s="56">
        <v>183.43</v>
      </c>
      <c r="J1599" s="7">
        <f t="shared" si="74"/>
        <v>183.43</v>
      </c>
      <c r="K1599" s="7">
        <f t="shared" si="75"/>
        <v>0</v>
      </c>
    </row>
    <row r="1600" spans="1:11" ht="150" customHeight="1" x14ac:dyDescent="0.25">
      <c r="A1600" s="51">
        <v>1563</v>
      </c>
      <c r="B1600" s="57" t="s">
        <v>1149</v>
      </c>
      <c r="C1600" s="58" t="s">
        <v>28</v>
      </c>
      <c r="D1600" s="54">
        <v>1144</v>
      </c>
      <c r="E1600" s="55" t="s">
        <v>6</v>
      </c>
      <c r="F1600" s="55">
        <f t="shared" si="73"/>
        <v>6.86</v>
      </c>
      <c r="G1600" s="58" t="s">
        <v>1154</v>
      </c>
      <c r="H1600" s="59">
        <v>13</v>
      </c>
      <c r="I1600" s="56">
        <v>66.89</v>
      </c>
      <c r="J1600" s="7">
        <f t="shared" si="74"/>
        <v>66.89</v>
      </c>
      <c r="K1600" s="7">
        <f t="shared" si="75"/>
        <v>0</v>
      </c>
    </row>
    <row r="1601" spans="1:11" ht="105" customHeight="1" x14ac:dyDescent="0.25">
      <c r="A1601" s="51">
        <v>1564</v>
      </c>
      <c r="B1601" s="57" t="s">
        <v>1149</v>
      </c>
      <c r="C1601" s="58" t="s">
        <v>34</v>
      </c>
      <c r="D1601" s="54">
        <v>1122</v>
      </c>
      <c r="E1601" s="55" t="s">
        <v>6</v>
      </c>
      <c r="F1601" s="55">
        <f t="shared" si="73"/>
        <v>6.73</v>
      </c>
      <c r="G1601" s="58" t="s">
        <v>1155</v>
      </c>
      <c r="H1601" s="59">
        <v>13</v>
      </c>
      <c r="I1601" s="56">
        <v>65.62</v>
      </c>
      <c r="J1601" s="7">
        <f t="shared" si="74"/>
        <v>65.62</v>
      </c>
      <c r="K1601" s="7">
        <f t="shared" si="75"/>
        <v>0</v>
      </c>
    </row>
    <row r="1602" spans="1:11" ht="45" customHeight="1" x14ac:dyDescent="0.25">
      <c r="A1602" s="51">
        <v>1565</v>
      </c>
      <c r="B1602" s="57" t="s">
        <v>1149</v>
      </c>
      <c r="C1602" s="58" t="s">
        <v>34</v>
      </c>
      <c r="D1602" s="54">
        <v>1082</v>
      </c>
      <c r="E1602" s="55" t="s">
        <v>6</v>
      </c>
      <c r="F1602" s="55">
        <f t="shared" si="73"/>
        <v>6.49</v>
      </c>
      <c r="G1602" s="58" t="s">
        <v>1156</v>
      </c>
      <c r="H1602" s="59">
        <v>1</v>
      </c>
      <c r="I1602" s="56">
        <v>4.87</v>
      </c>
      <c r="J1602" s="7">
        <f t="shared" si="74"/>
        <v>4.87</v>
      </c>
      <c r="K1602" s="7">
        <f t="shared" si="75"/>
        <v>0</v>
      </c>
    </row>
    <row r="1603" spans="1:11" ht="90" customHeight="1" x14ac:dyDescent="0.25">
      <c r="A1603" s="51">
        <v>1566</v>
      </c>
      <c r="B1603" s="57" t="s">
        <v>1149</v>
      </c>
      <c r="C1603" s="58" t="s">
        <v>34</v>
      </c>
      <c r="D1603" s="54">
        <v>1022</v>
      </c>
      <c r="E1603" s="55" t="s">
        <v>6</v>
      </c>
      <c r="F1603" s="55">
        <f t="shared" si="73"/>
        <v>6.13</v>
      </c>
      <c r="G1603" s="58" t="s">
        <v>1157</v>
      </c>
      <c r="H1603" s="59">
        <v>5</v>
      </c>
      <c r="I1603" s="56">
        <v>22.99</v>
      </c>
      <c r="J1603" s="7">
        <f t="shared" si="74"/>
        <v>22.99</v>
      </c>
      <c r="K1603" s="7">
        <f t="shared" si="75"/>
        <v>0</v>
      </c>
    </row>
    <row r="1604" spans="1:11" ht="60" customHeight="1" x14ac:dyDescent="0.25">
      <c r="A1604" s="51">
        <v>1567</v>
      </c>
      <c r="B1604" s="57" t="s">
        <v>1149</v>
      </c>
      <c r="C1604" s="58" t="s">
        <v>28</v>
      </c>
      <c r="D1604" s="54">
        <v>1124</v>
      </c>
      <c r="E1604" s="55" t="s">
        <v>6</v>
      </c>
      <c r="F1604" s="55">
        <f t="shared" si="73"/>
        <v>6.74</v>
      </c>
      <c r="G1604" s="58" t="s">
        <v>1158</v>
      </c>
      <c r="H1604" s="59">
        <v>3</v>
      </c>
      <c r="I1604" s="56">
        <v>15.17</v>
      </c>
      <c r="J1604" s="7">
        <f t="shared" si="74"/>
        <v>15.17</v>
      </c>
      <c r="K1604" s="7">
        <f t="shared" si="75"/>
        <v>0</v>
      </c>
    </row>
    <row r="1605" spans="1:11" ht="120" customHeight="1" x14ac:dyDescent="0.25">
      <c r="A1605" s="51">
        <v>1568</v>
      </c>
      <c r="B1605" s="57" t="s">
        <v>1149</v>
      </c>
      <c r="C1605" s="58" t="s">
        <v>34</v>
      </c>
      <c r="D1605" s="54">
        <v>1082</v>
      </c>
      <c r="E1605" s="55" t="s">
        <v>6</v>
      </c>
      <c r="F1605" s="55">
        <f t="shared" si="73"/>
        <v>6.49</v>
      </c>
      <c r="G1605" s="58" t="s">
        <v>1159</v>
      </c>
      <c r="H1605" s="59">
        <v>5</v>
      </c>
      <c r="I1605" s="56">
        <v>24.34</v>
      </c>
      <c r="J1605" s="7">
        <f t="shared" si="74"/>
        <v>24.34</v>
      </c>
      <c r="K1605" s="7">
        <f t="shared" si="75"/>
        <v>0</v>
      </c>
    </row>
    <row r="1606" spans="1:11" ht="120" customHeight="1" x14ac:dyDescent="0.25">
      <c r="A1606" s="51">
        <v>1569</v>
      </c>
      <c r="B1606" s="57" t="s">
        <v>1149</v>
      </c>
      <c r="C1606" s="58" t="s">
        <v>34</v>
      </c>
      <c r="D1606" s="54">
        <v>1041</v>
      </c>
      <c r="E1606" s="55" t="s">
        <v>6</v>
      </c>
      <c r="F1606" s="55">
        <f t="shared" si="73"/>
        <v>6.24</v>
      </c>
      <c r="G1606" s="58" t="s">
        <v>1160</v>
      </c>
      <c r="H1606" s="59">
        <v>7</v>
      </c>
      <c r="I1606" s="56">
        <v>32.76</v>
      </c>
      <c r="J1606" s="7">
        <f t="shared" si="74"/>
        <v>32.76</v>
      </c>
      <c r="K1606" s="7">
        <f t="shared" si="75"/>
        <v>0</v>
      </c>
    </row>
    <row r="1607" spans="1:11" ht="330" customHeight="1" x14ac:dyDescent="0.25">
      <c r="A1607" s="51">
        <v>1570</v>
      </c>
      <c r="B1607" s="57" t="s">
        <v>1149</v>
      </c>
      <c r="C1607" s="58" t="s">
        <v>34</v>
      </c>
      <c r="D1607" s="54">
        <v>1062</v>
      </c>
      <c r="E1607" s="55" t="s">
        <v>6</v>
      </c>
      <c r="F1607" s="55">
        <f t="shared" si="73"/>
        <v>6.37</v>
      </c>
      <c r="G1607" s="58" t="s">
        <v>1161</v>
      </c>
      <c r="H1607" s="59">
        <v>16</v>
      </c>
      <c r="I1607" s="56">
        <v>76.44</v>
      </c>
      <c r="J1607" s="7">
        <f t="shared" si="74"/>
        <v>76.44</v>
      </c>
      <c r="K1607" s="7">
        <f t="shared" si="75"/>
        <v>0</v>
      </c>
    </row>
    <row r="1608" spans="1:11" ht="409.5" customHeight="1" x14ac:dyDescent="0.25">
      <c r="A1608" s="51">
        <v>1571</v>
      </c>
      <c r="B1608" s="57" t="s">
        <v>1149</v>
      </c>
      <c r="C1608" s="58" t="s">
        <v>34</v>
      </c>
      <c r="D1608" s="54">
        <v>1041</v>
      </c>
      <c r="E1608" s="55" t="s">
        <v>6</v>
      </c>
      <c r="F1608" s="55">
        <f t="shared" si="73"/>
        <v>6.24</v>
      </c>
      <c r="G1608" s="58" t="s">
        <v>1162</v>
      </c>
      <c r="H1608" s="59">
        <v>22</v>
      </c>
      <c r="I1608" s="56">
        <v>102.96</v>
      </c>
      <c r="J1608" s="7">
        <f t="shared" si="74"/>
        <v>102.96</v>
      </c>
      <c r="K1608" s="7">
        <f t="shared" si="75"/>
        <v>0</v>
      </c>
    </row>
    <row r="1609" spans="1:11" ht="225" customHeight="1" x14ac:dyDescent="0.25">
      <c r="A1609" s="51">
        <v>1572</v>
      </c>
      <c r="B1609" s="57" t="s">
        <v>1149</v>
      </c>
      <c r="C1609" s="58" t="s">
        <v>34</v>
      </c>
      <c r="D1609" s="54">
        <v>1041</v>
      </c>
      <c r="E1609" s="55" t="s">
        <v>6</v>
      </c>
      <c r="F1609" s="55">
        <f t="shared" si="73"/>
        <v>6.24</v>
      </c>
      <c r="G1609" s="58" t="s">
        <v>1163</v>
      </c>
      <c r="H1609" s="59">
        <v>9</v>
      </c>
      <c r="I1609" s="56">
        <v>42.12</v>
      </c>
      <c r="J1609" s="7">
        <f t="shared" si="74"/>
        <v>42.12</v>
      </c>
      <c r="K1609" s="7">
        <f t="shared" si="75"/>
        <v>0</v>
      </c>
    </row>
    <row r="1610" spans="1:11" ht="165" customHeight="1" x14ac:dyDescent="0.25">
      <c r="A1610" s="51">
        <v>1573</v>
      </c>
      <c r="B1610" s="57" t="s">
        <v>1149</v>
      </c>
      <c r="C1610" s="58" t="s">
        <v>34</v>
      </c>
      <c r="D1610" s="54">
        <v>1102</v>
      </c>
      <c r="E1610" s="55" t="s">
        <v>6</v>
      </c>
      <c r="F1610" s="55">
        <f t="shared" si="73"/>
        <v>6.61</v>
      </c>
      <c r="G1610" s="58" t="s">
        <v>1164</v>
      </c>
      <c r="H1610" s="59">
        <v>11</v>
      </c>
      <c r="I1610" s="56">
        <v>54.53</v>
      </c>
      <c r="J1610" s="7">
        <f t="shared" si="74"/>
        <v>54.53</v>
      </c>
      <c r="K1610" s="7">
        <f t="shared" si="75"/>
        <v>0</v>
      </c>
    </row>
    <row r="1611" spans="1:11" ht="90" customHeight="1" x14ac:dyDescent="0.25">
      <c r="A1611" s="51">
        <v>1574</v>
      </c>
      <c r="B1611" s="57" t="s">
        <v>1149</v>
      </c>
      <c r="C1611" s="58" t="s">
        <v>34</v>
      </c>
      <c r="D1611" s="54">
        <v>1042</v>
      </c>
      <c r="E1611" s="55" t="s">
        <v>6</v>
      </c>
      <c r="F1611" s="55">
        <f t="shared" si="73"/>
        <v>6.25</v>
      </c>
      <c r="G1611" s="58" t="s">
        <v>1165</v>
      </c>
      <c r="H1611" s="59">
        <v>3</v>
      </c>
      <c r="I1611" s="56">
        <v>14.06</v>
      </c>
      <c r="J1611" s="7">
        <f t="shared" si="74"/>
        <v>14.06</v>
      </c>
      <c r="K1611" s="7">
        <f t="shared" si="75"/>
        <v>0</v>
      </c>
    </row>
    <row r="1612" spans="1:11" ht="255" customHeight="1" x14ac:dyDescent="0.25">
      <c r="A1612" s="51">
        <v>1575</v>
      </c>
      <c r="B1612" s="57" t="s">
        <v>1149</v>
      </c>
      <c r="C1612" s="58" t="s">
        <v>34</v>
      </c>
      <c r="D1612" s="54">
        <v>1082</v>
      </c>
      <c r="E1612" s="55" t="s">
        <v>6</v>
      </c>
      <c r="F1612" s="55">
        <f t="shared" si="73"/>
        <v>6.49</v>
      </c>
      <c r="G1612" s="58" t="s">
        <v>1166</v>
      </c>
      <c r="H1612" s="59">
        <v>29</v>
      </c>
      <c r="I1612" s="56">
        <v>141.16</v>
      </c>
      <c r="J1612" s="7">
        <f t="shared" si="74"/>
        <v>141.16</v>
      </c>
      <c r="K1612" s="7">
        <f t="shared" si="75"/>
        <v>0</v>
      </c>
    </row>
    <row r="1613" spans="1:11" ht="409.5" customHeight="1" x14ac:dyDescent="0.25">
      <c r="A1613" s="51">
        <v>1576</v>
      </c>
      <c r="B1613" s="57" t="s">
        <v>1149</v>
      </c>
      <c r="C1613" s="58" t="s">
        <v>34</v>
      </c>
      <c r="D1613" s="54">
        <v>1041</v>
      </c>
      <c r="E1613" s="55" t="s">
        <v>6</v>
      </c>
      <c r="F1613" s="55">
        <f t="shared" si="73"/>
        <v>6.24</v>
      </c>
      <c r="G1613" s="58" t="s">
        <v>1167</v>
      </c>
      <c r="H1613" s="59">
        <v>33</v>
      </c>
      <c r="I1613" s="56">
        <v>154.44</v>
      </c>
      <c r="J1613" s="7">
        <f t="shared" si="74"/>
        <v>154.44</v>
      </c>
      <c r="K1613" s="7">
        <f t="shared" si="75"/>
        <v>0</v>
      </c>
    </row>
    <row r="1614" spans="1:11" ht="210" customHeight="1" x14ac:dyDescent="0.25">
      <c r="A1614" s="51">
        <v>1577</v>
      </c>
      <c r="B1614" s="57" t="s">
        <v>1149</v>
      </c>
      <c r="C1614" s="58" t="s">
        <v>34</v>
      </c>
      <c r="D1614" s="54">
        <v>1021</v>
      </c>
      <c r="E1614" s="55" t="s">
        <v>6</v>
      </c>
      <c r="F1614" s="55">
        <f t="shared" si="73"/>
        <v>6.12</v>
      </c>
      <c r="G1614" s="58" t="s">
        <v>1168</v>
      </c>
      <c r="H1614" s="59">
        <v>11</v>
      </c>
      <c r="I1614" s="56">
        <v>50.49</v>
      </c>
      <c r="J1614" s="7">
        <f t="shared" si="74"/>
        <v>50.49</v>
      </c>
      <c r="K1614" s="7">
        <f t="shared" si="75"/>
        <v>0</v>
      </c>
    </row>
    <row r="1615" spans="1:11" ht="90" customHeight="1" x14ac:dyDescent="0.25">
      <c r="A1615" s="51">
        <v>1578</v>
      </c>
      <c r="B1615" s="57" t="s">
        <v>1149</v>
      </c>
      <c r="C1615" s="58" t="s">
        <v>50</v>
      </c>
      <c r="D1615" s="54">
        <v>1415</v>
      </c>
      <c r="E1615" s="55" t="s">
        <v>6</v>
      </c>
      <c r="F1615" s="55">
        <f t="shared" si="73"/>
        <v>8.48</v>
      </c>
      <c r="G1615" s="58" t="s">
        <v>1169</v>
      </c>
      <c r="H1615" s="59">
        <v>6</v>
      </c>
      <c r="I1615" s="56">
        <v>38.159999999999997</v>
      </c>
      <c r="J1615" s="7">
        <f t="shared" si="74"/>
        <v>38.159999999999997</v>
      </c>
      <c r="K1615" s="7">
        <f t="shared" si="75"/>
        <v>0</v>
      </c>
    </row>
    <row r="1616" spans="1:11" ht="105" customHeight="1" x14ac:dyDescent="0.25">
      <c r="A1616" s="51">
        <v>1579</v>
      </c>
      <c r="B1616" s="57" t="s">
        <v>1149</v>
      </c>
      <c r="C1616" s="58" t="s">
        <v>34</v>
      </c>
      <c r="D1616" s="54">
        <v>1042</v>
      </c>
      <c r="E1616" s="55" t="s">
        <v>6</v>
      </c>
      <c r="F1616" s="55">
        <f t="shared" si="73"/>
        <v>6.25</v>
      </c>
      <c r="G1616" s="58" t="s">
        <v>1170</v>
      </c>
      <c r="H1616" s="59">
        <v>6</v>
      </c>
      <c r="I1616" s="56">
        <v>28.13</v>
      </c>
      <c r="J1616" s="7">
        <f t="shared" si="74"/>
        <v>28.13</v>
      </c>
      <c r="K1616" s="7">
        <f t="shared" si="75"/>
        <v>0</v>
      </c>
    </row>
    <row r="1617" spans="1:11" ht="135" customHeight="1" x14ac:dyDescent="0.25">
      <c r="A1617" s="51">
        <v>1580</v>
      </c>
      <c r="B1617" s="57" t="s">
        <v>1149</v>
      </c>
      <c r="C1617" s="58" t="s">
        <v>28</v>
      </c>
      <c r="D1617" s="54">
        <v>1123</v>
      </c>
      <c r="E1617" s="55" t="s">
        <v>6</v>
      </c>
      <c r="F1617" s="55">
        <f t="shared" si="73"/>
        <v>6.73</v>
      </c>
      <c r="G1617" s="58" t="s">
        <v>1171</v>
      </c>
      <c r="H1617" s="59">
        <v>5</v>
      </c>
      <c r="I1617" s="56">
        <v>25.24</v>
      </c>
      <c r="J1617" s="7">
        <f t="shared" si="74"/>
        <v>25.24</v>
      </c>
      <c r="K1617" s="7">
        <f t="shared" si="75"/>
        <v>0</v>
      </c>
    </row>
    <row r="1618" spans="1:11" ht="120" customHeight="1" x14ac:dyDescent="0.25">
      <c r="A1618" s="51">
        <v>1581</v>
      </c>
      <c r="B1618" s="57" t="s">
        <v>1149</v>
      </c>
      <c r="C1618" s="58" t="s">
        <v>34</v>
      </c>
      <c r="D1618" s="54">
        <v>1022</v>
      </c>
      <c r="E1618" s="55" t="s">
        <v>6</v>
      </c>
      <c r="F1618" s="55">
        <f t="shared" si="73"/>
        <v>6.13</v>
      </c>
      <c r="G1618" s="58" t="s">
        <v>1172</v>
      </c>
      <c r="H1618" s="59">
        <v>7</v>
      </c>
      <c r="I1618" s="56">
        <v>32.18</v>
      </c>
      <c r="J1618" s="7">
        <f t="shared" si="74"/>
        <v>32.18</v>
      </c>
      <c r="K1618" s="7">
        <f t="shared" si="75"/>
        <v>0</v>
      </c>
    </row>
    <row r="1619" spans="1:11" ht="409.5" customHeight="1" x14ac:dyDescent="0.25">
      <c r="A1619" s="51">
        <v>1582</v>
      </c>
      <c r="B1619" s="57" t="s">
        <v>1149</v>
      </c>
      <c r="C1619" s="58" t="s">
        <v>34</v>
      </c>
      <c r="D1619" s="54">
        <v>1041</v>
      </c>
      <c r="E1619" s="55" t="s">
        <v>6</v>
      </c>
      <c r="F1619" s="55">
        <f t="shared" si="73"/>
        <v>6.24</v>
      </c>
      <c r="G1619" s="58" t="s">
        <v>1173</v>
      </c>
      <c r="H1619" s="59">
        <v>18</v>
      </c>
      <c r="I1619" s="56">
        <v>84.24</v>
      </c>
      <c r="J1619" s="7">
        <f t="shared" si="74"/>
        <v>84.24</v>
      </c>
      <c r="K1619" s="7">
        <f t="shared" si="75"/>
        <v>0</v>
      </c>
    </row>
    <row r="1620" spans="1:11" ht="120" customHeight="1" x14ac:dyDescent="0.25">
      <c r="A1620" s="51">
        <v>1583</v>
      </c>
      <c r="B1620" s="57" t="s">
        <v>1149</v>
      </c>
      <c r="C1620" s="58" t="s">
        <v>34</v>
      </c>
      <c r="D1620" s="54">
        <v>1041</v>
      </c>
      <c r="E1620" s="55" t="s">
        <v>6</v>
      </c>
      <c r="F1620" s="55">
        <f t="shared" ref="F1620:F1683" si="76">IF(D1620=0,0,IF(E1620=0,0,IF(IF(E1620="s",$F$12,IF(E1620="n",$F$11,0))&gt;0,ROUND(D1620/IF(E1620="s",$F$12,IF(E1620="n",$F$11,0)),2),0)))</f>
        <v>6.24</v>
      </c>
      <c r="G1620" s="58" t="s">
        <v>1174</v>
      </c>
      <c r="H1620" s="59">
        <v>7</v>
      </c>
      <c r="I1620" s="56">
        <v>32.76</v>
      </c>
      <c r="J1620" s="7">
        <f t="shared" si="74"/>
        <v>32.76</v>
      </c>
      <c r="K1620" s="7">
        <f t="shared" si="75"/>
        <v>0</v>
      </c>
    </row>
    <row r="1621" spans="1:11" ht="120" customHeight="1" x14ac:dyDescent="0.25">
      <c r="A1621" s="51">
        <v>1584</v>
      </c>
      <c r="B1621" s="57" t="s">
        <v>1149</v>
      </c>
      <c r="C1621" s="58" t="s">
        <v>28</v>
      </c>
      <c r="D1621" s="54">
        <v>1122</v>
      </c>
      <c r="E1621" s="55" t="s">
        <v>6</v>
      </c>
      <c r="F1621" s="55">
        <f t="shared" si="76"/>
        <v>6.73</v>
      </c>
      <c r="G1621" s="58" t="s">
        <v>1175</v>
      </c>
      <c r="H1621" s="59">
        <v>7</v>
      </c>
      <c r="I1621" s="56">
        <v>35.33</v>
      </c>
      <c r="J1621" s="7">
        <f t="shared" si="74"/>
        <v>35.33</v>
      </c>
      <c r="K1621" s="7">
        <f t="shared" si="75"/>
        <v>0</v>
      </c>
    </row>
    <row r="1622" spans="1:11" ht="60" customHeight="1" x14ac:dyDescent="0.25">
      <c r="A1622" s="51">
        <v>1585</v>
      </c>
      <c r="B1622" s="57" t="s">
        <v>1149</v>
      </c>
      <c r="C1622" s="58" t="s">
        <v>34</v>
      </c>
      <c r="D1622" s="54">
        <v>1082</v>
      </c>
      <c r="E1622" s="55" t="s">
        <v>6</v>
      </c>
      <c r="F1622" s="55">
        <f t="shared" si="76"/>
        <v>6.49</v>
      </c>
      <c r="G1622" s="58" t="s">
        <v>1176</v>
      </c>
      <c r="H1622" s="59">
        <v>1</v>
      </c>
      <c r="I1622" s="56">
        <v>4.87</v>
      </c>
      <c r="J1622" s="7">
        <f t="shared" si="74"/>
        <v>4.87</v>
      </c>
      <c r="K1622" s="7">
        <f t="shared" si="75"/>
        <v>0</v>
      </c>
    </row>
    <row r="1623" spans="1:11" ht="135" customHeight="1" x14ac:dyDescent="0.25">
      <c r="A1623" s="51">
        <v>1586</v>
      </c>
      <c r="B1623" s="57" t="s">
        <v>1149</v>
      </c>
      <c r="C1623" s="58" t="s">
        <v>34</v>
      </c>
      <c r="D1623" s="54">
        <v>1041</v>
      </c>
      <c r="E1623" s="55" t="s">
        <v>6</v>
      </c>
      <c r="F1623" s="55">
        <f t="shared" si="76"/>
        <v>6.24</v>
      </c>
      <c r="G1623" s="58" t="s">
        <v>1177</v>
      </c>
      <c r="H1623" s="59">
        <v>16</v>
      </c>
      <c r="I1623" s="56">
        <v>74.88</v>
      </c>
      <c r="J1623" s="7">
        <f t="shared" si="74"/>
        <v>74.88</v>
      </c>
      <c r="K1623" s="7">
        <f t="shared" si="75"/>
        <v>0</v>
      </c>
    </row>
    <row r="1624" spans="1:11" ht="105" customHeight="1" x14ac:dyDescent="0.25">
      <c r="A1624" s="51">
        <v>1587</v>
      </c>
      <c r="B1624" s="57" t="s">
        <v>1149</v>
      </c>
      <c r="C1624" s="58" t="s">
        <v>34</v>
      </c>
      <c r="D1624" s="54">
        <v>1031</v>
      </c>
      <c r="E1624" s="55" t="s">
        <v>6</v>
      </c>
      <c r="F1624" s="55">
        <f t="shared" si="76"/>
        <v>6.18</v>
      </c>
      <c r="G1624" s="58" t="s">
        <v>1178</v>
      </c>
      <c r="H1624" s="59">
        <v>6</v>
      </c>
      <c r="I1624" s="56">
        <v>27.81</v>
      </c>
      <c r="J1624" s="7">
        <f t="shared" si="74"/>
        <v>27.81</v>
      </c>
      <c r="K1624" s="7">
        <f t="shared" si="75"/>
        <v>0</v>
      </c>
    </row>
    <row r="1625" spans="1:11" ht="90" customHeight="1" x14ac:dyDescent="0.25">
      <c r="A1625" s="51">
        <v>1588</v>
      </c>
      <c r="B1625" s="57" t="s">
        <v>1149</v>
      </c>
      <c r="C1625" s="58" t="s">
        <v>34</v>
      </c>
      <c r="D1625" s="54">
        <v>1082</v>
      </c>
      <c r="E1625" s="55" t="s">
        <v>6</v>
      </c>
      <c r="F1625" s="55">
        <f t="shared" si="76"/>
        <v>6.49</v>
      </c>
      <c r="G1625" s="58" t="s">
        <v>1179</v>
      </c>
      <c r="H1625" s="59">
        <v>14</v>
      </c>
      <c r="I1625" s="56">
        <v>68.150000000000006</v>
      </c>
      <c r="J1625" s="7">
        <f t="shared" si="74"/>
        <v>68.150000000000006</v>
      </c>
      <c r="K1625" s="7">
        <f t="shared" si="75"/>
        <v>0</v>
      </c>
    </row>
    <row r="1626" spans="1:11" ht="45" customHeight="1" x14ac:dyDescent="0.25">
      <c r="A1626" s="51">
        <v>1589</v>
      </c>
      <c r="B1626" s="57" t="s">
        <v>1149</v>
      </c>
      <c r="C1626" s="58" t="s">
        <v>34</v>
      </c>
      <c r="D1626" s="54">
        <v>1102</v>
      </c>
      <c r="E1626" s="55" t="s">
        <v>6</v>
      </c>
      <c r="F1626" s="55">
        <f t="shared" si="76"/>
        <v>6.61</v>
      </c>
      <c r="G1626" s="58" t="s">
        <v>1180</v>
      </c>
      <c r="H1626" s="59">
        <v>4</v>
      </c>
      <c r="I1626" s="56">
        <v>19.829999999999998</v>
      </c>
      <c r="J1626" s="7">
        <f t="shared" si="74"/>
        <v>19.829999999999998</v>
      </c>
      <c r="K1626" s="7">
        <f t="shared" si="75"/>
        <v>0</v>
      </c>
    </row>
    <row r="1627" spans="1:11" ht="135" customHeight="1" x14ac:dyDescent="0.25">
      <c r="A1627" s="51">
        <v>1590</v>
      </c>
      <c r="B1627" s="57" t="s">
        <v>1149</v>
      </c>
      <c r="C1627" s="58" t="s">
        <v>34</v>
      </c>
      <c r="D1627" s="54">
        <v>1002</v>
      </c>
      <c r="E1627" s="55" t="s">
        <v>6</v>
      </c>
      <c r="F1627" s="55">
        <f t="shared" si="76"/>
        <v>6.01</v>
      </c>
      <c r="G1627" s="58" t="s">
        <v>1181</v>
      </c>
      <c r="H1627" s="59">
        <v>14</v>
      </c>
      <c r="I1627" s="56">
        <v>63.11</v>
      </c>
      <c r="J1627" s="7">
        <f t="shared" si="74"/>
        <v>63.11</v>
      </c>
      <c r="K1627" s="7">
        <f t="shared" si="75"/>
        <v>0</v>
      </c>
    </row>
    <row r="1628" spans="1:11" ht="90" customHeight="1" x14ac:dyDescent="0.25">
      <c r="A1628" s="51">
        <v>1591</v>
      </c>
      <c r="B1628" s="57" t="s">
        <v>1149</v>
      </c>
      <c r="C1628" s="58" t="s">
        <v>34</v>
      </c>
      <c r="D1628" s="54">
        <v>1061</v>
      </c>
      <c r="E1628" s="55" t="s">
        <v>6</v>
      </c>
      <c r="F1628" s="55">
        <f t="shared" si="76"/>
        <v>6.36</v>
      </c>
      <c r="G1628" s="58" t="s">
        <v>1182</v>
      </c>
      <c r="H1628" s="59">
        <v>13</v>
      </c>
      <c r="I1628" s="56">
        <v>62.01</v>
      </c>
      <c r="J1628" s="7">
        <f t="shared" si="74"/>
        <v>62.01</v>
      </c>
      <c r="K1628" s="7">
        <f t="shared" si="75"/>
        <v>0</v>
      </c>
    </row>
    <row r="1629" spans="1:11" ht="75" customHeight="1" x14ac:dyDescent="0.25">
      <c r="A1629" s="51">
        <v>1592</v>
      </c>
      <c r="B1629" s="57" t="s">
        <v>1149</v>
      </c>
      <c r="C1629" s="58" t="s">
        <v>34</v>
      </c>
      <c r="D1629" s="54">
        <v>1041</v>
      </c>
      <c r="E1629" s="55" t="s">
        <v>6</v>
      </c>
      <c r="F1629" s="55">
        <f t="shared" si="76"/>
        <v>6.24</v>
      </c>
      <c r="G1629" s="58" t="s">
        <v>1183</v>
      </c>
      <c r="H1629" s="59">
        <v>10</v>
      </c>
      <c r="I1629" s="56">
        <v>46.8</v>
      </c>
      <c r="J1629" s="7">
        <f t="shared" si="74"/>
        <v>46.8</v>
      </c>
      <c r="K1629" s="7">
        <f t="shared" si="75"/>
        <v>0</v>
      </c>
    </row>
    <row r="1630" spans="1:11" ht="75" customHeight="1" x14ac:dyDescent="0.25">
      <c r="A1630" s="51">
        <v>1593</v>
      </c>
      <c r="B1630" s="57" t="s">
        <v>1149</v>
      </c>
      <c r="C1630" s="58" t="s">
        <v>34</v>
      </c>
      <c r="D1630" s="54">
        <v>1081</v>
      </c>
      <c r="E1630" s="55" t="s">
        <v>6</v>
      </c>
      <c r="F1630" s="55">
        <f t="shared" si="76"/>
        <v>6.48</v>
      </c>
      <c r="G1630" s="58" t="s">
        <v>1184</v>
      </c>
      <c r="H1630" s="59">
        <v>10</v>
      </c>
      <c r="I1630" s="56">
        <v>48.6</v>
      </c>
      <c r="J1630" s="7">
        <f t="shared" si="74"/>
        <v>48.6</v>
      </c>
      <c r="K1630" s="7">
        <f t="shared" si="75"/>
        <v>0</v>
      </c>
    </row>
    <row r="1631" spans="1:11" ht="75" customHeight="1" x14ac:dyDescent="0.25">
      <c r="A1631" s="51">
        <v>1594</v>
      </c>
      <c r="B1631" s="57" t="s">
        <v>1149</v>
      </c>
      <c r="C1631" s="58" t="s">
        <v>65</v>
      </c>
      <c r="D1631" s="54">
        <v>1310</v>
      </c>
      <c r="E1631" s="55" t="s">
        <v>6</v>
      </c>
      <c r="F1631" s="55">
        <f t="shared" si="76"/>
        <v>7.85</v>
      </c>
      <c r="G1631" s="58" t="s">
        <v>1185</v>
      </c>
      <c r="H1631" s="59">
        <v>10</v>
      </c>
      <c r="I1631" s="56">
        <v>58.88</v>
      </c>
      <c r="J1631" s="7">
        <f t="shared" si="74"/>
        <v>58.88</v>
      </c>
      <c r="K1631" s="7">
        <f t="shared" si="75"/>
        <v>0</v>
      </c>
    </row>
    <row r="1632" spans="1:11" ht="75" customHeight="1" x14ac:dyDescent="0.25">
      <c r="A1632" s="51">
        <v>1595</v>
      </c>
      <c r="B1632" s="57" t="s">
        <v>1149</v>
      </c>
      <c r="C1632" s="58" t="s">
        <v>65</v>
      </c>
      <c r="D1632" s="54">
        <v>1353</v>
      </c>
      <c r="E1632" s="55" t="s">
        <v>6</v>
      </c>
      <c r="F1632" s="55">
        <f t="shared" si="76"/>
        <v>8.11</v>
      </c>
      <c r="G1632" s="58" t="s">
        <v>1186</v>
      </c>
      <c r="H1632" s="59">
        <v>10</v>
      </c>
      <c r="I1632" s="56">
        <v>60.83</v>
      </c>
      <c r="J1632" s="7">
        <f t="shared" si="74"/>
        <v>60.83</v>
      </c>
      <c r="K1632" s="7">
        <f t="shared" si="75"/>
        <v>0</v>
      </c>
    </row>
    <row r="1633" spans="1:11" ht="60" customHeight="1" x14ac:dyDescent="0.25">
      <c r="A1633" s="51">
        <v>1596</v>
      </c>
      <c r="B1633" s="57" t="s">
        <v>1149</v>
      </c>
      <c r="C1633" s="58" t="s">
        <v>34</v>
      </c>
      <c r="D1633" s="54">
        <v>1062</v>
      </c>
      <c r="E1633" s="55" t="s">
        <v>6</v>
      </c>
      <c r="F1633" s="55">
        <f t="shared" si="76"/>
        <v>6.37</v>
      </c>
      <c r="G1633" s="58" t="s">
        <v>1187</v>
      </c>
      <c r="H1633" s="59">
        <v>4</v>
      </c>
      <c r="I1633" s="56">
        <v>19.11</v>
      </c>
      <c r="J1633" s="7">
        <f t="shared" si="74"/>
        <v>19.11</v>
      </c>
      <c r="K1633" s="7">
        <f t="shared" si="75"/>
        <v>0</v>
      </c>
    </row>
    <row r="1634" spans="1:11" ht="60" customHeight="1" x14ac:dyDescent="0.25">
      <c r="A1634" s="51">
        <v>1597</v>
      </c>
      <c r="B1634" s="57" t="s">
        <v>1149</v>
      </c>
      <c r="C1634" s="58" t="s">
        <v>34</v>
      </c>
      <c r="D1634" s="54">
        <v>1102</v>
      </c>
      <c r="E1634" s="55" t="s">
        <v>6</v>
      </c>
      <c r="F1634" s="55">
        <f t="shared" si="76"/>
        <v>6.61</v>
      </c>
      <c r="G1634" s="58" t="s">
        <v>1187</v>
      </c>
      <c r="H1634" s="59">
        <v>4</v>
      </c>
      <c r="I1634" s="56">
        <v>19.829999999999998</v>
      </c>
      <c r="J1634" s="7">
        <f t="shared" si="74"/>
        <v>19.829999999999998</v>
      </c>
      <c r="K1634" s="7">
        <f t="shared" si="75"/>
        <v>0</v>
      </c>
    </row>
    <row r="1635" spans="1:11" ht="45" customHeight="1" x14ac:dyDescent="0.25">
      <c r="A1635" s="51">
        <v>1598</v>
      </c>
      <c r="B1635" s="57" t="s">
        <v>286</v>
      </c>
      <c r="C1635" s="58" t="s">
        <v>288</v>
      </c>
      <c r="D1635" s="54">
        <v>1230</v>
      </c>
      <c r="E1635" s="55" t="s">
        <v>6</v>
      </c>
      <c r="F1635" s="55">
        <f t="shared" si="76"/>
        <v>7.37</v>
      </c>
      <c r="G1635" s="58" t="s">
        <v>1188</v>
      </c>
      <c r="H1635" s="59">
        <v>4</v>
      </c>
      <c r="I1635" s="56">
        <v>22.11</v>
      </c>
      <c r="J1635" s="7">
        <f t="shared" si="74"/>
        <v>22.11</v>
      </c>
      <c r="K1635" s="7">
        <f t="shared" si="75"/>
        <v>0</v>
      </c>
    </row>
    <row r="1636" spans="1:11" ht="45" customHeight="1" x14ac:dyDescent="0.25">
      <c r="A1636" s="51">
        <v>1599</v>
      </c>
      <c r="B1636" s="57" t="s">
        <v>286</v>
      </c>
      <c r="C1636" s="58" t="s">
        <v>288</v>
      </c>
      <c r="D1636" s="54">
        <v>1305</v>
      </c>
      <c r="E1636" s="55" t="s">
        <v>6</v>
      </c>
      <c r="F1636" s="55">
        <f t="shared" si="76"/>
        <v>7.82</v>
      </c>
      <c r="G1636" s="58" t="s">
        <v>1188</v>
      </c>
      <c r="H1636" s="59">
        <v>4</v>
      </c>
      <c r="I1636" s="56">
        <v>23.46</v>
      </c>
      <c r="J1636" s="7">
        <f t="shared" si="74"/>
        <v>23.46</v>
      </c>
      <c r="K1636" s="7">
        <f t="shared" si="75"/>
        <v>0</v>
      </c>
    </row>
    <row r="1637" spans="1:11" ht="45" customHeight="1" x14ac:dyDescent="0.25">
      <c r="A1637" s="51">
        <v>1600</v>
      </c>
      <c r="B1637" s="57" t="s">
        <v>286</v>
      </c>
      <c r="C1637" s="58" t="s">
        <v>28</v>
      </c>
      <c r="D1637" s="54">
        <v>1144</v>
      </c>
      <c r="E1637" s="55" t="s">
        <v>6</v>
      </c>
      <c r="F1637" s="55">
        <f t="shared" si="76"/>
        <v>6.86</v>
      </c>
      <c r="G1637" s="58" t="s">
        <v>1188</v>
      </c>
      <c r="H1637" s="59">
        <v>4</v>
      </c>
      <c r="I1637" s="56">
        <v>20.58</v>
      </c>
      <c r="J1637" s="7">
        <f t="shared" si="74"/>
        <v>20.58</v>
      </c>
      <c r="K1637" s="7">
        <f t="shared" si="75"/>
        <v>0</v>
      </c>
    </row>
    <row r="1638" spans="1:11" ht="45" customHeight="1" x14ac:dyDescent="0.25">
      <c r="A1638" s="51">
        <v>1601</v>
      </c>
      <c r="B1638" s="57" t="s">
        <v>286</v>
      </c>
      <c r="C1638" s="58" t="s">
        <v>28</v>
      </c>
      <c r="D1638" s="71">
        <v>1164</v>
      </c>
      <c r="E1638" s="55" t="s">
        <v>6</v>
      </c>
      <c r="F1638" s="55">
        <f t="shared" si="76"/>
        <v>6.98</v>
      </c>
      <c r="G1638" s="58" t="s">
        <v>1188</v>
      </c>
      <c r="H1638" s="59">
        <v>4</v>
      </c>
      <c r="I1638" s="56">
        <v>20.94</v>
      </c>
      <c r="J1638" s="7">
        <f t="shared" si="74"/>
        <v>20.94</v>
      </c>
      <c r="K1638" s="7">
        <f t="shared" si="75"/>
        <v>0</v>
      </c>
    </row>
    <row r="1639" spans="1:11" ht="45" customHeight="1" x14ac:dyDescent="0.25">
      <c r="A1639" s="51">
        <v>1602</v>
      </c>
      <c r="B1639" s="57" t="s">
        <v>286</v>
      </c>
      <c r="C1639" s="58" t="s">
        <v>56</v>
      </c>
      <c r="D1639" s="54">
        <v>943</v>
      </c>
      <c r="E1639" s="55" t="s">
        <v>6</v>
      </c>
      <c r="F1639" s="55">
        <f t="shared" si="76"/>
        <v>5.65</v>
      </c>
      <c r="G1639" s="58" t="s">
        <v>1188</v>
      </c>
      <c r="H1639" s="59">
        <v>4</v>
      </c>
      <c r="I1639" s="56">
        <v>16.95</v>
      </c>
      <c r="J1639" s="7">
        <f t="shared" si="74"/>
        <v>16.95</v>
      </c>
      <c r="K1639" s="7">
        <f t="shared" si="75"/>
        <v>0</v>
      </c>
    </row>
    <row r="1640" spans="1:11" ht="45" customHeight="1" x14ac:dyDescent="0.25">
      <c r="A1640" s="51">
        <v>1603</v>
      </c>
      <c r="B1640" s="57" t="s">
        <v>286</v>
      </c>
      <c r="C1640" s="58" t="s">
        <v>56</v>
      </c>
      <c r="D1640" s="54">
        <v>923</v>
      </c>
      <c r="E1640" s="55" t="s">
        <v>6</v>
      </c>
      <c r="F1640" s="55">
        <f t="shared" si="76"/>
        <v>5.53</v>
      </c>
      <c r="G1640" s="58" t="s">
        <v>1188</v>
      </c>
      <c r="H1640" s="59">
        <v>4</v>
      </c>
      <c r="I1640" s="56">
        <v>16.59</v>
      </c>
      <c r="J1640" s="7">
        <f t="shared" si="74"/>
        <v>16.59</v>
      </c>
      <c r="K1640" s="7">
        <f t="shared" si="75"/>
        <v>0</v>
      </c>
    </row>
    <row r="1641" spans="1:11" ht="45" customHeight="1" x14ac:dyDescent="0.25">
      <c r="A1641" s="51">
        <v>1604</v>
      </c>
      <c r="B1641" s="57" t="s">
        <v>286</v>
      </c>
      <c r="C1641" s="58" t="s">
        <v>102</v>
      </c>
      <c r="D1641" s="54">
        <v>923</v>
      </c>
      <c r="E1641" s="55" t="s">
        <v>6</v>
      </c>
      <c r="F1641" s="55">
        <f t="shared" si="76"/>
        <v>5.53</v>
      </c>
      <c r="G1641" s="58" t="s">
        <v>1188</v>
      </c>
      <c r="H1641" s="59">
        <v>4</v>
      </c>
      <c r="I1641" s="56">
        <v>16.59</v>
      </c>
      <c r="J1641" s="7">
        <f t="shared" si="74"/>
        <v>16.59</v>
      </c>
      <c r="K1641" s="7">
        <f t="shared" si="75"/>
        <v>0</v>
      </c>
    </row>
    <row r="1642" spans="1:11" ht="45" customHeight="1" x14ac:dyDescent="0.25">
      <c r="A1642" s="51">
        <v>1605</v>
      </c>
      <c r="B1642" s="57" t="s">
        <v>286</v>
      </c>
      <c r="C1642" s="58" t="s">
        <v>102</v>
      </c>
      <c r="D1642" s="54">
        <v>843</v>
      </c>
      <c r="E1642" s="55" t="s">
        <v>6</v>
      </c>
      <c r="F1642" s="55">
        <f t="shared" si="76"/>
        <v>5.05</v>
      </c>
      <c r="G1642" s="58" t="s">
        <v>1188</v>
      </c>
      <c r="H1642" s="59">
        <v>4</v>
      </c>
      <c r="I1642" s="56">
        <v>15.15</v>
      </c>
      <c r="J1642" s="7">
        <f t="shared" si="74"/>
        <v>15.15</v>
      </c>
      <c r="K1642" s="7">
        <f t="shared" si="75"/>
        <v>0</v>
      </c>
    </row>
    <row r="1643" spans="1:11" ht="60" customHeight="1" x14ac:dyDescent="0.25">
      <c r="A1643" s="51">
        <v>1606</v>
      </c>
      <c r="B1643" s="57" t="s">
        <v>1189</v>
      </c>
      <c r="C1643" s="58" t="s">
        <v>34</v>
      </c>
      <c r="D1643" s="54">
        <v>1022</v>
      </c>
      <c r="E1643" s="55" t="s">
        <v>6</v>
      </c>
      <c r="F1643" s="55">
        <f t="shared" si="76"/>
        <v>6.13</v>
      </c>
      <c r="G1643" s="58" t="s">
        <v>1190</v>
      </c>
      <c r="H1643" s="59">
        <v>18</v>
      </c>
      <c r="I1643" s="56">
        <v>82.76</v>
      </c>
      <c r="J1643" s="7">
        <f t="shared" si="74"/>
        <v>82.76</v>
      </c>
      <c r="K1643" s="7">
        <f t="shared" si="75"/>
        <v>0</v>
      </c>
    </row>
    <row r="1644" spans="1:11" ht="150" customHeight="1" x14ac:dyDescent="0.25">
      <c r="A1644" s="51">
        <v>1607</v>
      </c>
      <c r="B1644" s="57" t="s">
        <v>1189</v>
      </c>
      <c r="C1644" s="58" t="s">
        <v>34</v>
      </c>
      <c r="D1644" s="54">
        <v>1002</v>
      </c>
      <c r="E1644" s="55" t="s">
        <v>6</v>
      </c>
      <c r="F1644" s="55">
        <f t="shared" si="76"/>
        <v>6.01</v>
      </c>
      <c r="G1644" s="58" t="s">
        <v>1191</v>
      </c>
      <c r="H1644" s="59">
        <v>29</v>
      </c>
      <c r="I1644" s="56">
        <v>130.72</v>
      </c>
      <c r="J1644" s="7">
        <f t="shared" ref="J1644:J1707" si="77">ROUND(F1644*H1644*$I$12,2)</f>
        <v>130.72</v>
      </c>
      <c r="K1644" s="7">
        <f t="shared" si="75"/>
        <v>0</v>
      </c>
    </row>
    <row r="1645" spans="1:11" ht="120" customHeight="1" x14ac:dyDescent="0.25">
      <c r="A1645" s="51">
        <v>1608</v>
      </c>
      <c r="B1645" s="57" t="s">
        <v>1189</v>
      </c>
      <c r="C1645" s="58" t="s">
        <v>56</v>
      </c>
      <c r="D1645" s="54">
        <v>863</v>
      </c>
      <c r="E1645" s="55" t="s">
        <v>6</v>
      </c>
      <c r="F1645" s="55">
        <f t="shared" si="76"/>
        <v>5.17</v>
      </c>
      <c r="G1645" s="58" t="s">
        <v>1192</v>
      </c>
      <c r="H1645" s="59">
        <v>30</v>
      </c>
      <c r="I1645" s="56">
        <v>116.33</v>
      </c>
      <c r="J1645" s="7">
        <f t="shared" si="77"/>
        <v>116.33</v>
      </c>
      <c r="K1645" s="7">
        <f t="shared" ref="K1645:K1708" si="78">I1645-J1645</f>
        <v>0</v>
      </c>
    </row>
    <row r="1646" spans="1:11" ht="195" customHeight="1" x14ac:dyDescent="0.25">
      <c r="A1646" s="51">
        <v>1609</v>
      </c>
      <c r="B1646" s="57" t="s">
        <v>1189</v>
      </c>
      <c r="C1646" s="58" t="s">
        <v>34</v>
      </c>
      <c r="D1646" s="54">
        <v>1102</v>
      </c>
      <c r="E1646" s="55" t="s">
        <v>6</v>
      </c>
      <c r="F1646" s="55">
        <f t="shared" si="76"/>
        <v>6.61</v>
      </c>
      <c r="G1646" s="58" t="s">
        <v>1193</v>
      </c>
      <c r="H1646" s="59">
        <v>33</v>
      </c>
      <c r="I1646" s="56">
        <v>163.6</v>
      </c>
      <c r="J1646" s="7">
        <f t="shared" si="77"/>
        <v>163.6</v>
      </c>
      <c r="K1646" s="7">
        <f t="shared" si="78"/>
        <v>0</v>
      </c>
    </row>
    <row r="1647" spans="1:11" ht="120" customHeight="1" x14ac:dyDescent="0.25">
      <c r="A1647" s="51">
        <v>1610</v>
      </c>
      <c r="B1647" s="57" t="s">
        <v>1189</v>
      </c>
      <c r="C1647" s="58" t="s">
        <v>34</v>
      </c>
      <c r="D1647" s="54">
        <v>1041</v>
      </c>
      <c r="E1647" s="55" t="s">
        <v>6</v>
      </c>
      <c r="F1647" s="55">
        <f t="shared" si="76"/>
        <v>6.24</v>
      </c>
      <c r="G1647" s="58" t="s">
        <v>1194</v>
      </c>
      <c r="H1647" s="59">
        <v>24</v>
      </c>
      <c r="I1647" s="56">
        <v>112.32</v>
      </c>
      <c r="J1647" s="7">
        <f t="shared" si="77"/>
        <v>112.32</v>
      </c>
      <c r="K1647" s="7">
        <f t="shared" si="78"/>
        <v>0</v>
      </c>
    </row>
    <row r="1648" spans="1:11" ht="90" customHeight="1" x14ac:dyDescent="0.25">
      <c r="A1648" s="51">
        <v>1611</v>
      </c>
      <c r="B1648" s="57" t="s">
        <v>1189</v>
      </c>
      <c r="C1648" s="58" t="s">
        <v>34</v>
      </c>
      <c r="D1648" s="54">
        <v>1042</v>
      </c>
      <c r="E1648" s="55" t="s">
        <v>6</v>
      </c>
      <c r="F1648" s="55">
        <f t="shared" si="76"/>
        <v>6.25</v>
      </c>
      <c r="G1648" s="58" t="s">
        <v>1195</v>
      </c>
      <c r="H1648" s="59">
        <v>21</v>
      </c>
      <c r="I1648" s="56">
        <v>98.44</v>
      </c>
      <c r="J1648" s="7">
        <f t="shared" si="77"/>
        <v>98.44</v>
      </c>
      <c r="K1648" s="7">
        <f t="shared" si="78"/>
        <v>0</v>
      </c>
    </row>
    <row r="1649" spans="1:11" ht="75" customHeight="1" x14ac:dyDescent="0.25">
      <c r="A1649" s="51">
        <v>1612</v>
      </c>
      <c r="B1649" s="57" t="s">
        <v>1189</v>
      </c>
      <c r="C1649" s="58" t="s">
        <v>34</v>
      </c>
      <c r="D1649" s="54">
        <v>1101</v>
      </c>
      <c r="E1649" s="55" t="s">
        <v>6</v>
      </c>
      <c r="F1649" s="55">
        <f t="shared" si="76"/>
        <v>6.6</v>
      </c>
      <c r="G1649" s="58" t="s">
        <v>1196</v>
      </c>
      <c r="H1649" s="59">
        <v>4</v>
      </c>
      <c r="I1649" s="56">
        <v>19.8</v>
      </c>
      <c r="J1649" s="7">
        <f t="shared" si="77"/>
        <v>19.8</v>
      </c>
      <c r="K1649" s="7">
        <f t="shared" si="78"/>
        <v>0</v>
      </c>
    </row>
    <row r="1650" spans="1:11" ht="45" customHeight="1" x14ac:dyDescent="0.25">
      <c r="A1650" s="51">
        <v>1613</v>
      </c>
      <c r="B1650" s="57" t="s">
        <v>1189</v>
      </c>
      <c r="C1650" s="58" t="s">
        <v>34</v>
      </c>
      <c r="D1650" s="54">
        <v>1122</v>
      </c>
      <c r="E1650" s="55" t="s">
        <v>6</v>
      </c>
      <c r="F1650" s="55">
        <f t="shared" si="76"/>
        <v>6.73</v>
      </c>
      <c r="G1650" s="58" t="s">
        <v>1197</v>
      </c>
      <c r="H1650" s="59">
        <v>3</v>
      </c>
      <c r="I1650" s="56">
        <v>15.14</v>
      </c>
      <c r="J1650" s="7">
        <f t="shared" si="77"/>
        <v>15.14</v>
      </c>
      <c r="K1650" s="7">
        <f t="shared" si="78"/>
        <v>0</v>
      </c>
    </row>
    <row r="1651" spans="1:11" ht="165" customHeight="1" x14ac:dyDescent="0.25">
      <c r="A1651" s="51">
        <v>1614</v>
      </c>
      <c r="B1651" s="57" t="s">
        <v>1189</v>
      </c>
      <c r="C1651" s="58" t="s">
        <v>34</v>
      </c>
      <c r="D1651" s="54">
        <v>1101</v>
      </c>
      <c r="E1651" s="55" t="s">
        <v>6</v>
      </c>
      <c r="F1651" s="55">
        <f t="shared" si="76"/>
        <v>6.6</v>
      </c>
      <c r="G1651" s="58" t="s">
        <v>1198</v>
      </c>
      <c r="H1651" s="59">
        <v>15</v>
      </c>
      <c r="I1651" s="56">
        <v>74.25</v>
      </c>
      <c r="J1651" s="7">
        <f t="shared" si="77"/>
        <v>74.25</v>
      </c>
      <c r="K1651" s="7">
        <f t="shared" si="78"/>
        <v>0</v>
      </c>
    </row>
    <row r="1652" spans="1:11" ht="60" customHeight="1" x14ac:dyDescent="0.25">
      <c r="A1652" s="51">
        <v>1615</v>
      </c>
      <c r="B1652" s="57" t="s">
        <v>1189</v>
      </c>
      <c r="C1652" s="58" t="s">
        <v>34</v>
      </c>
      <c r="D1652" s="54">
        <v>1061</v>
      </c>
      <c r="E1652" s="55" t="s">
        <v>6</v>
      </c>
      <c r="F1652" s="55">
        <f t="shared" si="76"/>
        <v>6.36</v>
      </c>
      <c r="G1652" s="58" t="s">
        <v>1199</v>
      </c>
      <c r="H1652" s="59">
        <v>6</v>
      </c>
      <c r="I1652" s="56">
        <v>28.62</v>
      </c>
      <c r="J1652" s="7">
        <f t="shared" si="77"/>
        <v>28.62</v>
      </c>
      <c r="K1652" s="7">
        <f t="shared" si="78"/>
        <v>0</v>
      </c>
    </row>
    <row r="1653" spans="1:11" ht="75" customHeight="1" x14ac:dyDescent="0.25">
      <c r="A1653" s="51">
        <v>1616</v>
      </c>
      <c r="B1653" s="57" t="s">
        <v>1189</v>
      </c>
      <c r="C1653" s="58" t="s">
        <v>34</v>
      </c>
      <c r="D1653" s="54">
        <v>1062</v>
      </c>
      <c r="E1653" s="55" t="s">
        <v>6</v>
      </c>
      <c r="F1653" s="55">
        <f t="shared" si="76"/>
        <v>6.37</v>
      </c>
      <c r="G1653" s="58" t="s">
        <v>1200</v>
      </c>
      <c r="H1653" s="59">
        <v>8</v>
      </c>
      <c r="I1653" s="56">
        <v>38.22</v>
      </c>
      <c r="J1653" s="7">
        <f t="shared" si="77"/>
        <v>38.22</v>
      </c>
      <c r="K1653" s="7">
        <f t="shared" si="78"/>
        <v>0</v>
      </c>
    </row>
    <row r="1654" spans="1:11" ht="135" customHeight="1" x14ac:dyDescent="0.25">
      <c r="A1654" s="51">
        <v>1617</v>
      </c>
      <c r="B1654" s="57" t="s">
        <v>1189</v>
      </c>
      <c r="C1654" s="58" t="s">
        <v>34</v>
      </c>
      <c r="D1654" s="54">
        <v>1021</v>
      </c>
      <c r="E1654" s="55" t="s">
        <v>6</v>
      </c>
      <c r="F1654" s="55">
        <f t="shared" si="76"/>
        <v>6.12</v>
      </c>
      <c r="G1654" s="58" t="s">
        <v>1201</v>
      </c>
      <c r="H1654" s="59">
        <v>14</v>
      </c>
      <c r="I1654" s="56">
        <v>64.260000000000005</v>
      </c>
      <c r="J1654" s="7">
        <f t="shared" si="77"/>
        <v>64.260000000000005</v>
      </c>
      <c r="K1654" s="7">
        <f t="shared" si="78"/>
        <v>0</v>
      </c>
    </row>
    <row r="1655" spans="1:11" ht="45" customHeight="1" x14ac:dyDescent="0.25">
      <c r="A1655" s="51">
        <v>1618</v>
      </c>
      <c r="B1655" s="57" t="s">
        <v>1189</v>
      </c>
      <c r="C1655" s="58" t="s">
        <v>34</v>
      </c>
      <c r="D1655" s="54">
        <v>1041</v>
      </c>
      <c r="E1655" s="55" t="s">
        <v>6</v>
      </c>
      <c r="F1655" s="55">
        <f t="shared" si="76"/>
        <v>6.24</v>
      </c>
      <c r="G1655" s="58" t="s">
        <v>1202</v>
      </c>
      <c r="H1655" s="59">
        <v>14</v>
      </c>
      <c r="I1655" s="56">
        <v>65.52</v>
      </c>
      <c r="J1655" s="7">
        <f t="shared" si="77"/>
        <v>65.52</v>
      </c>
      <c r="K1655" s="7">
        <f t="shared" si="78"/>
        <v>0</v>
      </c>
    </row>
    <row r="1656" spans="1:11" ht="45" customHeight="1" x14ac:dyDescent="0.25">
      <c r="A1656" s="51">
        <v>1619</v>
      </c>
      <c r="B1656" s="57" t="s">
        <v>1189</v>
      </c>
      <c r="C1656" s="58" t="s">
        <v>50</v>
      </c>
      <c r="D1656" s="54">
        <v>1415</v>
      </c>
      <c r="E1656" s="55" t="s">
        <v>6</v>
      </c>
      <c r="F1656" s="55">
        <f t="shared" si="76"/>
        <v>8.48</v>
      </c>
      <c r="G1656" s="58" t="s">
        <v>1202</v>
      </c>
      <c r="H1656" s="59">
        <v>14</v>
      </c>
      <c r="I1656" s="56">
        <v>89.04</v>
      </c>
      <c r="J1656" s="7">
        <f t="shared" si="77"/>
        <v>89.04</v>
      </c>
      <c r="K1656" s="7">
        <f t="shared" si="78"/>
        <v>0</v>
      </c>
    </row>
    <row r="1657" spans="1:11" ht="45" customHeight="1" x14ac:dyDescent="0.25">
      <c r="A1657" s="51">
        <v>1620</v>
      </c>
      <c r="B1657" s="57" t="s">
        <v>1189</v>
      </c>
      <c r="C1657" s="58" t="s">
        <v>34</v>
      </c>
      <c r="D1657" s="54">
        <v>1062</v>
      </c>
      <c r="E1657" s="55" t="s">
        <v>6</v>
      </c>
      <c r="F1657" s="55">
        <f t="shared" si="76"/>
        <v>6.37</v>
      </c>
      <c r="G1657" s="58" t="s">
        <v>1203</v>
      </c>
      <c r="H1657" s="59">
        <v>2</v>
      </c>
      <c r="I1657" s="56">
        <v>9.56</v>
      </c>
      <c r="J1657" s="7">
        <f t="shared" si="77"/>
        <v>9.56</v>
      </c>
      <c r="K1657" s="7">
        <f t="shared" si="78"/>
        <v>0</v>
      </c>
    </row>
    <row r="1658" spans="1:11" ht="45" customHeight="1" x14ac:dyDescent="0.25">
      <c r="A1658" s="51">
        <v>1621</v>
      </c>
      <c r="B1658" s="57" t="s">
        <v>1204</v>
      </c>
      <c r="C1658" s="58" t="s">
        <v>50</v>
      </c>
      <c r="D1658" s="54">
        <v>1671</v>
      </c>
      <c r="E1658" s="55" t="s">
        <v>6</v>
      </c>
      <c r="F1658" s="55">
        <f t="shared" si="76"/>
        <v>10.02</v>
      </c>
      <c r="G1658" s="58" t="s">
        <v>1202</v>
      </c>
      <c r="H1658" s="59">
        <v>14</v>
      </c>
      <c r="I1658" s="56">
        <v>105.21</v>
      </c>
      <c r="J1658" s="7">
        <f t="shared" si="77"/>
        <v>105.21</v>
      </c>
      <c r="K1658" s="7">
        <f t="shared" si="78"/>
        <v>0</v>
      </c>
    </row>
    <row r="1659" spans="1:11" ht="150" customHeight="1" x14ac:dyDescent="0.25">
      <c r="A1659" s="51">
        <v>1622</v>
      </c>
      <c r="B1659" s="57" t="s">
        <v>1205</v>
      </c>
      <c r="C1659" s="58" t="s">
        <v>34</v>
      </c>
      <c r="D1659" s="54">
        <v>1180</v>
      </c>
      <c r="E1659" s="55" t="s">
        <v>6</v>
      </c>
      <c r="F1659" s="55">
        <f t="shared" si="76"/>
        <v>7.07</v>
      </c>
      <c r="G1659" s="58" t="s">
        <v>1206</v>
      </c>
      <c r="H1659" s="59">
        <v>34</v>
      </c>
      <c r="I1659" s="56">
        <v>180.29</v>
      </c>
      <c r="J1659" s="7">
        <f t="shared" si="77"/>
        <v>180.29</v>
      </c>
      <c r="K1659" s="7">
        <f t="shared" si="78"/>
        <v>0</v>
      </c>
    </row>
    <row r="1660" spans="1:11" ht="30" customHeight="1" x14ac:dyDescent="0.25">
      <c r="A1660" s="51">
        <v>1623</v>
      </c>
      <c r="B1660" s="57" t="s">
        <v>1205</v>
      </c>
      <c r="C1660" s="58" t="s">
        <v>65</v>
      </c>
      <c r="D1660" s="54">
        <v>1556</v>
      </c>
      <c r="E1660" s="55" t="s">
        <v>6</v>
      </c>
      <c r="F1660" s="55">
        <f t="shared" si="76"/>
        <v>9.33</v>
      </c>
      <c r="G1660" s="58" t="s">
        <v>1207</v>
      </c>
      <c r="H1660" s="59">
        <v>4</v>
      </c>
      <c r="I1660" s="56">
        <v>27.99</v>
      </c>
      <c r="J1660" s="7">
        <f t="shared" si="77"/>
        <v>27.99</v>
      </c>
      <c r="K1660" s="7">
        <f t="shared" si="78"/>
        <v>0</v>
      </c>
    </row>
    <row r="1661" spans="1:11" ht="180" customHeight="1" x14ac:dyDescent="0.25">
      <c r="A1661" s="51">
        <v>1624</v>
      </c>
      <c r="B1661" s="57" t="s">
        <v>1205</v>
      </c>
      <c r="C1661" s="58" t="s">
        <v>28</v>
      </c>
      <c r="D1661" s="54">
        <v>1211</v>
      </c>
      <c r="E1661" s="55" t="s">
        <v>6</v>
      </c>
      <c r="F1661" s="55">
        <f t="shared" si="76"/>
        <v>7.26</v>
      </c>
      <c r="G1661" s="58" t="s">
        <v>1206</v>
      </c>
      <c r="H1661" s="59">
        <v>30</v>
      </c>
      <c r="I1661" s="56">
        <v>163.35</v>
      </c>
      <c r="J1661" s="7">
        <f t="shared" si="77"/>
        <v>163.35</v>
      </c>
      <c r="K1661" s="7">
        <f t="shared" si="78"/>
        <v>0</v>
      </c>
    </row>
    <row r="1662" spans="1:11" ht="210" customHeight="1" x14ac:dyDescent="0.25">
      <c r="A1662" s="51">
        <v>1625</v>
      </c>
      <c r="B1662" s="57" t="s">
        <v>1205</v>
      </c>
      <c r="C1662" s="58" t="s">
        <v>28</v>
      </c>
      <c r="D1662" s="54">
        <v>1211</v>
      </c>
      <c r="E1662" s="55" t="s">
        <v>6</v>
      </c>
      <c r="F1662" s="55">
        <f t="shared" si="76"/>
        <v>7.26</v>
      </c>
      <c r="G1662" s="58" t="s">
        <v>1208</v>
      </c>
      <c r="H1662" s="59">
        <v>11</v>
      </c>
      <c r="I1662" s="56">
        <v>59.9</v>
      </c>
      <c r="J1662" s="7">
        <f t="shared" si="77"/>
        <v>59.9</v>
      </c>
      <c r="K1662" s="7">
        <f t="shared" si="78"/>
        <v>0</v>
      </c>
    </row>
    <row r="1663" spans="1:11" ht="105" customHeight="1" x14ac:dyDescent="0.25">
      <c r="A1663" s="51">
        <v>1626</v>
      </c>
      <c r="B1663" s="57" t="s">
        <v>1205</v>
      </c>
      <c r="C1663" s="58" t="s">
        <v>28</v>
      </c>
      <c r="D1663" s="54">
        <v>1233</v>
      </c>
      <c r="E1663" s="55" t="s">
        <v>6</v>
      </c>
      <c r="F1663" s="55">
        <f t="shared" si="76"/>
        <v>7.39</v>
      </c>
      <c r="G1663" s="58" t="s">
        <v>1206</v>
      </c>
      <c r="H1663" s="59">
        <v>16</v>
      </c>
      <c r="I1663" s="56">
        <v>88.68</v>
      </c>
      <c r="J1663" s="7">
        <f t="shared" si="77"/>
        <v>88.68</v>
      </c>
      <c r="K1663" s="7">
        <f t="shared" si="78"/>
        <v>0</v>
      </c>
    </row>
    <row r="1664" spans="1:11" ht="30" customHeight="1" x14ac:dyDescent="0.25">
      <c r="A1664" s="51">
        <v>1627</v>
      </c>
      <c r="B1664" s="57" t="s">
        <v>1205</v>
      </c>
      <c r="C1664" s="58" t="s">
        <v>28</v>
      </c>
      <c r="D1664" s="54">
        <v>1171</v>
      </c>
      <c r="E1664" s="55" t="s">
        <v>6</v>
      </c>
      <c r="F1664" s="55">
        <f t="shared" si="76"/>
        <v>7.02</v>
      </c>
      <c r="G1664" s="58" t="s">
        <v>1209</v>
      </c>
      <c r="H1664" s="59">
        <v>2</v>
      </c>
      <c r="I1664" s="56">
        <v>10.53</v>
      </c>
      <c r="J1664" s="7">
        <f t="shared" si="77"/>
        <v>10.53</v>
      </c>
      <c r="K1664" s="7">
        <f t="shared" si="78"/>
        <v>0</v>
      </c>
    </row>
    <row r="1665" spans="1:11" ht="30" customHeight="1" x14ac:dyDescent="0.25">
      <c r="A1665" s="51">
        <v>1628</v>
      </c>
      <c r="B1665" s="57" t="s">
        <v>1205</v>
      </c>
      <c r="C1665" s="58" t="s">
        <v>34</v>
      </c>
      <c r="D1665" s="54">
        <v>1160</v>
      </c>
      <c r="E1665" s="55" t="s">
        <v>6</v>
      </c>
      <c r="F1665" s="55">
        <f t="shared" si="76"/>
        <v>6.95</v>
      </c>
      <c r="G1665" s="58" t="s">
        <v>1210</v>
      </c>
      <c r="H1665" s="59">
        <v>4</v>
      </c>
      <c r="I1665" s="56">
        <v>20.85</v>
      </c>
      <c r="J1665" s="7">
        <f t="shared" si="77"/>
        <v>20.85</v>
      </c>
      <c r="K1665" s="7">
        <f t="shared" si="78"/>
        <v>0</v>
      </c>
    </row>
    <row r="1666" spans="1:11" ht="30" customHeight="1" x14ac:dyDescent="0.25">
      <c r="A1666" s="51">
        <v>1629</v>
      </c>
      <c r="B1666" s="57" t="s">
        <v>1205</v>
      </c>
      <c r="C1666" s="58" t="s">
        <v>34</v>
      </c>
      <c r="D1666" s="54">
        <v>1160</v>
      </c>
      <c r="E1666" s="55" t="s">
        <v>6</v>
      </c>
      <c r="F1666" s="55">
        <f t="shared" si="76"/>
        <v>6.95</v>
      </c>
      <c r="G1666" s="58" t="s">
        <v>1210</v>
      </c>
      <c r="H1666" s="59">
        <v>4</v>
      </c>
      <c r="I1666" s="56">
        <v>20.85</v>
      </c>
      <c r="J1666" s="7">
        <f t="shared" si="77"/>
        <v>20.85</v>
      </c>
      <c r="K1666" s="7">
        <f t="shared" si="78"/>
        <v>0</v>
      </c>
    </row>
    <row r="1667" spans="1:11" ht="180" customHeight="1" x14ac:dyDescent="0.25">
      <c r="A1667" s="51">
        <v>1630</v>
      </c>
      <c r="B1667" s="57" t="s">
        <v>1205</v>
      </c>
      <c r="C1667" s="58" t="s">
        <v>34</v>
      </c>
      <c r="D1667" s="54">
        <v>1120</v>
      </c>
      <c r="E1667" s="55" t="s">
        <v>6</v>
      </c>
      <c r="F1667" s="55">
        <f t="shared" si="76"/>
        <v>6.71</v>
      </c>
      <c r="G1667" s="58" t="s">
        <v>1208</v>
      </c>
      <c r="H1667" s="59">
        <v>14</v>
      </c>
      <c r="I1667" s="56">
        <v>70.459999999999994</v>
      </c>
      <c r="J1667" s="7">
        <f t="shared" si="77"/>
        <v>70.459999999999994</v>
      </c>
      <c r="K1667" s="7">
        <f t="shared" si="78"/>
        <v>0</v>
      </c>
    </row>
    <row r="1668" spans="1:11" ht="135" customHeight="1" x14ac:dyDescent="0.25">
      <c r="A1668" s="51">
        <v>1631</v>
      </c>
      <c r="B1668" s="57" t="s">
        <v>1205</v>
      </c>
      <c r="C1668" s="58" t="s">
        <v>34</v>
      </c>
      <c r="D1668" s="54">
        <v>1180</v>
      </c>
      <c r="E1668" s="55" t="s">
        <v>6</v>
      </c>
      <c r="F1668" s="55">
        <f t="shared" si="76"/>
        <v>7.07</v>
      </c>
      <c r="G1668" s="58" t="s">
        <v>1208</v>
      </c>
      <c r="H1668" s="59">
        <v>7</v>
      </c>
      <c r="I1668" s="56">
        <v>37.119999999999997</v>
      </c>
      <c r="J1668" s="7">
        <f t="shared" si="77"/>
        <v>37.119999999999997</v>
      </c>
      <c r="K1668" s="7">
        <f t="shared" si="78"/>
        <v>0</v>
      </c>
    </row>
    <row r="1669" spans="1:11" ht="150" customHeight="1" x14ac:dyDescent="0.25">
      <c r="A1669" s="51">
        <v>1632</v>
      </c>
      <c r="B1669" s="57" t="s">
        <v>1205</v>
      </c>
      <c r="C1669" s="58" t="s">
        <v>34</v>
      </c>
      <c r="D1669" s="54">
        <v>1160</v>
      </c>
      <c r="E1669" s="55" t="s">
        <v>6</v>
      </c>
      <c r="F1669" s="55">
        <f t="shared" si="76"/>
        <v>6.95</v>
      </c>
      <c r="G1669" s="58" t="s">
        <v>1208</v>
      </c>
      <c r="H1669" s="59">
        <v>9</v>
      </c>
      <c r="I1669" s="56">
        <v>46.91</v>
      </c>
      <c r="J1669" s="7">
        <f t="shared" si="77"/>
        <v>46.91</v>
      </c>
      <c r="K1669" s="7">
        <f t="shared" si="78"/>
        <v>0</v>
      </c>
    </row>
    <row r="1670" spans="1:11" ht="75" customHeight="1" x14ac:dyDescent="0.25">
      <c r="A1670" s="51">
        <v>1633</v>
      </c>
      <c r="B1670" s="57" t="s">
        <v>1205</v>
      </c>
      <c r="C1670" s="58" t="s">
        <v>34</v>
      </c>
      <c r="D1670" s="54">
        <v>1180</v>
      </c>
      <c r="E1670" s="55" t="s">
        <v>6</v>
      </c>
      <c r="F1670" s="55">
        <f t="shared" si="76"/>
        <v>7.07</v>
      </c>
      <c r="G1670" s="58" t="s">
        <v>1211</v>
      </c>
      <c r="H1670" s="59">
        <v>8</v>
      </c>
      <c r="I1670" s="56">
        <v>42.42</v>
      </c>
      <c r="J1670" s="7">
        <f t="shared" si="77"/>
        <v>42.42</v>
      </c>
      <c r="K1670" s="7">
        <f t="shared" si="78"/>
        <v>0</v>
      </c>
    </row>
    <row r="1671" spans="1:11" ht="105" customHeight="1" x14ac:dyDescent="0.25">
      <c r="A1671" s="51">
        <v>1634</v>
      </c>
      <c r="B1671" s="57" t="s">
        <v>1205</v>
      </c>
      <c r="C1671" s="58" t="s">
        <v>34</v>
      </c>
      <c r="D1671" s="54">
        <v>1180</v>
      </c>
      <c r="E1671" s="55" t="s">
        <v>6</v>
      </c>
      <c r="F1671" s="55">
        <f t="shared" si="76"/>
        <v>7.07</v>
      </c>
      <c r="G1671" s="58" t="s">
        <v>1206</v>
      </c>
      <c r="H1671" s="59">
        <v>26</v>
      </c>
      <c r="I1671" s="56">
        <v>137.87</v>
      </c>
      <c r="J1671" s="7">
        <f t="shared" si="77"/>
        <v>137.87</v>
      </c>
      <c r="K1671" s="7">
        <f t="shared" si="78"/>
        <v>0</v>
      </c>
    </row>
    <row r="1672" spans="1:11" ht="90" customHeight="1" x14ac:dyDescent="0.25">
      <c r="A1672" s="51">
        <v>1635</v>
      </c>
      <c r="B1672" s="57" t="s">
        <v>1205</v>
      </c>
      <c r="C1672" s="58" t="s">
        <v>34</v>
      </c>
      <c r="D1672" s="54">
        <v>1180</v>
      </c>
      <c r="E1672" s="55" t="s">
        <v>6</v>
      </c>
      <c r="F1672" s="55">
        <f t="shared" si="76"/>
        <v>7.07</v>
      </c>
      <c r="G1672" s="58" t="s">
        <v>1206</v>
      </c>
      <c r="H1672" s="59">
        <v>33</v>
      </c>
      <c r="I1672" s="56">
        <v>174.98</v>
      </c>
      <c r="J1672" s="7">
        <f t="shared" si="77"/>
        <v>174.98</v>
      </c>
      <c r="K1672" s="7">
        <f t="shared" si="78"/>
        <v>0</v>
      </c>
    </row>
    <row r="1673" spans="1:11" ht="150" customHeight="1" x14ac:dyDescent="0.25">
      <c r="A1673" s="51">
        <v>1636</v>
      </c>
      <c r="B1673" s="57" t="s">
        <v>1205</v>
      </c>
      <c r="C1673" s="58" t="s">
        <v>34</v>
      </c>
      <c r="D1673" s="54">
        <v>1160</v>
      </c>
      <c r="E1673" s="55" t="s">
        <v>6</v>
      </c>
      <c r="F1673" s="55">
        <f t="shared" si="76"/>
        <v>6.95</v>
      </c>
      <c r="G1673" s="58" t="s">
        <v>1206</v>
      </c>
      <c r="H1673" s="59">
        <v>22</v>
      </c>
      <c r="I1673" s="56">
        <v>114.68</v>
      </c>
      <c r="J1673" s="7">
        <f t="shared" si="77"/>
        <v>114.68</v>
      </c>
      <c r="K1673" s="7">
        <f t="shared" si="78"/>
        <v>0</v>
      </c>
    </row>
    <row r="1674" spans="1:11" ht="165" customHeight="1" x14ac:dyDescent="0.25">
      <c r="A1674" s="51">
        <v>1637</v>
      </c>
      <c r="B1674" s="57" t="s">
        <v>1085</v>
      </c>
      <c r="C1674" s="58" t="s">
        <v>56</v>
      </c>
      <c r="D1674" s="54">
        <v>949</v>
      </c>
      <c r="E1674" s="55" t="s">
        <v>6</v>
      </c>
      <c r="F1674" s="55">
        <f t="shared" si="76"/>
        <v>5.69</v>
      </c>
      <c r="G1674" s="58" t="s">
        <v>1212</v>
      </c>
      <c r="H1674" s="59">
        <v>35</v>
      </c>
      <c r="I1674" s="56">
        <v>149.36000000000001</v>
      </c>
      <c r="J1674" s="7">
        <f t="shared" si="77"/>
        <v>149.36000000000001</v>
      </c>
      <c r="K1674" s="7">
        <f t="shared" si="78"/>
        <v>0</v>
      </c>
    </row>
    <row r="1675" spans="1:11" ht="180" customHeight="1" x14ac:dyDescent="0.25">
      <c r="A1675" s="51">
        <v>1638</v>
      </c>
      <c r="B1675" s="57" t="s">
        <v>1085</v>
      </c>
      <c r="C1675" s="58" t="s">
        <v>56</v>
      </c>
      <c r="D1675" s="54">
        <v>869</v>
      </c>
      <c r="E1675" s="55" t="s">
        <v>6</v>
      </c>
      <c r="F1675" s="55">
        <f t="shared" si="76"/>
        <v>5.21</v>
      </c>
      <c r="G1675" s="58" t="s">
        <v>1213</v>
      </c>
      <c r="H1675" s="59">
        <v>21</v>
      </c>
      <c r="I1675" s="56">
        <v>82.06</v>
      </c>
      <c r="J1675" s="7">
        <f t="shared" si="77"/>
        <v>82.06</v>
      </c>
      <c r="K1675" s="7">
        <f t="shared" si="78"/>
        <v>0</v>
      </c>
    </row>
    <row r="1676" spans="1:11" ht="120" customHeight="1" x14ac:dyDescent="0.25">
      <c r="A1676" s="51">
        <v>1639</v>
      </c>
      <c r="B1676" s="57" t="s">
        <v>1214</v>
      </c>
      <c r="C1676" s="58" t="s">
        <v>56</v>
      </c>
      <c r="D1676" s="54">
        <v>889</v>
      </c>
      <c r="E1676" s="55" t="s">
        <v>6</v>
      </c>
      <c r="F1676" s="55">
        <f t="shared" si="76"/>
        <v>5.33</v>
      </c>
      <c r="G1676" s="58" t="s">
        <v>1215</v>
      </c>
      <c r="H1676" s="59">
        <v>16</v>
      </c>
      <c r="I1676" s="56">
        <v>63.96</v>
      </c>
      <c r="J1676" s="7">
        <f t="shared" si="77"/>
        <v>63.96</v>
      </c>
      <c r="K1676" s="7">
        <f t="shared" si="78"/>
        <v>0</v>
      </c>
    </row>
    <row r="1677" spans="1:11" ht="90" customHeight="1" x14ac:dyDescent="0.25">
      <c r="A1677" s="51">
        <v>1640</v>
      </c>
      <c r="B1677" s="57" t="s">
        <v>1085</v>
      </c>
      <c r="C1677" s="58" t="s">
        <v>56</v>
      </c>
      <c r="D1677" s="54">
        <v>949</v>
      </c>
      <c r="E1677" s="55" t="s">
        <v>6</v>
      </c>
      <c r="F1677" s="55">
        <f t="shared" si="76"/>
        <v>5.69</v>
      </c>
      <c r="G1677" s="58" t="s">
        <v>1216</v>
      </c>
      <c r="H1677" s="59">
        <v>11</v>
      </c>
      <c r="I1677" s="56">
        <v>46.94</v>
      </c>
      <c r="J1677" s="7">
        <f t="shared" si="77"/>
        <v>46.94</v>
      </c>
      <c r="K1677" s="7">
        <f t="shared" si="78"/>
        <v>0</v>
      </c>
    </row>
    <row r="1678" spans="1:11" ht="180" customHeight="1" x14ac:dyDescent="0.25">
      <c r="A1678" s="51">
        <v>1641</v>
      </c>
      <c r="B1678" s="57" t="s">
        <v>1085</v>
      </c>
      <c r="C1678" s="58" t="s">
        <v>56</v>
      </c>
      <c r="D1678" s="54">
        <v>949</v>
      </c>
      <c r="E1678" s="55" t="s">
        <v>6</v>
      </c>
      <c r="F1678" s="55">
        <f t="shared" si="76"/>
        <v>5.69</v>
      </c>
      <c r="G1678" s="58" t="s">
        <v>1217</v>
      </c>
      <c r="H1678" s="59">
        <v>39</v>
      </c>
      <c r="I1678" s="56">
        <v>166.43</v>
      </c>
      <c r="J1678" s="7">
        <f t="shared" si="77"/>
        <v>166.43</v>
      </c>
      <c r="K1678" s="7">
        <f t="shared" si="78"/>
        <v>0</v>
      </c>
    </row>
    <row r="1679" spans="1:11" ht="90" customHeight="1" x14ac:dyDescent="0.25">
      <c r="A1679" s="51">
        <v>1642</v>
      </c>
      <c r="B1679" s="57" t="s">
        <v>1085</v>
      </c>
      <c r="C1679" s="58" t="s">
        <v>34</v>
      </c>
      <c r="D1679" s="54">
        <v>1002</v>
      </c>
      <c r="E1679" s="55" t="s">
        <v>6</v>
      </c>
      <c r="F1679" s="55">
        <f t="shared" si="76"/>
        <v>6.01</v>
      </c>
      <c r="G1679" s="58" t="s">
        <v>1218</v>
      </c>
      <c r="H1679" s="59">
        <v>21</v>
      </c>
      <c r="I1679" s="56">
        <v>94.66</v>
      </c>
      <c r="J1679" s="7">
        <f t="shared" si="77"/>
        <v>94.66</v>
      </c>
      <c r="K1679" s="7">
        <f t="shared" si="78"/>
        <v>0</v>
      </c>
    </row>
    <row r="1680" spans="1:11" ht="60" customHeight="1" x14ac:dyDescent="0.25">
      <c r="A1680" s="51">
        <v>1643</v>
      </c>
      <c r="B1680" s="57" t="s">
        <v>1085</v>
      </c>
      <c r="C1680" s="58" t="s">
        <v>28</v>
      </c>
      <c r="D1680" s="54">
        <v>1144</v>
      </c>
      <c r="E1680" s="55" t="s">
        <v>6</v>
      </c>
      <c r="F1680" s="55">
        <f t="shared" si="76"/>
        <v>6.86</v>
      </c>
      <c r="G1680" s="58" t="s">
        <v>1219</v>
      </c>
      <c r="H1680" s="59">
        <v>16</v>
      </c>
      <c r="I1680" s="56">
        <v>82.32</v>
      </c>
      <c r="J1680" s="7">
        <f t="shared" si="77"/>
        <v>82.32</v>
      </c>
      <c r="K1680" s="7">
        <f t="shared" si="78"/>
        <v>0</v>
      </c>
    </row>
    <row r="1681" spans="1:11" ht="60" customHeight="1" x14ac:dyDescent="0.25">
      <c r="A1681" s="51">
        <v>1644</v>
      </c>
      <c r="B1681" s="57" t="s">
        <v>1220</v>
      </c>
      <c r="C1681" s="58" t="s">
        <v>349</v>
      </c>
      <c r="D1681" s="54">
        <v>1288</v>
      </c>
      <c r="E1681" s="55" t="s">
        <v>6</v>
      </c>
      <c r="F1681" s="55">
        <f t="shared" si="76"/>
        <v>7.72</v>
      </c>
      <c r="G1681" s="58" t="s">
        <v>1221</v>
      </c>
      <c r="H1681" s="59">
        <v>4</v>
      </c>
      <c r="I1681" s="56">
        <v>23.16</v>
      </c>
      <c r="J1681" s="7">
        <f t="shared" si="77"/>
        <v>23.16</v>
      </c>
      <c r="K1681" s="7">
        <f t="shared" si="78"/>
        <v>0</v>
      </c>
    </row>
    <row r="1682" spans="1:11" ht="60" customHeight="1" x14ac:dyDescent="0.25">
      <c r="A1682" s="51">
        <v>1645</v>
      </c>
      <c r="B1682" s="57" t="s">
        <v>1222</v>
      </c>
      <c r="C1682" s="58" t="s">
        <v>349</v>
      </c>
      <c r="D1682" s="54">
        <v>1245</v>
      </c>
      <c r="E1682" s="55" t="s">
        <v>6</v>
      </c>
      <c r="F1682" s="55">
        <f t="shared" si="76"/>
        <v>7.46</v>
      </c>
      <c r="G1682" s="58" t="s">
        <v>1223</v>
      </c>
      <c r="H1682" s="59">
        <v>14</v>
      </c>
      <c r="I1682" s="56">
        <v>78.33</v>
      </c>
      <c r="J1682" s="7">
        <f t="shared" si="77"/>
        <v>78.33</v>
      </c>
      <c r="K1682" s="7">
        <f t="shared" si="78"/>
        <v>0</v>
      </c>
    </row>
    <row r="1683" spans="1:11" ht="15" customHeight="1" x14ac:dyDescent="0.25">
      <c r="A1683" s="51">
        <v>1646</v>
      </c>
      <c r="B1683" s="57" t="s">
        <v>1224</v>
      </c>
      <c r="C1683" s="58" t="s">
        <v>65</v>
      </c>
      <c r="D1683" s="54">
        <v>1684</v>
      </c>
      <c r="E1683" s="55" t="s">
        <v>6</v>
      </c>
      <c r="F1683" s="55">
        <f t="shared" si="76"/>
        <v>10.09</v>
      </c>
      <c r="G1683" s="58" t="s">
        <v>1223</v>
      </c>
      <c r="H1683" s="59">
        <v>4</v>
      </c>
      <c r="I1683" s="56">
        <v>30.27</v>
      </c>
      <c r="J1683" s="7">
        <f t="shared" si="77"/>
        <v>30.27</v>
      </c>
      <c r="K1683" s="7">
        <f t="shared" si="78"/>
        <v>0</v>
      </c>
    </row>
    <row r="1684" spans="1:11" ht="60" customHeight="1" x14ac:dyDescent="0.25">
      <c r="A1684" s="51">
        <v>1647</v>
      </c>
      <c r="B1684" s="57" t="s">
        <v>1225</v>
      </c>
      <c r="C1684" s="58" t="s">
        <v>1226</v>
      </c>
      <c r="D1684" s="54">
        <v>1437</v>
      </c>
      <c r="E1684" s="55" t="s">
        <v>6</v>
      </c>
      <c r="F1684" s="55">
        <f t="shared" ref="F1684:F1747" si="79">IF(D1684=0,0,IF(E1684=0,0,IF(IF(E1684="s",$F$12,IF(E1684="n",$F$11,0))&gt;0,ROUND(D1684/IF(E1684="s",$F$12,IF(E1684="n",$F$11,0)),2),0)))</f>
        <v>8.61</v>
      </c>
      <c r="G1684" s="58" t="s">
        <v>1223</v>
      </c>
      <c r="H1684" s="59">
        <v>4</v>
      </c>
      <c r="I1684" s="56">
        <v>25.83</v>
      </c>
      <c r="J1684" s="7">
        <f t="shared" si="77"/>
        <v>25.83</v>
      </c>
      <c r="K1684" s="7">
        <f t="shared" si="78"/>
        <v>0</v>
      </c>
    </row>
    <row r="1685" spans="1:11" ht="60" customHeight="1" x14ac:dyDescent="0.25">
      <c r="A1685" s="51">
        <v>1648</v>
      </c>
      <c r="B1685" s="57" t="s">
        <v>1225</v>
      </c>
      <c r="C1685" s="58" t="s">
        <v>50</v>
      </c>
      <c r="D1685" s="54">
        <v>1735</v>
      </c>
      <c r="E1685" s="55" t="s">
        <v>6</v>
      </c>
      <c r="F1685" s="55">
        <f t="shared" si="79"/>
        <v>10.4</v>
      </c>
      <c r="G1685" s="58" t="s">
        <v>1223</v>
      </c>
      <c r="H1685" s="59">
        <v>4</v>
      </c>
      <c r="I1685" s="56">
        <v>31.2</v>
      </c>
      <c r="J1685" s="7">
        <f t="shared" si="77"/>
        <v>31.2</v>
      </c>
      <c r="K1685" s="7">
        <f t="shared" si="78"/>
        <v>0</v>
      </c>
    </row>
    <row r="1686" spans="1:11" ht="75" customHeight="1" x14ac:dyDescent="0.25">
      <c r="A1686" s="51">
        <v>1649</v>
      </c>
      <c r="B1686" s="57" t="s">
        <v>1227</v>
      </c>
      <c r="C1686" s="58" t="s">
        <v>349</v>
      </c>
      <c r="D1686" s="54">
        <v>1268</v>
      </c>
      <c r="E1686" s="55" t="s">
        <v>6</v>
      </c>
      <c r="F1686" s="55">
        <f t="shared" si="79"/>
        <v>7.6</v>
      </c>
      <c r="G1686" s="58" t="s">
        <v>1223</v>
      </c>
      <c r="H1686" s="59">
        <v>4</v>
      </c>
      <c r="I1686" s="56">
        <v>22.8</v>
      </c>
      <c r="J1686" s="7">
        <f t="shared" si="77"/>
        <v>22.8</v>
      </c>
      <c r="K1686" s="7">
        <f t="shared" si="78"/>
        <v>0</v>
      </c>
    </row>
    <row r="1687" spans="1:11" ht="75" customHeight="1" x14ac:dyDescent="0.25">
      <c r="A1687" s="51">
        <v>1650</v>
      </c>
      <c r="B1687" s="57" t="s">
        <v>1227</v>
      </c>
      <c r="C1687" s="58" t="s">
        <v>28</v>
      </c>
      <c r="D1687" s="54">
        <v>1245</v>
      </c>
      <c r="E1687" s="55" t="s">
        <v>6</v>
      </c>
      <c r="F1687" s="55">
        <f t="shared" si="79"/>
        <v>7.46</v>
      </c>
      <c r="G1687" s="58" t="s">
        <v>1228</v>
      </c>
      <c r="H1687" s="59">
        <v>4</v>
      </c>
      <c r="I1687" s="56">
        <v>22.38</v>
      </c>
      <c r="J1687" s="7">
        <f t="shared" si="77"/>
        <v>22.38</v>
      </c>
      <c r="K1687" s="7">
        <f t="shared" si="78"/>
        <v>0</v>
      </c>
    </row>
    <row r="1688" spans="1:11" ht="75" customHeight="1" x14ac:dyDescent="0.25">
      <c r="A1688" s="51">
        <v>1651</v>
      </c>
      <c r="B1688" s="57" t="s">
        <v>1227</v>
      </c>
      <c r="C1688" s="58" t="s">
        <v>1226</v>
      </c>
      <c r="D1688" s="54">
        <v>1437</v>
      </c>
      <c r="E1688" s="55" t="s">
        <v>6</v>
      </c>
      <c r="F1688" s="55">
        <f t="shared" si="79"/>
        <v>8.61</v>
      </c>
      <c r="G1688" s="58" t="s">
        <v>1223</v>
      </c>
      <c r="H1688" s="59">
        <v>4</v>
      </c>
      <c r="I1688" s="56">
        <v>25.83</v>
      </c>
      <c r="J1688" s="7">
        <f t="shared" si="77"/>
        <v>25.83</v>
      </c>
      <c r="K1688" s="7">
        <f t="shared" si="78"/>
        <v>0</v>
      </c>
    </row>
    <row r="1689" spans="1:11" ht="60" customHeight="1" x14ac:dyDescent="0.25">
      <c r="A1689" s="51">
        <v>1652</v>
      </c>
      <c r="B1689" s="57" t="s">
        <v>1225</v>
      </c>
      <c r="C1689" s="58" t="s">
        <v>349</v>
      </c>
      <c r="D1689" s="54">
        <v>1225</v>
      </c>
      <c r="E1689" s="55" t="s">
        <v>6</v>
      </c>
      <c r="F1689" s="55">
        <f t="shared" si="79"/>
        <v>7.34</v>
      </c>
      <c r="G1689" s="58" t="s">
        <v>1229</v>
      </c>
      <c r="H1689" s="59">
        <v>8</v>
      </c>
      <c r="I1689" s="56">
        <v>44.04</v>
      </c>
      <c r="J1689" s="7">
        <f t="shared" si="77"/>
        <v>44.04</v>
      </c>
      <c r="K1689" s="7">
        <f t="shared" si="78"/>
        <v>0</v>
      </c>
    </row>
    <row r="1690" spans="1:11" ht="75" customHeight="1" x14ac:dyDescent="0.25">
      <c r="A1690" s="51">
        <v>1653</v>
      </c>
      <c r="B1690" s="57" t="s">
        <v>1227</v>
      </c>
      <c r="C1690" s="58" t="s">
        <v>43</v>
      </c>
      <c r="D1690" s="54">
        <v>1160</v>
      </c>
      <c r="E1690" s="55" t="s">
        <v>6</v>
      </c>
      <c r="F1690" s="55">
        <f t="shared" si="79"/>
        <v>6.95</v>
      </c>
      <c r="G1690" s="58" t="s">
        <v>1230</v>
      </c>
      <c r="H1690" s="59">
        <v>5</v>
      </c>
      <c r="I1690" s="56">
        <v>26.06</v>
      </c>
      <c r="J1690" s="7">
        <f t="shared" si="77"/>
        <v>26.06</v>
      </c>
      <c r="K1690" s="7">
        <f t="shared" si="78"/>
        <v>0</v>
      </c>
    </row>
    <row r="1691" spans="1:11" ht="75" customHeight="1" x14ac:dyDescent="0.25">
      <c r="A1691" s="51">
        <v>1654</v>
      </c>
      <c r="B1691" s="57" t="s">
        <v>1227</v>
      </c>
      <c r="C1691" s="58" t="s">
        <v>349</v>
      </c>
      <c r="D1691" s="54">
        <v>1308</v>
      </c>
      <c r="E1691" s="55" t="s">
        <v>6</v>
      </c>
      <c r="F1691" s="55">
        <f t="shared" si="79"/>
        <v>7.84</v>
      </c>
      <c r="G1691" s="58" t="s">
        <v>1231</v>
      </c>
      <c r="H1691" s="59">
        <v>5</v>
      </c>
      <c r="I1691" s="56">
        <v>29.4</v>
      </c>
      <c r="J1691" s="7">
        <f t="shared" si="77"/>
        <v>29.4</v>
      </c>
      <c r="K1691" s="7">
        <f t="shared" si="78"/>
        <v>0</v>
      </c>
    </row>
    <row r="1692" spans="1:11" ht="60" customHeight="1" x14ac:dyDescent="0.25">
      <c r="A1692" s="51">
        <v>1655</v>
      </c>
      <c r="B1692" s="57" t="s">
        <v>1225</v>
      </c>
      <c r="C1692" s="58" t="s">
        <v>349</v>
      </c>
      <c r="D1692" s="54">
        <v>1265</v>
      </c>
      <c r="E1692" s="55" t="s">
        <v>6</v>
      </c>
      <c r="F1692" s="55">
        <f t="shared" si="79"/>
        <v>7.58</v>
      </c>
      <c r="G1692" s="58" t="s">
        <v>1223</v>
      </c>
      <c r="H1692" s="59">
        <v>10</v>
      </c>
      <c r="I1692" s="56">
        <v>56.85</v>
      </c>
      <c r="J1692" s="7">
        <f t="shared" si="77"/>
        <v>56.85</v>
      </c>
      <c r="K1692" s="7">
        <f t="shared" si="78"/>
        <v>0</v>
      </c>
    </row>
    <row r="1693" spans="1:11" ht="60" customHeight="1" x14ac:dyDescent="0.25">
      <c r="A1693" s="51">
        <v>1656</v>
      </c>
      <c r="B1693" s="57" t="s">
        <v>1225</v>
      </c>
      <c r="C1693" s="58" t="s">
        <v>43</v>
      </c>
      <c r="D1693" s="54">
        <v>1119</v>
      </c>
      <c r="E1693" s="55" t="s">
        <v>6</v>
      </c>
      <c r="F1693" s="55">
        <f t="shared" si="79"/>
        <v>6.71</v>
      </c>
      <c r="G1693" s="58" t="s">
        <v>1223</v>
      </c>
      <c r="H1693" s="59">
        <v>10</v>
      </c>
      <c r="I1693" s="56">
        <v>50.33</v>
      </c>
      <c r="J1693" s="7">
        <f t="shared" si="77"/>
        <v>50.33</v>
      </c>
      <c r="K1693" s="7">
        <f t="shared" si="78"/>
        <v>0</v>
      </c>
    </row>
    <row r="1694" spans="1:11" ht="60" customHeight="1" x14ac:dyDescent="0.25">
      <c r="A1694" s="51">
        <v>1657</v>
      </c>
      <c r="B1694" s="57" t="s">
        <v>1225</v>
      </c>
      <c r="C1694" s="58" t="s">
        <v>1226</v>
      </c>
      <c r="D1694" s="54">
        <v>1397</v>
      </c>
      <c r="E1694" s="55" t="s">
        <v>6</v>
      </c>
      <c r="F1694" s="55">
        <f t="shared" si="79"/>
        <v>8.3699999999999992</v>
      </c>
      <c r="G1694" s="58" t="s">
        <v>1232</v>
      </c>
      <c r="H1694" s="59">
        <v>5</v>
      </c>
      <c r="I1694" s="56">
        <v>31.39</v>
      </c>
      <c r="J1694" s="7">
        <f t="shared" si="77"/>
        <v>31.39</v>
      </c>
      <c r="K1694" s="7">
        <f t="shared" si="78"/>
        <v>0</v>
      </c>
    </row>
    <row r="1695" spans="1:11" ht="60" customHeight="1" x14ac:dyDescent="0.25">
      <c r="A1695" s="51">
        <v>1658</v>
      </c>
      <c r="B1695" s="57" t="s">
        <v>1225</v>
      </c>
      <c r="C1695" s="58" t="s">
        <v>349</v>
      </c>
      <c r="D1695" s="54">
        <v>1288</v>
      </c>
      <c r="E1695" s="55" t="s">
        <v>6</v>
      </c>
      <c r="F1695" s="55">
        <f t="shared" si="79"/>
        <v>7.72</v>
      </c>
      <c r="G1695" s="58" t="s">
        <v>1233</v>
      </c>
      <c r="H1695" s="59">
        <v>4</v>
      </c>
      <c r="I1695" s="56">
        <v>23.16</v>
      </c>
      <c r="J1695" s="7">
        <f t="shared" si="77"/>
        <v>23.16</v>
      </c>
      <c r="K1695" s="7">
        <f t="shared" si="78"/>
        <v>0</v>
      </c>
    </row>
    <row r="1696" spans="1:11" ht="75" customHeight="1" x14ac:dyDescent="0.25">
      <c r="A1696" s="51">
        <v>1659</v>
      </c>
      <c r="B1696" s="57" t="s">
        <v>1234</v>
      </c>
      <c r="C1696" s="58" t="s">
        <v>28</v>
      </c>
      <c r="D1696" s="54">
        <v>1288</v>
      </c>
      <c r="E1696" s="55" t="s">
        <v>6</v>
      </c>
      <c r="F1696" s="55">
        <f t="shared" si="79"/>
        <v>7.72</v>
      </c>
      <c r="G1696" s="58" t="s">
        <v>1235</v>
      </c>
      <c r="H1696" s="59">
        <v>22</v>
      </c>
      <c r="I1696" s="56">
        <v>127.38</v>
      </c>
      <c r="J1696" s="7">
        <f t="shared" si="77"/>
        <v>127.38</v>
      </c>
      <c r="K1696" s="7">
        <f t="shared" si="78"/>
        <v>0</v>
      </c>
    </row>
    <row r="1697" spans="1:11" ht="45" customHeight="1" x14ac:dyDescent="0.25">
      <c r="A1697" s="51">
        <v>1660</v>
      </c>
      <c r="B1697" s="57" t="s">
        <v>1234</v>
      </c>
      <c r="C1697" s="58" t="s">
        <v>28</v>
      </c>
      <c r="D1697" s="54">
        <v>1308</v>
      </c>
      <c r="E1697" s="55" t="s">
        <v>6</v>
      </c>
      <c r="F1697" s="55">
        <f t="shared" si="79"/>
        <v>7.84</v>
      </c>
      <c r="G1697" s="58" t="s">
        <v>1236</v>
      </c>
      <c r="H1697" s="59">
        <v>3</v>
      </c>
      <c r="I1697" s="56">
        <v>17.64</v>
      </c>
      <c r="J1697" s="7">
        <f t="shared" si="77"/>
        <v>17.64</v>
      </c>
      <c r="K1697" s="7">
        <f t="shared" si="78"/>
        <v>0</v>
      </c>
    </row>
    <row r="1698" spans="1:11" ht="60" customHeight="1" x14ac:dyDescent="0.25">
      <c r="A1698" s="51">
        <v>1661</v>
      </c>
      <c r="B1698" s="57" t="s">
        <v>1234</v>
      </c>
      <c r="C1698" s="58" t="s">
        <v>25</v>
      </c>
      <c r="D1698" s="54">
        <v>1437</v>
      </c>
      <c r="E1698" s="55" t="s">
        <v>6</v>
      </c>
      <c r="F1698" s="55">
        <f t="shared" si="79"/>
        <v>8.61</v>
      </c>
      <c r="G1698" s="58" t="s">
        <v>1235</v>
      </c>
      <c r="H1698" s="59">
        <v>21</v>
      </c>
      <c r="I1698" s="56">
        <v>135.61000000000001</v>
      </c>
      <c r="J1698" s="7">
        <f t="shared" si="77"/>
        <v>135.61000000000001</v>
      </c>
      <c r="K1698" s="7">
        <f t="shared" si="78"/>
        <v>0</v>
      </c>
    </row>
    <row r="1699" spans="1:11" ht="45" customHeight="1" x14ac:dyDescent="0.25">
      <c r="A1699" s="51">
        <v>1662</v>
      </c>
      <c r="B1699" s="57" t="s">
        <v>1234</v>
      </c>
      <c r="C1699" s="58" t="s">
        <v>28</v>
      </c>
      <c r="D1699" s="54">
        <v>1245</v>
      </c>
      <c r="E1699" s="55" t="s">
        <v>6</v>
      </c>
      <c r="F1699" s="55">
        <f t="shared" si="79"/>
        <v>7.46</v>
      </c>
      <c r="G1699" s="58" t="s">
        <v>1237</v>
      </c>
      <c r="H1699" s="59">
        <v>14</v>
      </c>
      <c r="I1699" s="56">
        <v>78.33</v>
      </c>
      <c r="J1699" s="7">
        <f t="shared" si="77"/>
        <v>78.33</v>
      </c>
      <c r="K1699" s="7">
        <f t="shared" si="78"/>
        <v>0</v>
      </c>
    </row>
    <row r="1700" spans="1:11" ht="45" customHeight="1" x14ac:dyDescent="0.25">
      <c r="A1700" s="51">
        <v>1663</v>
      </c>
      <c r="B1700" s="57" t="s">
        <v>1234</v>
      </c>
      <c r="C1700" s="58" t="s">
        <v>28</v>
      </c>
      <c r="D1700" s="54">
        <v>1328</v>
      </c>
      <c r="E1700" s="55" t="s">
        <v>6</v>
      </c>
      <c r="F1700" s="55">
        <f t="shared" si="79"/>
        <v>7.96</v>
      </c>
      <c r="G1700" s="58" t="s">
        <v>1238</v>
      </c>
      <c r="H1700" s="59">
        <v>4</v>
      </c>
      <c r="I1700" s="56">
        <v>23.88</v>
      </c>
      <c r="J1700" s="7">
        <f t="shared" si="77"/>
        <v>23.88</v>
      </c>
      <c r="K1700" s="7">
        <f t="shared" si="78"/>
        <v>0</v>
      </c>
    </row>
    <row r="1701" spans="1:11" ht="45" customHeight="1" x14ac:dyDescent="0.25">
      <c r="A1701" s="51">
        <v>1664</v>
      </c>
      <c r="B1701" s="57" t="s">
        <v>1234</v>
      </c>
      <c r="C1701" s="58" t="s">
        <v>28</v>
      </c>
      <c r="D1701" s="54">
        <v>1245</v>
      </c>
      <c r="E1701" s="55" t="s">
        <v>6</v>
      </c>
      <c r="F1701" s="55">
        <f t="shared" si="79"/>
        <v>7.46</v>
      </c>
      <c r="G1701" s="58" t="s">
        <v>1238</v>
      </c>
      <c r="H1701" s="59">
        <v>4</v>
      </c>
      <c r="I1701" s="56">
        <v>22.38</v>
      </c>
      <c r="J1701" s="7">
        <f t="shared" si="77"/>
        <v>22.38</v>
      </c>
      <c r="K1701" s="7">
        <f t="shared" si="78"/>
        <v>0</v>
      </c>
    </row>
    <row r="1702" spans="1:11" ht="330" customHeight="1" x14ac:dyDescent="0.25">
      <c r="A1702" s="51">
        <v>1665</v>
      </c>
      <c r="B1702" s="57" t="s">
        <v>1239</v>
      </c>
      <c r="C1702" s="58" t="s">
        <v>34</v>
      </c>
      <c r="D1702" s="54">
        <v>1082</v>
      </c>
      <c r="E1702" s="55" t="s">
        <v>6</v>
      </c>
      <c r="F1702" s="55">
        <f t="shared" si="79"/>
        <v>6.49</v>
      </c>
      <c r="G1702" s="58" t="s">
        <v>1240</v>
      </c>
      <c r="H1702" s="59">
        <v>56</v>
      </c>
      <c r="I1702" s="56">
        <v>272.58</v>
      </c>
      <c r="J1702" s="7">
        <f t="shared" si="77"/>
        <v>272.58</v>
      </c>
      <c r="K1702" s="7">
        <f t="shared" si="78"/>
        <v>0</v>
      </c>
    </row>
    <row r="1703" spans="1:11" ht="315" customHeight="1" x14ac:dyDescent="0.25">
      <c r="A1703" s="51">
        <v>1666</v>
      </c>
      <c r="B1703" s="57" t="s">
        <v>1239</v>
      </c>
      <c r="C1703" s="58" t="s">
        <v>28</v>
      </c>
      <c r="D1703" s="54">
        <v>1103</v>
      </c>
      <c r="E1703" s="55" t="s">
        <v>6</v>
      </c>
      <c r="F1703" s="55">
        <f t="shared" si="79"/>
        <v>6.61</v>
      </c>
      <c r="G1703" s="58" t="s">
        <v>1241</v>
      </c>
      <c r="H1703" s="59">
        <v>49</v>
      </c>
      <c r="I1703" s="56">
        <v>242.92</v>
      </c>
      <c r="J1703" s="7">
        <f t="shared" si="77"/>
        <v>242.92</v>
      </c>
      <c r="K1703" s="7">
        <f t="shared" si="78"/>
        <v>0</v>
      </c>
    </row>
    <row r="1704" spans="1:11" ht="330" customHeight="1" x14ac:dyDescent="0.25">
      <c r="A1704" s="51">
        <v>1667</v>
      </c>
      <c r="B1704" s="57" t="s">
        <v>1239</v>
      </c>
      <c r="C1704" s="58" t="s">
        <v>28</v>
      </c>
      <c r="D1704" s="54">
        <v>1123</v>
      </c>
      <c r="E1704" s="55" t="s">
        <v>6</v>
      </c>
      <c r="F1704" s="55">
        <f t="shared" si="79"/>
        <v>6.73</v>
      </c>
      <c r="G1704" s="58" t="s">
        <v>1242</v>
      </c>
      <c r="H1704" s="59">
        <v>58</v>
      </c>
      <c r="I1704" s="56">
        <v>292.76</v>
      </c>
      <c r="J1704" s="7">
        <f t="shared" si="77"/>
        <v>292.76</v>
      </c>
      <c r="K1704" s="7">
        <f t="shared" si="78"/>
        <v>0</v>
      </c>
    </row>
    <row r="1705" spans="1:11" ht="150" customHeight="1" x14ac:dyDescent="0.25">
      <c r="A1705" s="51">
        <v>1668</v>
      </c>
      <c r="B1705" s="57" t="s">
        <v>1239</v>
      </c>
      <c r="C1705" s="58" t="s">
        <v>28</v>
      </c>
      <c r="D1705" s="54">
        <v>1103</v>
      </c>
      <c r="E1705" s="55" t="s">
        <v>6</v>
      </c>
      <c r="F1705" s="55">
        <f t="shared" si="79"/>
        <v>6.61</v>
      </c>
      <c r="G1705" s="58" t="s">
        <v>1243</v>
      </c>
      <c r="H1705" s="59">
        <v>26</v>
      </c>
      <c r="I1705" s="56">
        <v>128.9</v>
      </c>
      <c r="J1705" s="7">
        <f t="shared" si="77"/>
        <v>128.9</v>
      </c>
      <c r="K1705" s="7">
        <f t="shared" si="78"/>
        <v>0</v>
      </c>
    </row>
    <row r="1706" spans="1:11" ht="150" customHeight="1" x14ac:dyDescent="0.25">
      <c r="A1706" s="51">
        <v>1669</v>
      </c>
      <c r="B1706" s="57" t="s">
        <v>1239</v>
      </c>
      <c r="C1706" s="58" t="s">
        <v>34</v>
      </c>
      <c r="D1706" s="54">
        <v>1122</v>
      </c>
      <c r="E1706" s="55" t="s">
        <v>6</v>
      </c>
      <c r="F1706" s="55">
        <f t="shared" si="79"/>
        <v>6.73</v>
      </c>
      <c r="G1706" s="58" t="s">
        <v>1244</v>
      </c>
      <c r="H1706" s="59">
        <v>6</v>
      </c>
      <c r="I1706" s="56">
        <v>30.29</v>
      </c>
      <c r="J1706" s="7">
        <f t="shared" si="77"/>
        <v>30.29</v>
      </c>
      <c r="K1706" s="7">
        <f t="shared" si="78"/>
        <v>0</v>
      </c>
    </row>
    <row r="1707" spans="1:11" ht="90" customHeight="1" x14ac:dyDescent="0.25">
      <c r="A1707" s="51">
        <v>1670</v>
      </c>
      <c r="B1707" s="57" t="s">
        <v>1239</v>
      </c>
      <c r="C1707" s="58" t="s">
        <v>34</v>
      </c>
      <c r="D1707" s="54">
        <v>1122</v>
      </c>
      <c r="E1707" s="55" t="s">
        <v>6</v>
      </c>
      <c r="F1707" s="55">
        <f t="shared" si="79"/>
        <v>6.73</v>
      </c>
      <c r="G1707" s="58" t="s">
        <v>1245</v>
      </c>
      <c r="H1707" s="59">
        <v>4</v>
      </c>
      <c r="I1707" s="56">
        <v>20.190000000000001</v>
      </c>
      <c r="J1707" s="7">
        <f t="shared" si="77"/>
        <v>20.190000000000001</v>
      </c>
      <c r="K1707" s="7">
        <f t="shared" si="78"/>
        <v>0</v>
      </c>
    </row>
    <row r="1708" spans="1:11" ht="45" customHeight="1" x14ac:dyDescent="0.25">
      <c r="A1708" s="51">
        <v>1671</v>
      </c>
      <c r="B1708" s="57" t="s">
        <v>1239</v>
      </c>
      <c r="C1708" s="58" t="s">
        <v>34</v>
      </c>
      <c r="D1708" s="54">
        <v>1022</v>
      </c>
      <c r="E1708" s="55" t="s">
        <v>6</v>
      </c>
      <c r="F1708" s="55">
        <f t="shared" si="79"/>
        <v>6.13</v>
      </c>
      <c r="G1708" s="58" t="s">
        <v>1246</v>
      </c>
      <c r="H1708" s="59">
        <v>2</v>
      </c>
      <c r="I1708" s="56">
        <v>9.1999999999999993</v>
      </c>
      <c r="J1708" s="7">
        <f t="shared" ref="J1708:J1771" si="80">ROUND(F1708*H1708*$I$12,2)</f>
        <v>9.1999999999999993</v>
      </c>
      <c r="K1708" s="7">
        <f t="shared" si="78"/>
        <v>0</v>
      </c>
    </row>
    <row r="1709" spans="1:11" ht="75" customHeight="1" x14ac:dyDescent="0.25">
      <c r="A1709" s="51">
        <v>1672</v>
      </c>
      <c r="B1709" s="57" t="s">
        <v>1239</v>
      </c>
      <c r="C1709" s="58" t="s">
        <v>34</v>
      </c>
      <c r="D1709" s="54">
        <v>1062</v>
      </c>
      <c r="E1709" s="55" t="s">
        <v>6</v>
      </c>
      <c r="F1709" s="55">
        <f t="shared" si="79"/>
        <v>6.37</v>
      </c>
      <c r="G1709" s="58" t="s">
        <v>1247</v>
      </c>
      <c r="H1709" s="59">
        <v>21</v>
      </c>
      <c r="I1709" s="56">
        <v>100.33</v>
      </c>
      <c r="J1709" s="7">
        <f t="shared" si="80"/>
        <v>100.33</v>
      </c>
      <c r="K1709" s="7">
        <f t="shared" ref="K1709:K1772" si="81">I1709-J1709</f>
        <v>0</v>
      </c>
    </row>
    <row r="1710" spans="1:11" ht="120" customHeight="1" x14ac:dyDescent="0.25">
      <c r="A1710" s="51">
        <v>1673</v>
      </c>
      <c r="B1710" s="57" t="s">
        <v>1239</v>
      </c>
      <c r="C1710" s="58" t="s">
        <v>28</v>
      </c>
      <c r="D1710" s="54">
        <v>1061</v>
      </c>
      <c r="E1710" s="55" t="s">
        <v>6</v>
      </c>
      <c r="F1710" s="55">
        <f t="shared" si="79"/>
        <v>6.36</v>
      </c>
      <c r="G1710" s="58" t="s">
        <v>1248</v>
      </c>
      <c r="H1710" s="59">
        <v>15</v>
      </c>
      <c r="I1710" s="56">
        <v>71.55</v>
      </c>
      <c r="J1710" s="7">
        <f t="shared" si="80"/>
        <v>71.55</v>
      </c>
      <c r="K1710" s="7">
        <f t="shared" si="81"/>
        <v>0</v>
      </c>
    </row>
    <row r="1711" spans="1:11" ht="120" customHeight="1" x14ac:dyDescent="0.25">
      <c r="A1711" s="51">
        <v>1674</v>
      </c>
      <c r="B1711" s="57" t="s">
        <v>1239</v>
      </c>
      <c r="C1711" s="58" t="s">
        <v>34</v>
      </c>
      <c r="D1711" s="54">
        <v>1062</v>
      </c>
      <c r="E1711" s="55" t="s">
        <v>6</v>
      </c>
      <c r="F1711" s="55">
        <f t="shared" si="79"/>
        <v>6.37</v>
      </c>
      <c r="G1711" s="58" t="s">
        <v>1249</v>
      </c>
      <c r="H1711" s="59">
        <v>9</v>
      </c>
      <c r="I1711" s="56">
        <v>43</v>
      </c>
      <c r="J1711" s="7">
        <f t="shared" si="80"/>
        <v>43</v>
      </c>
      <c r="K1711" s="7">
        <f t="shared" si="81"/>
        <v>0</v>
      </c>
    </row>
    <row r="1712" spans="1:11" ht="105" customHeight="1" x14ac:dyDescent="0.25">
      <c r="A1712" s="51">
        <v>1675</v>
      </c>
      <c r="B1712" s="57" t="s">
        <v>1239</v>
      </c>
      <c r="C1712" s="58" t="s">
        <v>34</v>
      </c>
      <c r="D1712" s="54">
        <v>1042</v>
      </c>
      <c r="E1712" s="55" t="s">
        <v>6</v>
      </c>
      <c r="F1712" s="55">
        <f t="shared" si="79"/>
        <v>6.25</v>
      </c>
      <c r="G1712" s="58" t="s">
        <v>1250</v>
      </c>
      <c r="H1712" s="59">
        <v>19</v>
      </c>
      <c r="I1712" s="56">
        <v>89.06</v>
      </c>
      <c r="J1712" s="7">
        <f t="shared" si="80"/>
        <v>89.06</v>
      </c>
      <c r="K1712" s="7">
        <f t="shared" si="81"/>
        <v>0</v>
      </c>
    </row>
    <row r="1713" spans="1:11" ht="105" customHeight="1" x14ac:dyDescent="0.25">
      <c r="A1713" s="51">
        <v>1676</v>
      </c>
      <c r="B1713" s="57" t="s">
        <v>1239</v>
      </c>
      <c r="C1713" s="58" t="s">
        <v>34</v>
      </c>
      <c r="D1713" s="54">
        <v>1022</v>
      </c>
      <c r="E1713" s="55" t="s">
        <v>6</v>
      </c>
      <c r="F1713" s="55">
        <f t="shared" si="79"/>
        <v>6.13</v>
      </c>
      <c r="G1713" s="58" t="s">
        <v>1251</v>
      </c>
      <c r="H1713" s="59">
        <v>27</v>
      </c>
      <c r="I1713" s="56">
        <v>124.13</v>
      </c>
      <c r="J1713" s="7">
        <f t="shared" si="80"/>
        <v>124.13</v>
      </c>
      <c r="K1713" s="7">
        <f t="shared" si="81"/>
        <v>0</v>
      </c>
    </row>
    <row r="1714" spans="1:11" ht="75" customHeight="1" x14ac:dyDescent="0.25">
      <c r="A1714" s="51">
        <v>1677</v>
      </c>
      <c r="B1714" s="57" t="s">
        <v>1239</v>
      </c>
      <c r="C1714" s="58" t="s">
        <v>34</v>
      </c>
      <c r="D1714" s="54">
        <v>1062</v>
      </c>
      <c r="E1714" s="55" t="s">
        <v>6</v>
      </c>
      <c r="F1714" s="55">
        <f t="shared" si="79"/>
        <v>6.37</v>
      </c>
      <c r="G1714" s="58" t="s">
        <v>1252</v>
      </c>
      <c r="H1714" s="59">
        <v>3</v>
      </c>
      <c r="I1714" s="56">
        <v>14.33</v>
      </c>
      <c r="J1714" s="7">
        <f t="shared" si="80"/>
        <v>14.33</v>
      </c>
      <c r="K1714" s="7">
        <f t="shared" si="81"/>
        <v>0</v>
      </c>
    </row>
    <row r="1715" spans="1:11" ht="105" customHeight="1" x14ac:dyDescent="0.25">
      <c r="A1715" s="51">
        <v>1678</v>
      </c>
      <c r="B1715" s="57" t="s">
        <v>1239</v>
      </c>
      <c r="C1715" s="58" t="s">
        <v>34</v>
      </c>
      <c r="D1715" s="54">
        <v>1082</v>
      </c>
      <c r="E1715" s="55" t="s">
        <v>6</v>
      </c>
      <c r="F1715" s="55">
        <f t="shared" si="79"/>
        <v>6.49</v>
      </c>
      <c r="G1715" s="58" t="s">
        <v>1253</v>
      </c>
      <c r="H1715" s="59">
        <v>5</v>
      </c>
      <c r="I1715" s="56">
        <v>24.34</v>
      </c>
      <c r="J1715" s="7">
        <f t="shared" si="80"/>
        <v>24.34</v>
      </c>
      <c r="K1715" s="7">
        <f t="shared" si="81"/>
        <v>0</v>
      </c>
    </row>
    <row r="1716" spans="1:11" ht="120" customHeight="1" x14ac:dyDescent="0.25">
      <c r="A1716" s="51">
        <v>1679</v>
      </c>
      <c r="B1716" s="57" t="s">
        <v>1239</v>
      </c>
      <c r="C1716" s="58" t="s">
        <v>56</v>
      </c>
      <c r="D1716" s="54">
        <v>883</v>
      </c>
      <c r="E1716" s="55" t="s">
        <v>6</v>
      </c>
      <c r="F1716" s="55">
        <f t="shared" si="79"/>
        <v>5.29</v>
      </c>
      <c r="G1716" s="58" t="s">
        <v>1254</v>
      </c>
      <c r="H1716" s="59">
        <v>15</v>
      </c>
      <c r="I1716" s="56">
        <v>59.51</v>
      </c>
      <c r="J1716" s="7">
        <f t="shared" si="80"/>
        <v>59.51</v>
      </c>
      <c r="K1716" s="7">
        <f t="shared" si="81"/>
        <v>0</v>
      </c>
    </row>
    <row r="1717" spans="1:11" ht="120" customHeight="1" x14ac:dyDescent="0.25">
      <c r="A1717" s="51">
        <v>1680</v>
      </c>
      <c r="B1717" s="57" t="s">
        <v>1239</v>
      </c>
      <c r="C1717" s="58" t="s">
        <v>34</v>
      </c>
      <c r="D1717" s="54">
        <v>1122</v>
      </c>
      <c r="E1717" s="55" t="s">
        <v>6</v>
      </c>
      <c r="F1717" s="55">
        <f t="shared" si="79"/>
        <v>6.73</v>
      </c>
      <c r="G1717" s="58" t="s">
        <v>1255</v>
      </c>
      <c r="H1717" s="59">
        <v>14</v>
      </c>
      <c r="I1717" s="56">
        <v>70.67</v>
      </c>
      <c r="J1717" s="7">
        <f t="shared" si="80"/>
        <v>70.67</v>
      </c>
      <c r="K1717" s="7">
        <f t="shared" si="81"/>
        <v>0</v>
      </c>
    </row>
    <row r="1718" spans="1:11" ht="45" customHeight="1" x14ac:dyDescent="0.25">
      <c r="A1718" s="51">
        <v>1681</v>
      </c>
      <c r="B1718" s="57" t="s">
        <v>1239</v>
      </c>
      <c r="C1718" s="58" t="s">
        <v>34</v>
      </c>
      <c r="D1718" s="54">
        <v>1042</v>
      </c>
      <c r="E1718" s="55" t="s">
        <v>6</v>
      </c>
      <c r="F1718" s="55">
        <f t="shared" si="79"/>
        <v>6.25</v>
      </c>
      <c r="G1718" s="58" t="s">
        <v>1256</v>
      </c>
      <c r="H1718" s="59">
        <v>13</v>
      </c>
      <c r="I1718" s="56">
        <v>60.94</v>
      </c>
      <c r="J1718" s="7">
        <f t="shared" si="80"/>
        <v>60.94</v>
      </c>
      <c r="K1718" s="7">
        <f t="shared" si="81"/>
        <v>0</v>
      </c>
    </row>
    <row r="1719" spans="1:11" ht="45" customHeight="1" x14ac:dyDescent="0.25">
      <c r="A1719" s="51">
        <v>1682</v>
      </c>
      <c r="B1719" s="57" t="s">
        <v>1239</v>
      </c>
      <c r="C1719" s="58" t="s">
        <v>28</v>
      </c>
      <c r="D1719" s="54">
        <v>1061</v>
      </c>
      <c r="E1719" s="55" t="s">
        <v>6</v>
      </c>
      <c r="F1719" s="55">
        <f t="shared" si="79"/>
        <v>6.36</v>
      </c>
      <c r="G1719" s="58" t="s">
        <v>1257</v>
      </c>
      <c r="H1719" s="59">
        <v>4</v>
      </c>
      <c r="I1719" s="56">
        <v>19.079999999999998</v>
      </c>
      <c r="J1719" s="7">
        <f t="shared" si="80"/>
        <v>19.079999999999998</v>
      </c>
      <c r="K1719" s="7">
        <f t="shared" si="81"/>
        <v>0</v>
      </c>
    </row>
    <row r="1720" spans="1:11" ht="45" customHeight="1" x14ac:dyDescent="0.25">
      <c r="A1720" s="51">
        <v>1683</v>
      </c>
      <c r="B1720" s="57" t="s">
        <v>1239</v>
      </c>
      <c r="C1720" s="58" t="s">
        <v>28</v>
      </c>
      <c r="D1720" s="54">
        <v>1103</v>
      </c>
      <c r="E1720" s="55" t="s">
        <v>6</v>
      </c>
      <c r="F1720" s="55">
        <f t="shared" si="79"/>
        <v>6.61</v>
      </c>
      <c r="G1720" s="58" t="s">
        <v>1258</v>
      </c>
      <c r="H1720" s="59">
        <v>4</v>
      </c>
      <c r="I1720" s="56">
        <v>19.829999999999998</v>
      </c>
      <c r="J1720" s="7">
        <f t="shared" si="80"/>
        <v>19.829999999999998</v>
      </c>
      <c r="K1720" s="7">
        <f t="shared" si="81"/>
        <v>0</v>
      </c>
    </row>
    <row r="1721" spans="1:11" ht="45" customHeight="1" x14ac:dyDescent="0.25">
      <c r="A1721" s="51">
        <v>1684</v>
      </c>
      <c r="B1721" s="57" t="s">
        <v>1239</v>
      </c>
      <c r="C1721" s="58" t="s">
        <v>34</v>
      </c>
      <c r="D1721" s="54">
        <v>1081</v>
      </c>
      <c r="E1721" s="55" t="s">
        <v>6</v>
      </c>
      <c r="F1721" s="55">
        <f t="shared" si="79"/>
        <v>6.48</v>
      </c>
      <c r="G1721" s="58" t="s">
        <v>1258</v>
      </c>
      <c r="H1721" s="59">
        <v>4</v>
      </c>
      <c r="I1721" s="56">
        <v>19.440000000000001</v>
      </c>
      <c r="J1721" s="7">
        <f t="shared" si="80"/>
        <v>19.440000000000001</v>
      </c>
      <c r="K1721" s="7">
        <f t="shared" si="81"/>
        <v>0</v>
      </c>
    </row>
    <row r="1722" spans="1:11" ht="45" customHeight="1" x14ac:dyDescent="0.25">
      <c r="A1722" s="51">
        <v>1685</v>
      </c>
      <c r="B1722" s="57" t="s">
        <v>1239</v>
      </c>
      <c r="C1722" s="58" t="s">
        <v>34</v>
      </c>
      <c r="D1722" s="54">
        <v>1062</v>
      </c>
      <c r="E1722" s="55" t="s">
        <v>6</v>
      </c>
      <c r="F1722" s="55">
        <f t="shared" si="79"/>
        <v>6.37</v>
      </c>
      <c r="G1722" s="58" t="s">
        <v>1258</v>
      </c>
      <c r="H1722" s="59">
        <v>4</v>
      </c>
      <c r="I1722" s="56">
        <v>19.11</v>
      </c>
      <c r="J1722" s="7">
        <f t="shared" si="80"/>
        <v>19.11</v>
      </c>
      <c r="K1722" s="7">
        <f t="shared" si="81"/>
        <v>0</v>
      </c>
    </row>
    <row r="1723" spans="1:11" ht="45" customHeight="1" x14ac:dyDescent="0.25">
      <c r="A1723" s="51">
        <v>1686</v>
      </c>
      <c r="B1723" s="57" t="s">
        <v>1239</v>
      </c>
      <c r="C1723" s="58" t="s">
        <v>34</v>
      </c>
      <c r="D1723" s="54">
        <v>1062</v>
      </c>
      <c r="E1723" s="55" t="s">
        <v>6</v>
      </c>
      <c r="F1723" s="55">
        <f t="shared" si="79"/>
        <v>6.37</v>
      </c>
      <c r="G1723" s="58" t="s">
        <v>1258</v>
      </c>
      <c r="H1723" s="59">
        <v>4</v>
      </c>
      <c r="I1723" s="56">
        <v>19.11</v>
      </c>
      <c r="J1723" s="7">
        <f t="shared" si="80"/>
        <v>19.11</v>
      </c>
      <c r="K1723" s="7">
        <f t="shared" si="81"/>
        <v>0</v>
      </c>
    </row>
    <row r="1724" spans="1:11" ht="45" customHeight="1" x14ac:dyDescent="0.25">
      <c r="A1724" s="51">
        <v>1687</v>
      </c>
      <c r="B1724" s="57" t="s">
        <v>1259</v>
      </c>
      <c r="C1724" s="58" t="s">
        <v>1260</v>
      </c>
      <c r="D1724" s="54">
        <v>1536</v>
      </c>
      <c r="E1724" s="55" t="s">
        <v>6</v>
      </c>
      <c r="F1724" s="55">
        <f t="shared" si="79"/>
        <v>9.2100000000000009</v>
      </c>
      <c r="G1724" s="58" t="s">
        <v>1261</v>
      </c>
      <c r="H1724" s="59">
        <v>4</v>
      </c>
      <c r="I1724" s="56">
        <v>27.63</v>
      </c>
      <c r="J1724" s="7">
        <f t="shared" si="80"/>
        <v>27.63</v>
      </c>
      <c r="K1724" s="7">
        <f t="shared" si="81"/>
        <v>0</v>
      </c>
    </row>
    <row r="1725" spans="1:11" ht="60" customHeight="1" x14ac:dyDescent="0.25">
      <c r="A1725" s="51">
        <v>1688</v>
      </c>
      <c r="B1725" s="57" t="s">
        <v>1259</v>
      </c>
      <c r="C1725" s="58" t="s">
        <v>34</v>
      </c>
      <c r="D1725" s="54">
        <v>1100</v>
      </c>
      <c r="E1725" s="55" t="s">
        <v>6</v>
      </c>
      <c r="F1725" s="55">
        <f t="shared" si="79"/>
        <v>6.59</v>
      </c>
      <c r="G1725" s="58" t="s">
        <v>1262</v>
      </c>
      <c r="H1725" s="59">
        <v>9</v>
      </c>
      <c r="I1725" s="56">
        <v>44.48</v>
      </c>
      <c r="J1725" s="7">
        <f t="shared" si="80"/>
        <v>44.48</v>
      </c>
      <c r="K1725" s="7">
        <f t="shared" si="81"/>
        <v>0</v>
      </c>
    </row>
    <row r="1726" spans="1:11" ht="90" customHeight="1" x14ac:dyDescent="0.25">
      <c r="A1726" s="51">
        <v>1689</v>
      </c>
      <c r="B1726" s="57" t="s">
        <v>1259</v>
      </c>
      <c r="C1726" s="58" t="s">
        <v>34</v>
      </c>
      <c r="D1726" s="54">
        <v>1180</v>
      </c>
      <c r="E1726" s="55" t="s">
        <v>6</v>
      </c>
      <c r="F1726" s="55">
        <f t="shared" si="79"/>
        <v>7.07</v>
      </c>
      <c r="G1726" s="58" t="s">
        <v>1263</v>
      </c>
      <c r="H1726" s="59">
        <v>7</v>
      </c>
      <c r="I1726" s="56">
        <v>37.119999999999997</v>
      </c>
      <c r="J1726" s="7">
        <f t="shared" si="80"/>
        <v>37.119999999999997</v>
      </c>
      <c r="K1726" s="7">
        <f t="shared" si="81"/>
        <v>0</v>
      </c>
    </row>
    <row r="1727" spans="1:11" ht="90" customHeight="1" x14ac:dyDescent="0.25">
      <c r="A1727" s="51">
        <v>1690</v>
      </c>
      <c r="B1727" s="57" t="s">
        <v>1259</v>
      </c>
      <c r="C1727" s="58" t="s">
        <v>34</v>
      </c>
      <c r="D1727" s="54">
        <v>1160</v>
      </c>
      <c r="E1727" s="55" t="s">
        <v>6</v>
      </c>
      <c r="F1727" s="55">
        <f t="shared" si="79"/>
        <v>6.95</v>
      </c>
      <c r="G1727" s="58" t="s">
        <v>1264</v>
      </c>
      <c r="H1727" s="59">
        <v>23</v>
      </c>
      <c r="I1727" s="56">
        <v>119.89</v>
      </c>
      <c r="J1727" s="7">
        <f t="shared" si="80"/>
        <v>119.89</v>
      </c>
      <c r="K1727" s="7">
        <f t="shared" si="81"/>
        <v>0</v>
      </c>
    </row>
    <row r="1728" spans="1:11" ht="75" customHeight="1" x14ac:dyDescent="0.25">
      <c r="A1728" s="51">
        <v>1691</v>
      </c>
      <c r="B1728" s="57" t="s">
        <v>1259</v>
      </c>
      <c r="C1728" s="58" t="s">
        <v>34</v>
      </c>
      <c r="D1728" s="54">
        <v>1140</v>
      </c>
      <c r="E1728" s="55" t="s">
        <v>6</v>
      </c>
      <c r="F1728" s="55">
        <f t="shared" si="79"/>
        <v>6.83</v>
      </c>
      <c r="G1728" s="58" t="s">
        <v>1265</v>
      </c>
      <c r="H1728" s="59">
        <v>24</v>
      </c>
      <c r="I1728" s="56">
        <v>122.94</v>
      </c>
      <c r="J1728" s="7">
        <f t="shared" si="80"/>
        <v>122.94</v>
      </c>
      <c r="K1728" s="7">
        <f t="shared" si="81"/>
        <v>0</v>
      </c>
    </row>
    <row r="1729" spans="1:11" ht="75" customHeight="1" x14ac:dyDescent="0.25">
      <c r="A1729" s="51">
        <v>1692</v>
      </c>
      <c r="B1729" s="57" t="s">
        <v>1259</v>
      </c>
      <c r="C1729" s="58" t="s">
        <v>28</v>
      </c>
      <c r="D1729" s="54">
        <v>1211</v>
      </c>
      <c r="E1729" s="55" t="s">
        <v>6</v>
      </c>
      <c r="F1729" s="55">
        <f t="shared" si="79"/>
        <v>7.26</v>
      </c>
      <c r="G1729" s="58" t="s">
        <v>1266</v>
      </c>
      <c r="H1729" s="59">
        <v>19</v>
      </c>
      <c r="I1729" s="56">
        <v>103.46</v>
      </c>
      <c r="J1729" s="7">
        <f t="shared" si="80"/>
        <v>103.46</v>
      </c>
      <c r="K1729" s="7">
        <f t="shared" si="81"/>
        <v>0</v>
      </c>
    </row>
    <row r="1730" spans="1:11" ht="45" customHeight="1" x14ac:dyDescent="0.25">
      <c r="A1730" s="51">
        <v>1693</v>
      </c>
      <c r="B1730" s="57" t="s">
        <v>1259</v>
      </c>
      <c r="C1730" s="58" t="s">
        <v>34</v>
      </c>
      <c r="D1730" s="54">
        <v>1119</v>
      </c>
      <c r="E1730" s="55" t="s">
        <v>6</v>
      </c>
      <c r="F1730" s="55">
        <f t="shared" si="79"/>
        <v>6.71</v>
      </c>
      <c r="G1730" s="58" t="s">
        <v>1267</v>
      </c>
      <c r="H1730" s="59">
        <v>6</v>
      </c>
      <c r="I1730" s="56">
        <v>30.2</v>
      </c>
      <c r="J1730" s="7">
        <f t="shared" si="80"/>
        <v>30.2</v>
      </c>
      <c r="K1730" s="7">
        <f t="shared" si="81"/>
        <v>0</v>
      </c>
    </row>
    <row r="1731" spans="1:11" ht="60" customHeight="1" x14ac:dyDescent="0.25">
      <c r="A1731" s="51">
        <v>1694</v>
      </c>
      <c r="B1731" s="57" t="s">
        <v>1259</v>
      </c>
      <c r="C1731" s="58" t="s">
        <v>34</v>
      </c>
      <c r="D1731" s="54">
        <v>1180</v>
      </c>
      <c r="E1731" s="55" t="s">
        <v>6</v>
      </c>
      <c r="F1731" s="55">
        <f t="shared" si="79"/>
        <v>7.07</v>
      </c>
      <c r="G1731" s="58" t="s">
        <v>1268</v>
      </c>
      <c r="H1731" s="59">
        <v>8</v>
      </c>
      <c r="I1731" s="56">
        <v>42.42</v>
      </c>
      <c r="J1731" s="7">
        <f t="shared" si="80"/>
        <v>42.42</v>
      </c>
      <c r="K1731" s="7">
        <f t="shared" si="81"/>
        <v>0</v>
      </c>
    </row>
    <row r="1732" spans="1:11" ht="60" customHeight="1" x14ac:dyDescent="0.25">
      <c r="A1732" s="51">
        <v>1695</v>
      </c>
      <c r="B1732" s="57" t="s">
        <v>1259</v>
      </c>
      <c r="C1732" s="58" t="s">
        <v>342</v>
      </c>
      <c r="D1732" s="54">
        <v>1233</v>
      </c>
      <c r="E1732" s="55" t="s">
        <v>6</v>
      </c>
      <c r="F1732" s="55">
        <f t="shared" si="79"/>
        <v>7.39</v>
      </c>
      <c r="G1732" s="58" t="s">
        <v>1269</v>
      </c>
      <c r="H1732" s="59">
        <v>18</v>
      </c>
      <c r="I1732" s="56">
        <v>99.77</v>
      </c>
      <c r="J1732" s="7">
        <f t="shared" si="80"/>
        <v>99.77</v>
      </c>
      <c r="K1732" s="7">
        <f t="shared" si="81"/>
        <v>0</v>
      </c>
    </row>
    <row r="1733" spans="1:11" ht="45" customHeight="1" x14ac:dyDescent="0.25">
      <c r="A1733" s="51">
        <v>1696</v>
      </c>
      <c r="B1733" s="57" t="s">
        <v>1259</v>
      </c>
      <c r="C1733" s="58" t="s">
        <v>28</v>
      </c>
      <c r="D1733" s="54">
        <v>1193</v>
      </c>
      <c r="E1733" s="55" t="s">
        <v>6</v>
      </c>
      <c r="F1733" s="55">
        <f t="shared" si="79"/>
        <v>7.15</v>
      </c>
      <c r="G1733" s="58" t="s">
        <v>1270</v>
      </c>
      <c r="H1733" s="59">
        <v>4</v>
      </c>
      <c r="I1733" s="56">
        <v>21.45</v>
      </c>
      <c r="J1733" s="7">
        <f t="shared" si="80"/>
        <v>21.45</v>
      </c>
      <c r="K1733" s="7">
        <f t="shared" si="81"/>
        <v>0</v>
      </c>
    </row>
    <row r="1734" spans="1:11" ht="60" customHeight="1" x14ac:dyDescent="0.25">
      <c r="A1734" s="51">
        <v>1697</v>
      </c>
      <c r="B1734" s="57" t="s">
        <v>1271</v>
      </c>
      <c r="C1734" s="58" t="s">
        <v>34</v>
      </c>
      <c r="D1734" s="54">
        <v>1082</v>
      </c>
      <c r="E1734" s="55" t="s">
        <v>6</v>
      </c>
      <c r="F1734" s="55">
        <f t="shared" si="79"/>
        <v>6.49</v>
      </c>
      <c r="G1734" s="58" t="s">
        <v>1272</v>
      </c>
      <c r="H1734" s="59">
        <v>24</v>
      </c>
      <c r="I1734" s="56">
        <v>116.82</v>
      </c>
      <c r="J1734" s="7">
        <f t="shared" si="80"/>
        <v>116.82</v>
      </c>
      <c r="K1734" s="7">
        <f t="shared" si="81"/>
        <v>0</v>
      </c>
    </row>
    <row r="1735" spans="1:11" ht="75" customHeight="1" x14ac:dyDescent="0.25">
      <c r="A1735" s="51">
        <v>1698</v>
      </c>
      <c r="B1735" s="57" t="s">
        <v>1271</v>
      </c>
      <c r="C1735" s="58" t="s">
        <v>34</v>
      </c>
      <c r="D1735" s="54">
        <v>1191</v>
      </c>
      <c r="E1735" s="55" t="s">
        <v>6</v>
      </c>
      <c r="F1735" s="55">
        <f t="shared" si="79"/>
        <v>7.14</v>
      </c>
      <c r="G1735" s="58" t="s">
        <v>1273</v>
      </c>
      <c r="H1735" s="59">
        <v>24</v>
      </c>
      <c r="I1735" s="56">
        <v>128.52000000000001</v>
      </c>
      <c r="J1735" s="7">
        <f t="shared" si="80"/>
        <v>128.52000000000001</v>
      </c>
      <c r="K1735" s="7">
        <f t="shared" si="81"/>
        <v>0</v>
      </c>
    </row>
    <row r="1736" spans="1:11" ht="45" customHeight="1" x14ac:dyDescent="0.25">
      <c r="A1736" s="51">
        <v>1699</v>
      </c>
      <c r="B1736" s="57" t="s">
        <v>1271</v>
      </c>
      <c r="C1736" s="58" t="s">
        <v>34</v>
      </c>
      <c r="D1736" s="54">
        <v>1062</v>
      </c>
      <c r="E1736" s="55" t="s">
        <v>6</v>
      </c>
      <c r="F1736" s="55">
        <f t="shared" si="79"/>
        <v>6.37</v>
      </c>
      <c r="G1736" s="58" t="s">
        <v>1274</v>
      </c>
      <c r="H1736" s="59">
        <v>23</v>
      </c>
      <c r="I1736" s="56">
        <v>109.88</v>
      </c>
      <c r="J1736" s="7">
        <f t="shared" si="80"/>
        <v>109.88</v>
      </c>
      <c r="K1736" s="7">
        <f t="shared" si="81"/>
        <v>0</v>
      </c>
    </row>
    <row r="1737" spans="1:11" ht="120" customHeight="1" x14ac:dyDescent="0.25">
      <c r="A1737" s="51">
        <v>1700</v>
      </c>
      <c r="B1737" s="57" t="s">
        <v>1271</v>
      </c>
      <c r="C1737" s="58" t="s">
        <v>34</v>
      </c>
      <c r="D1737" s="54">
        <v>1041</v>
      </c>
      <c r="E1737" s="55" t="s">
        <v>6</v>
      </c>
      <c r="F1737" s="55">
        <f t="shared" si="79"/>
        <v>6.24</v>
      </c>
      <c r="G1737" s="58" t="s">
        <v>1275</v>
      </c>
      <c r="H1737" s="59">
        <v>23</v>
      </c>
      <c r="I1737" s="56">
        <v>107.64</v>
      </c>
      <c r="J1737" s="7">
        <f t="shared" si="80"/>
        <v>107.64</v>
      </c>
      <c r="K1737" s="7">
        <f t="shared" si="81"/>
        <v>0</v>
      </c>
    </row>
    <row r="1738" spans="1:11" ht="105" customHeight="1" x14ac:dyDescent="0.25">
      <c r="A1738" s="51">
        <v>1701</v>
      </c>
      <c r="B1738" s="57" t="s">
        <v>1271</v>
      </c>
      <c r="C1738" s="58" t="s">
        <v>34</v>
      </c>
      <c r="D1738" s="54">
        <v>1144</v>
      </c>
      <c r="E1738" s="55" t="s">
        <v>6</v>
      </c>
      <c r="F1738" s="55">
        <f t="shared" si="79"/>
        <v>6.86</v>
      </c>
      <c r="G1738" s="58" t="s">
        <v>1276</v>
      </c>
      <c r="H1738" s="59">
        <v>26</v>
      </c>
      <c r="I1738" s="56">
        <v>133.77000000000001</v>
      </c>
      <c r="J1738" s="7">
        <f t="shared" si="80"/>
        <v>133.77000000000001</v>
      </c>
      <c r="K1738" s="7">
        <f t="shared" si="81"/>
        <v>0</v>
      </c>
    </row>
    <row r="1739" spans="1:11" ht="75" customHeight="1" x14ac:dyDescent="0.25">
      <c r="A1739" s="51">
        <v>1702</v>
      </c>
      <c r="B1739" s="57" t="s">
        <v>1271</v>
      </c>
      <c r="C1739" s="58" t="s">
        <v>34</v>
      </c>
      <c r="D1739" s="54">
        <v>1062</v>
      </c>
      <c r="E1739" s="55" t="s">
        <v>6</v>
      </c>
      <c r="F1739" s="55">
        <f t="shared" si="79"/>
        <v>6.37</v>
      </c>
      <c r="G1739" s="58" t="s">
        <v>1277</v>
      </c>
      <c r="H1739" s="59">
        <v>22</v>
      </c>
      <c r="I1739" s="56">
        <v>105.11</v>
      </c>
      <c r="J1739" s="7">
        <f t="shared" si="80"/>
        <v>105.11</v>
      </c>
      <c r="K1739" s="7">
        <f t="shared" si="81"/>
        <v>0</v>
      </c>
    </row>
    <row r="1740" spans="1:11" ht="105" customHeight="1" x14ac:dyDescent="0.25">
      <c r="A1740" s="51">
        <v>1703</v>
      </c>
      <c r="B1740" s="57" t="s">
        <v>1271</v>
      </c>
      <c r="C1740" s="58" t="s">
        <v>34</v>
      </c>
      <c r="D1740" s="54">
        <v>1082</v>
      </c>
      <c r="E1740" s="55" t="s">
        <v>6</v>
      </c>
      <c r="F1740" s="55">
        <f t="shared" si="79"/>
        <v>6.49</v>
      </c>
      <c r="G1740" s="58" t="s">
        <v>1278</v>
      </c>
      <c r="H1740" s="59">
        <v>27</v>
      </c>
      <c r="I1740" s="56">
        <v>131.41999999999999</v>
      </c>
      <c r="J1740" s="7">
        <f t="shared" si="80"/>
        <v>131.41999999999999</v>
      </c>
      <c r="K1740" s="7">
        <f t="shared" si="81"/>
        <v>0</v>
      </c>
    </row>
    <row r="1741" spans="1:11" ht="45" customHeight="1" x14ac:dyDescent="0.25">
      <c r="A1741" s="51">
        <v>1704</v>
      </c>
      <c r="B1741" s="57" t="s">
        <v>1271</v>
      </c>
      <c r="C1741" s="58" t="s">
        <v>34</v>
      </c>
      <c r="D1741" s="54">
        <v>1082</v>
      </c>
      <c r="E1741" s="55" t="s">
        <v>6</v>
      </c>
      <c r="F1741" s="55">
        <f t="shared" si="79"/>
        <v>6.49</v>
      </c>
      <c r="G1741" s="58" t="s">
        <v>1279</v>
      </c>
      <c r="H1741" s="59">
        <v>13</v>
      </c>
      <c r="I1741" s="56">
        <v>63.28</v>
      </c>
      <c r="J1741" s="7">
        <f t="shared" si="80"/>
        <v>63.28</v>
      </c>
      <c r="K1741" s="7">
        <f t="shared" si="81"/>
        <v>0</v>
      </c>
    </row>
    <row r="1742" spans="1:11" ht="165" customHeight="1" x14ac:dyDescent="0.25">
      <c r="A1742" s="51">
        <v>1705</v>
      </c>
      <c r="B1742" s="57" t="s">
        <v>1271</v>
      </c>
      <c r="C1742" s="58" t="s">
        <v>34</v>
      </c>
      <c r="D1742" s="54">
        <v>1022</v>
      </c>
      <c r="E1742" s="55" t="s">
        <v>6</v>
      </c>
      <c r="F1742" s="55">
        <f t="shared" si="79"/>
        <v>6.13</v>
      </c>
      <c r="G1742" s="58" t="s">
        <v>1280</v>
      </c>
      <c r="H1742" s="59">
        <v>39</v>
      </c>
      <c r="I1742" s="56">
        <v>179.3</v>
      </c>
      <c r="J1742" s="7">
        <f t="shared" si="80"/>
        <v>179.3</v>
      </c>
      <c r="K1742" s="7">
        <f t="shared" si="81"/>
        <v>0</v>
      </c>
    </row>
    <row r="1743" spans="1:11" ht="45" customHeight="1" x14ac:dyDescent="0.25">
      <c r="A1743" s="51">
        <v>1706</v>
      </c>
      <c r="B1743" s="57" t="s">
        <v>1271</v>
      </c>
      <c r="C1743" s="58" t="s">
        <v>34</v>
      </c>
      <c r="D1743" s="54">
        <v>1102</v>
      </c>
      <c r="E1743" s="55" t="s">
        <v>6</v>
      </c>
      <c r="F1743" s="55">
        <f t="shared" si="79"/>
        <v>6.61</v>
      </c>
      <c r="G1743" s="58" t="s">
        <v>1281</v>
      </c>
      <c r="H1743" s="59">
        <v>8</v>
      </c>
      <c r="I1743" s="56">
        <v>39.659999999999997</v>
      </c>
      <c r="J1743" s="7">
        <f t="shared" si="80"/>
        <v>39.659999999999997</v>
      </c>
      <c r="K1743" s="7">
        <f t="shared" si="81"/>
        <v>0</v>
      </c>
    </row>
    <row r="1744" spans="1:11" ht="45" customHeight="1" x14ac:dyDescent="0.25">
      <c r="A1744" s="51">
        <v>1707</v>
      </c>
      <c r="B1744" s="57" t="s">
        <v>1271</v>
      </c>
      <c r="C1744" s="58" t="s">
        <v>34</v>
      </c>
      <c r="D1744" s="54">
        <v>1022</v>
      </c>
      <c r="E1744" s="55" t="s">
        <v>6</v>
      </c>
      <c r="F1744" s="55">
        <f t="shared" si="79"/>
        <v>6.13</v>
      </c>
      <c r="G1744" s="58" t="s">
        <v>1282</v>
      </c>
      <c r="H1744" s="59">
        <v>10</v>
      </c>
      <c r="I1744" s="56">
        <v>45.98</v>
      </c>
      <c r="J1744" s="7">
        <f t="shared" si="80"/>
        <v>45.98</v>
      </c>
      <c r="K1744" s="7">
        <f t="shared" si="81"/>
        <v>0</v>
      </c>
    </row>
    <row r="1745" spans="1:11" ht="45" customHeight="1" x14ac:dyDescent="0.25">
      <c r="A1745" s="51">
        <v>1708</v>
      </c>
      <c r="B1745" s="57" t="s">
        <v>1271</v>
      </c>
      <c r="C1745" s="58" t="s">
        <v>50</v>
      </c>
      <c r="D1745" s="54">
        <v>1415</v>
      </c>
      <c r="E1745" s="55" t="s">
        <v>6</v>
      </c>
      <c r="F1745" s="55">
        <f t="shared" si="79"/>
        <v>8.48</v>
      </c>
      <c r="G1745" s="58" t="s">
        <v>1282</v>
      </c>
      <c r="H1745" s="59">
        <v>12</v>
      </c>
      <c r="I1745" s="56">
        <v>76.319999999999993</v>
      </c>
      <c r="J1745" s="7">
        <f t="shared" si="80"/>
        <v>76.319999999999993</v>
      </c>
      <c r="K1745" s="7">
        <f t="shared" si="81"/>
        <v>0</v>
      </c>
    </row>
    <row r="1746" spans="1:11" ht="15" customHeight="1" x14ac:dyDescent="0.25">
      <c r="A1746" s="51">
        <v>1709</v>
      </c>
      <c r="B1746" s="57" t="s">
        <v>1283</v>
      </c>
      <c r="C1746" s="58" t="s">
        <v>50</v>
      </c>
      <c r="D1746" s="54">
        <v>1602</v>
      </c>
      <c r="E1746" s="55" t="s">
        <v>6</v>
      </c>
      <c r="F1746" s="55">
        <f t="shared" si="79"/>
        <v>9.6</v>
      </c>
      <c r="G1746" s="58" t="s">
        <v>1282</v>
      </c>
      <c r="H1746" s="59">
        <v>4</v>
      </c>
      <c r="I1746" s="56">
        <v>28.8</v>
      </c>
      <c r="J1746" s="7">
        <f t="shared" si="80"/>
        <v>28.8</v>
      </c>
      <c r="K1746" s="7">
        <f t="shared" si="81"/>
        <v>0</v>
      </c>
    </row>
    <row r="1747" spans="1:11" ht="30" customHeight="1" x14ac:dyDescent="0.25">
      <c r="A1747" s="51">
        <v>1710</v>
      </c>
      <c r="B1747" s="57" t="s">
        <v>1284</v>
      </c>
      <c r="C1747" s="58" t="s">
        <v>34</v>
      </c>
      <c r="D1747" s="54">
        <v>1081</v>
      </c>
      <c r="E1747" s="55" t="s">
        <v>6</v>
      </c>
      <c r="F1747" s="55">
        <f t="shared" si="79"/>
        <v>6.48</v>
      </c>
      <c r="G1747" s="58" t="s">
        <v>1285</v>
      </c>
      <c r="H1747" s="59">
        <v>13</v>
      </c>
      <c r="I1747" s="56">
        <v>63.18</v>
      </c>
      <c r="J1747" s="7">
        <f t="shared" si="80"/>
        <v>63.18</v>
      </c>
      <c r="K1747" s="7">
        <f t="shared" si="81"/>
        <v>0</v>
      </c>
    </row>
    <row r="1748" spans="1:11" ht="45" customHeight="1" x14ac:dyDescent="0.25">
      <c r="A1748" s="51">
        <v>1711</v>
      </c>
      <c r="B1748" s="57" t="s">
        <v>1284</v>
      </c>
      <c r="C1748" s="58" t="s">
        <v>34</v>
      </c>
      <c r="D1748" s="54">
        <v>1081</v>
      </c>
      <c r="E1748" s="55" t="s">
        <v>6</v>
      </c>
      <c r="F1748" s="55">
        <f t="shared" ref="F1748:F1811" si="82">IF(D1748=0,0,IF(E1748=0,0,IF(IF(E1748="s",$F$12,IF(E1748="n",$F$11,0))&gt;0,ROUND(D1748/IF(E1748="s",$F$12,IF(E1748="n",$F$11,0)),2),0)))</f>
        <v>6.48</v>
      </c>
      <c r="G1748" s="58" t="s">
        <v>1286</v>
      </c>
      <c r="H1748" s="59">
        <v>18</v>
      </c>
      <c r="I1748" s="56">
        <v>87.48</v>
      </c>
      <c r="J1748" s="7">
        <f t="shared" si="80"/>
        <v>87.48</v>
      </c>
      <c r="K1748" s="7">
        <f t="shared" si="81"/>
        <v>0</v>
      </c>
    </row>
    <row r="1749" spans="1:11" ht="120" customHeight="1" x14ac:dyDescent="0.25">
      <c r="A1749" s="51">
        <v>1712</v>
      </c>
      <c r="B1749" s="57" t="s">
        <v>1085</v>
      </c>
      <c r="C1749" s="58" t="s">
        <v>34</v>
      </c>
      <c r="D1749" s="54">
        <v>1042</v>
      </c>
      <c r="E1749" s="55" t="s">
        <v>6</v>
      </c>
      <c r="F1749" s="55">
        <f t="shared" si="82"/>
        <v>6.25</v>
      </c>
      <c r="G1749" s="58" t="s">
        <v>1287</v>
      </c>
      <c r="H1749" s="59">
        <v>40</v>
      </c>
      <c r="I1749" s="56">
        <v>187.5</v>
      </c>
      <c r="J1749" s="7">
        <f t="shared" si="80"/>
        <v>187.5</v>
      </c>
      <c r="K1749" s="7">
        <f t="shared" si="81"/>
        <v>0</v>
      </c>
    </row>
    <row r="1750" spans="1:11" ht="105" customHeight="1" x14ac:dyDescent="0.25">
      <c r="A1750" s="51">
        <v>1713</v>
      </c>
      <c r="B1750" s="57" t="s">
        <v>1085</v>
      </c>
      <c r="C1750" s="58" t="s">
        <v>56</v>
      </c>
      <c r="D1750" s="54">
        <v>889</v>
      </c>
      <c r="E1750" s="55" t="s">
        <v>6</v>
      </c>
      <c r="F1750" s="55">
        <f t="shared" si="82"/>
        <v>5.33</v>
      </c>
      <c r="G1750" s="58" t="s">
        <v>1288</v>
      </c>
      <c r="H1750" s="59">
        <v>24</v>
      </c>
      <c r="I1750" s="56">
        <v>95.94</v>
      </c>
      <c r="J1750" s="7">
        <f t="shared" si="80"/>
        <v>95.94</v>
      </c>
      <c r="K1750" s="7">
        <f t="shared" si="81"/>
        <v>0</v>
      </c>
    </row>
    <row r="1751" spans="1:11" ht="45" customHeight="1" x14ac:dyDescent="0.25">
      <c r="A1751" s="51">
        <v>1714</v>
      </c>
      <c r="B1751" s="57" t="s">
        <v>1085</v>
      </c>
      <c r="C1751" s="58" t="s">
        <v>56</v>
      </c>
      <c r="D1751" s="54">
        <v>869</v>
      </c>
      <c r="E1751" s="55" t="s">
        <v>6</v>
      </c>
      <c r="F1751" s="55">
        <f t="shared" si="82"/>
        <v>5.21</v>
      </c>
      <c r="G1751" s="58" t="s">
        <v>1289</v>
      </c>
      <c r="H1751" s="59">
        <v>4</v>
      </c>
      <c r="I1751" s="56">
        <v>15.63</v>
      </c>
      <c r="J1751" s="7">
        <f t="shared" si="80"/>
        <v>15.63</v>
      </c>
      <c r="K1751" s="7">
        <f t="shared" si="81"/>
        <v>0</v>
      </c>
    </row>
    <row r="1752" spans="1:11" ht="45" customHeight="1" x14ac:dyDescent="0.25">
      <c r="A1752" s="51">
        <v>1715</v>
      </c>
      <c r="B1752" s="57" t="s">
        <v>1085</v>
      </c>
      <c r="C1752" s="58" t="s">
        <v>28</v>
      </c>
      <c r="D1752" s="54">
        <v>1144</v>
      </c>
      <c r="E1752" s="55" t="s">
        <v>6</v>
      </c>
      <c r="F1752" s="55">
        <f t="shared" si="82"/>
        <v>6.86</v>
      </c>
      <c r="G1752" s="58" t="s">
        <v>1290</v>
      </c>
      <c r="H1752" s="59">
        <v>5</v>
      </c>
      <c r="I1752" s="56">
        <v>25.73</v>
      </c>
      <c r="J1752" s="7">
        <f t="shared" si="80"/>
        <v>25.73</v>
      </c>
      <c r="K1752" s="7">
        <f t="shared" si="81"/>
        <v>0</v>
      </c>
    </row>
    <row r="1753" spans="1:11" ht="45" customHeight="1" x14ac:dyDescent="0.25">
      <c r="A1753" s="51">
        <v>1716</v>
      </c>
      <c r="B1753" s="57" t="s">
        <v>1291</v>
      </c>
      <c r="C1753" s="58" t="s">
        <v>34</v>
      </c>
      <c r="D1753" s="54">
        <v>1160</v>
      </c>
      <c r="E1753" s="55" t="s">
        <v>6</v>
      </c>
      <c r="F1753" s="55">
        <f t="shared" si="82"/>
        <v>6.95</v>
      </c>
      <c r="G1753" s="58" t="s">
        <v>1292</v>
      </c>
      <c r="H1753" s="59">
        <v>6</v>
      </c>
      <c r="I1753" s="56">
        <v>31.28</v>
      </c>
      <c r="J1753" s="7">
        <f t="shared" si="80"/>
        <v>31.28</v>
      </c>
      <c r="K1753" s="7">
        <f t="shared" si="81"/>
        <v>0</v>
      </c>
    </row>
    <row r="1754" spans="1:11" ht="60" customHeight="1" x14ac:dyDescent="0.25">
      <c r="A1754" s="51">
        <v>1717</v>
      </c>
      <c r="B1754" s="57" t="s">
        <v>1291</v>
      </c>
      <c r="C1754" s="58" t="s">
        <v>34</v>
      </c>
      <c r="D1754" s="54">
        <v>1160</v>
      </c>
      <c r="E1754" s="55" t="s">
        <v>6</v>
      </c>
      <c r="F1754" s="55">
        <f t="shared" si="82"/>
        <v>6.95</v>
      </c>
      <c r="G1754" s="58" t="s">
        <v>1293</v>
      </c>
      <c r="H1754" s="59">
        <v>8</v>
      </c>
      <c r="I1754" s="56">
        <v>41.7</v>
      </c>
      <c r="J1754" s="7">
        <f t="shared" si="80"/>
        <v>41.7</v>
      </c>
      <c r="K1754" s="7">
        <f t="shared" si="81"/>
        <v>0</v>
      </c>
    </row>
    <row r="1755" spans="1:11" ht="60" customHeight="1" x14ac:dyDescent="0.25">
      <c r="A1755" s="51">
        <v>1718</v>
      </c>
      <c r="B1755" s="57" t="s">
        <v>1291</v>
      </c>
      <c r="C1755" s="58" t="s">
        <v>34</v>
      </c>
      <c r="D1755" s="54">
        <v>1120</v>
      </c>
      <c r="E1755" s="55" t="s">
        <v>6</v>
      </c>
      <c r="F1755" s="55">
        <f t="shared" si="82"/>
        <v>6.71</v>
      </c>
      <c r="G1755" s="58" t="s">
        <v>1294</v>
      </c>
      <c r="H1755" s="59">
        <v>17</v>
      </c>
      <c r="I1755" s="56">
        <v>85.55</v>
      </c>
      <c r="J1755" s="7">
        <f t="shared" si="80"/>
        <v>85.55</v>
      </c>
      <c r="K1755" s="7">
        <f t="shared" si="81"/>
        <v>0</v>
      </c>
    </row>
    <row r="1756" spans="1:11" ht="75" customHeight="1" x14ac:dyDescent="0.25">
      <c r="A1756" s="51">
        <v>1719</v>
      </c>
      <c r="B1756" s="57" t="s">
        <v>1291</v>
      </c>
      <c r="C1756" s="58" t="s">
        <v>34</v>
      </c>
      <c r="D1756" s="54">
        <v>1180</v>
      </c>
      <c r="E1756" s="55" t="s">
        <v>6</v>
      </c>
      <c r="F1756" s="55">
        <f t="shared" si="82"/>
        <v>7.07</v>
      </c>
      <c r="G1756" s="58" t="s">
        <v>1295</v>
      </c>
      <c r="H1756" s="59">
        <v>14</v>
      </c>
      <c r="I1756" s="56">
        <v>74.239999999999995</v>
      </c>
      <c r="J1756" s="7">
        <f t="shared" si="80"/>
        <v>74.239999999999995</v>
      </c>
      <c r="K1756" s="7">
        <f t="shared" si="81"/>
        <v>0</v>
      </c>
    </row>
    <row r="1757" spans="1:11" ht="45" customHeight="1" x14ac:dyDescent="0.25">
      <c r="A1757" s="51">
        <v>1720</v>
      </c>
      <c r="B1757" s="57" t="s">
        <v>1291</v>
      </c>
      <c r="C1757" s="58" t="s">
        <v>28</v>
      </c>
      <c r="D1757" s="54">
        <v>1233</v>
      </c>
      <c r="E1757" s="55" t="s">
        <v>6</v>
      </c>
      <c r="F1757" s="55">
        <f t="shared" si="82"/>
        <v>7.39</v>
      </c>
      <c r="G1757" s="58" t="s">
        <v>1282</v>
      </c>
      <c r="H1757" s="59">
        <v>4</v>
      </c>
      <c r="I1757" s="56">
        <v>22.17</v>
      </c>
      <c r="J1757" s="7">
        <f t="shared" si="80"/>
        <v>22.17</v>
      </c>
      <c r="K1757" s="7">
        <f t="shared" si="81"/>
        <v>0</v>
      </c>
    </row>
    <row r="1758" spans="1:11" ht="45" customHeight="1" x14ac:dyDescent="0.25">
      <c r="A1758" s="51">
        <v>1721</v>
      </c>
      <c r="B1758" s="57" t="s">
        <v>1291</v>
      </c>
      <c r="C1758" s="58" t="s">
        <v>28</v>
      </c>
      <c r="D1758" s="54">
        <v>1171</v>
      </c>
      <c r="E1758" s="55" t="s">
        <v>6</v>
      </c>
      <c r="F1758" s="55">
        <f t="shared" si="82"/>
        <v>7.02</v>
      </c>
      <c r="G1758" s="58" t="s">
        <v>1282</v>
      </c>
      <c r="H1758" s="59">
        <v>14</v>
      </c>
      <c r="I1758" s="56">
        <v>73.709999999999994</v>
      </c>
      <c r="J1758" s="7">
        <f t="shared" si="80"/>
        <v>73.709999999999994</v>
      </c>
      <c r="K1758" s="7">
        <f t="shared" si="81"/>
        <v>0</v>
      </c>
    </row>
    <row r="1759" spans="1:11" ht="45" customHeight="1" x14ac:dyDescent="0.25">
      <c r="A1759" s="51">
        <v>1722</v>
      </c>
      <c r="B1759" s="57" t="s">
        <v>1291</v>
      </c>
      <c r="C1759" s="58" t="s">
        <v>1296</v>
      </c>
      <c r="D1759" s="54">
        <v>1658</v>
      </c>
      <c r="E1759" s="55" t="s">
        <v>6</v>
      </c>
      <c r="F1759" s="55">
        <f t="shared" si="82"/>
        <v>9.94</v>
      </c>
      <c r="G1759" s="58" t="s">
        <v>1282</v>
      </c>
      <c r="H1759" s="59">
        <v>4</v>
      </c>
      <c r="I1759" s="56">
        <v>29.82</v>
      </c>
      <c r="J1759" s="7">
        <f t="shared" si="80"/>
        <v>29.82</v>
      </c>
      <c r="K1759" s="7">
        <f t="shared" si="81"/>
        <v>0</v>
      </c>
    </row>
    <row r="1760" spans="1:11" ht="90" customHeight="1" x14ac:dyDescent="0.25">
      <c r="A1760" s="51">
        <v>1723</v>
      </c>
      <c r="B1760" s="57" t="s">
        <v>1291</v>
      </c>
      <c r="C1760" s="58" t="s">
        <v>34</v>
      </c>
      <c r="D1760" s="54">
        <v>1159</v>
      </c>
      <c r="E1760" s="55" t="s">
        <v>6</v>
      </c>
      <c r="F1760" s="55">
        <f t="shared" si="82"/>
        <v>6.95</v>
      </c>
      <c r="G1760" s="58" t="s">
        <v>1297</v>
      </c>
      <c r="H1760" s="59">
        <v>19</v>
      </c>
      <c r="I1760" s="56">
        <v>99.04</v>
      </c>
      <c r="J1760" s="7">
        <f t="shared" si="80"/>
        <v>99.04</v>
      </c>
      <c r="K1760" s="7">
        <f t="shared" si="81"/>
        <v>0</v>
      </c>
    </row>
    <row r="1761" spans="1:11" ht="75" customHeight="1" x14ac:dyDescent="0.25">
      <c r="A1761" s="51">
        <v>1724</v>
      </c>
      <c r="B1761" s="57" t="s">
        <v>1298</v>
      </c>
      <c r="C1761" s="58" t="s">
        <v>62</v>
      </c>
      <c r="D1761" s="54">
        <v>1638</v>
      </c>
      <c r="E1761" s="55" t="s">
        <v>6</v>
      </c>
      <c r="F1761" s="55">
        <f t="shared" si="82"/>
        <v>9.82</v>
      </c>
      <c r="G1761" s="58" t="s">
        <v>1299</v>
      </c>
      <c r="H1761" s="59">
        <v>22</v>
      </c>
      <c r="I1761" s="56">
        <v>162.03</v>
      </c>
      <c r="J1761" s="7">
        <f t="shared" si="80"/>
        <v>162.03</v>
      </c>
      <c r="K1761" s="7">
        <f t="shared" si="81"/>
        <v>0</v>
      </c>
    </row>
    <row r="1762" spans="1:11" ht="75" customHeight="1" x14ac:dyDescent="0.25">
      <c r="A1762" s="51">
        <v>1725</v>
      </c>
      <c r="B1762" s="57" t="s">
        <v>1298</v>
      </c>
      <c r="C1762" s="58" t="s">
        <v>28</v>
      </c>
      <c r="D1762" s="54">
        <v>1191</v>
      </c>
      <c r="E1762" s="55" t="s">
        <v>6</v>
      </c>
      <c r="F1762" s="55">
        <f t="shared" si="82"/>
        <v>7.14</v>
      </c>
      <c r="G1762" s="58" t="s">
        <v>1300</v>
      </c>
      <c r="H1762" s="59">
        <v>27</v>
      </c>
      <c r="I1762" s="56">
        <v>144.59</v>
      </c>
      <c r="J1762" s="7">
        <f t="shared" si="80"/>
        <v>144.59</v>
      </c>
      <c r="K1762" s="7">
        <f t="shared" si="81"/>
        <v>0</v>
      </c>
    </row>
    <row r="1763" spans="1:11" ht="75" customHeight="1" x14ac:dyDescent="0.25">
      <c r="A1763" s="51">
        <v>1726</v>
      </c>
      <c r="B1763" s="57" t="s">
        <v>1298</v>
      </c>
      <c r="C1763" s="58" t="s">
        <v>34</v>
      </c>
      <c r="D1763" s="54">
        <v>1160</v>
      </c>
      <c r="E1763" s="55" t="s">
        <v>6</v>
      </c>
      <c r="F1763" s="55">
        <f t="shared" si="82"/>
        <v>6.95</v>
      </c>
      <c r="G1763" s="58" t="s">
        <v>1299</v>
      </c>
      <c r="H1763" s="59">
        <v>20</v>
      </c>
      <c r="I1763" s="56">
        <v>104.25</v>
      </c>
      <c r="J1763" s="7">
        <f t="shared" si="80"/>
        <v>104.25</v>
      </c>
      <c r="K1763" s="7">
        <f t="shared" si="81"/>
        <v>0</v>
      </c>
    </row>
    <row r="1764" spans="1:11" ht="75" customHeight="1" x14ac:dyDescent="0.25">
      <c r="A1764" s="51">
        <v>1727</v>
      </c>
      <c r="B1764" s="57" t="s">
        <v>1298</v>
      </c>
      <c r="C1764" s="58" t="s">
        <v>34</v>
      </c>
      <c r="D1764" s="54">
        <v>1140</v>
      </c>
      <c r="E1764" s="55" t="s">
        <v>6</v>
      </c>
      <c r="F1764" s="55">
        <f t="shared" si="82"/>
        <v>6.83</v>
      </c>
      <c r="G1764" s="58" t="s">
        <v>1299</v>
      </c>
      <c r="H1764" s="59">
        <v>17</v>
      </c>
      <c r="I1764" s="56">
        <v>87.08</v>
      </c>
      <c r="J1764" s="7">
        <f t="shared" si="80"/>
        <v>87.08</v>
      </c>
      <c r="K1764" s="7">
        <f t="shared" si="81"/>
        <v>0</v>
      </c>
    </row>
    <row r="1765" spans="1:11" ht="75" customHeight="1" x14ac:dyDescent="0.25">
      <c r="A1765" s="51">
        <v>1728</v>
      </c>
      <c r="B1765" s="57" t="s">
        <v>1298</v>
      </c>
      <c r="C1765" s="58" t="s">
        <v>34</v>
      </c>
      <c r="D1765" s="54">
        <v>1139</v>
      </c>
      <c r="E1765" s="55" t="s">
        <v>6</v>
      </c>
      <c r="F1765" s="55">
        <f t="shared" si="82"/>
        <v>6.83</v>
      </c>
      <c r="G1765" s="58" t="s">
        <v>1299</v>
      </c>
      <c r="H1765" s="59">
        <v>22</v>
      </c>
      <c r="I1765" s="56">
        <v>112.7</v>
      </c>
      <c r="J1765" s="7">
        <f t="shared" si="80"/>
        <v>112.7</v>
      </c>
      <c r="K1765" s="7">
        <f t="shared" si="81"/>
        <v>0</v>
      </c>
    </row>
    <row r="1766" spans="1:11" ht="75" customHeight="1" x14ac:dyDescent="0.25">
      <c r="A1766" s="51">
        <v>1729</v>
      </c>
      <c r="B1766" s="57" t="s">
        <v>1298</v>
      </c>
      <c r="C1766" s="58" t="s">
        <v>28</v>
      </c>
      <c r="D1766" s="54">
        <v>1213</v>
      </c>
      <c r="E1766" s="55" t="s">
        <v>6</v>
      </c>
      <c r="F1766" s="55">
        <f t="shared" si="82"/>
        <v>7.27</v>
      </c>
      <c r="G1766" s="58" t="s">
        <v>1299</v>
      </c>
      <c r="H1766" s="59">
        <v>20</v>
      </c>
      <c r="I1766" s="56">
        <v>109.05</v>
      </c>
      <c r="J1766" s="7">
        <f t="shared" si="80"/>
        <v>109.05</v>
      </c>
      <c r="K1766" s="7">
        <f t="shared" si="81"/>
        <v>0</v>
      </c>
    </row>
    <row r="1767" spans="1:11" ht="45" customHeight="1" x14ac:dyDescent="0.25">
      <c r="A1767" s="51">
        <v>1730</v>
      </c>
      <c r="B1767" s="57" t="s">
        <v>1298</v>
      </c>
      <c r="C1767" s="58" t="s">
        <v>34</v>
      </c>
      <c r="D1767" s="54">
        <v>1139</v>
      </c>
      <c r="E1767" s="55" t="s">
        <v>6</v>
      </c>
      <c r="F1767" s="55">
        <f t="shared" si="82"/>
        <v>6.83</v>
      </c>
      <c r="G1767" s="58" t="s">
        <v>1301</v>
      </c>
      <c r="H1767" s="59">
        <v>23</v>
      </c>
      <c r="I1767" s="56">
        <v>117.82</v>
      </c>
      <c r="J1767" s="7">
        <f t="shared" si="80"/>
        <v>117.82</v>
      </c>
      <c r="K1767" s="7">
        <f t="shared" si="81"/>
        <v>0</v>
      </c>
    </row>
    <row r="1768" spans="1:11" ht="75" customHeight="1" x14ac:dyDescent="0.25">
      <c r="A1768" s="51">
        <v>1731</v>
      </c>
      <c r="B1768" s="57" t="s">
        <v>1298</v>
      </c>
      <c r="C1768" s="58" t="s">
        <v>28</v>
      </c>
      <c r="D1768" s="54">
        <v>1171</v>
      </c>
      <c r="E1768" s="55" t="s">
        <v>6</v>
      </c>
      <c r="F1768" s="55">
        <f t="shared" si="82"/>
        <v>7.02</v>
      </c>
      <c r="G1768" s="58" t="s">
        <v>1299</v>
      </c>
      <c r="H1768" s="59">
        <v>23</v>
      </c>
      <c r="I1768" s="56">
        <v>121.1</v>
      </c>
      <c r="J1768" s="7">
        <f t="shared" si="80"/>
        <v>121.1</v>
      </c>
      <c r="K1768" s="7">
        <f t="shared" si="81"/>
        <v>0</v>
      </c>
    </row>
    <row r="1769" spans="1:11" ht="75" customHeight="1" x14ac:dyDescent="0.25">
      <c r="A1769" s="51">
        <v>1732</v>
      </c>
      <c r="B1769" s="57" t="s">
        <v>1298</v>
      </c>
      <c r="C1769" s="58" t="s">
        <v>34</v>
      </c>
      <c r="D1769" s="54">
        <v>1180</v>
      </c>
      <c r="E1769" s="55" t="s">
        <v>6</v>
      </c>
      <c r="F1769" s="55">
        <f t="shared" si="82"/>
        <v>7.07</v>
      </c>
      <c r="G1769" s="58" t="s">
        <v>1299</v>
      </c>
      <c r="H1769" s="59">
        <v>13</v>
      </c>
      <c r="I1769" s="56">
        <v>68.930000000000007</v>
      </c>
      <c r="J1769" s="7">
        <f t="shared" si="80"/>
        <v>68.930000000000007</v>
      </c>
      <c r="K1769" s="7">
        <f t="shared" si="81"/>
        <v>0</v>
      </c>
    </row>
    <row r="1770" spans="1:11" ht="45" customHeight="1" x14ac:dyDescent="0.25">
      <c r="A1770" s="51">
        <v>1733</v>
      </c>
      <c r="B1770" s="57" t="s">
        <v>1298</v>
      </c>
      <c r="C1770" s="58" t="s">
        <v>28</v>
      </c>
      <c r="D1770" s="54">
        <v>1193</v>
      </c>
      <c r="E1770" s="55" t="s">
        <v>6</v>
      </c>
      <c r="F1770" s="55">
        <f t="shared" si="82"/>
        <v>7.15</v>
      </c>
      <c r="G1770" s="58" t="s">
        <v>1301</v>
      </c>
      <c r="H1770" s="59">
        <v>7</v>
      </c>
      <c r="I1770" s="56">
        <v>37.54</v>
      </c>
      <c r="J1770" s="7">
        <f t="shared" si="80"/>
        <v>37.54</v>
      </c>
      <c r="K1770" s="7">
        <f t="shared" si="81"/>
        <v>0</v>
      </c>
    </row>
    <row r="1771" spans="1:11" ht="45" customHeight="1" x14ac:dyDescent="0.25">
      <c r="A1771" s="51">
        <v>1734</v>
      </c>
      <c r="B1771" s="57" t="s">
        <v>1298</v>
      </c>
      <c r="C1771" s="58" t="s">
        <v>28</v>
      </c>
      <c r="D1771" s="54">
        <v>1171</v>
      </c>
      <c r="E1771" s="55" t="s">
        <v>6</v>
      </c>
      <c r="F1771" s="55">
        <f t="shared" si="82"/>
        <v>7.02</v>
      </c>
      <c r="G1771" s="58" t="s">
        <v>1301</v>
      </c>
      <c r="H1771" s="59">
        <v>7</v>
      </c>
      <c r="I1771" s="56">
        <v>36.86</v>
      </c>
      <c r="J1771" s="7">
        <f t="shared" si="80"/>
        <v>36.86</v>
      </c>
      <c r="K1771" s="7">
        <f t="shared" si="81"/>
        <v>0</v>
      </c>
    </row>
    <row r="1772" spans="1:11" ht="45" customHeight="1" x14ac:dyDescent="0.25">
      <c r="A1772" s="51">
        <v>1735</v>
      </c>
      <c r="B1772" s="57" t="s">
        <v>1298</v>
      </c>
      <c r="C1772" s="58" t="s">
        <v>34</v>
      </c>
      <c r="D1772" s="54">
        <v>1180</v>
      </c>
      <c r="E1772" s="55" t="s">
        <v>6</v>
      </c>
      <c r="F1772" s="55">
        <f t="shared" si="82"/>
        <v>7.07</v>
      </c>
      <c r="G1772" s="58" t="s">
        <v>1301</v>
      </c>
      <c r="H1772" s="59">
        <v>9</v>
      </c>
      <c r="I1772" s="56">
        <v>47.72</v>
      </c>
      <c r="J1772" s="7">
        <f t="shared" ref="J1772:J1835" si="83">ROUND(F1772*H1772*$I$12,2)</f>
        <v>47.72</v>
      </c>
      <c r="K1772" s="7">
        <f t="shared" si="81"/>
        <v>0</v>
      </c>
    </row>
    <row r="1773" spans="1:11" ht="75" customHeight="1" x14ac:dyDescent="0.25">
      <c r="A1773" s="51">
        <v>1736</v>
      </c>
      <c r="B1773" s="57" t="s">
        <v>1298</v>
      </c>
      <c r="C1773" s="58" t="s">
        <v>34</v>
      </c>
      <c r="D1773" s="54">
        <v>1180</v>
      </c>
      <c r="E1773" s="55" t="s">
        <v>6</v>
      </c>
      <c r="F1773" s="55">
        <f t="shared" si="82"/>
        <v>7.07</v>
      </c>
      <c r="G1773" s="58" t="s">
        <v>1299</v>
      </c>
      <c r="H1773" s="59">
        <v>48</v>
      </c>
      <c r="I1773" s="56">
        <v>254.52</v>
      </c>
      <c r="J1773" s="7">
        <f t="shared" si="83"/>
        <v>254.52</v>
      </c>
      <c r="K1773" s="7">
        <f t="shared" ref="K1773:K1836" si="84">I1773-J1773</f>
        <v>0</v>
      </c>
    </row>
    <row r="1774" spans="1:11" ht="45" customHeight="1" x14ac:dyDescent="0.25">
      <c r="A1774" s="51">
        <v>1737</v>
      </c>
      <c r="B1774" s="57" t="s">
        <v>1298</v>
      </c>
      <c r="C1774" s="58" t="s">
        <v>34</v>
      </c>
      <c r="D1774" s="54">
        <v>1100</v>
      </c>
      <c r="E1774" s="55" t="s">
        <v>6</v>
      </c>
      <c r="F1774" s="55">
        <f t="shared" si="82"/>
        <v>6.59</v>
      </c>
      <c r="G1774" s="58" t="s">
        <v>1301</v>
      </c>
      <c r="H1774" s="59">
        <v>38</v>
      </c>
      <c r="I1774" s="56">
        <v>187.82</v>
      </c>
      <c r="J1774" s="7">
        <f t="shared" si="83"/>
        <v>187.82</v>
      </c>
      <c r="K1774" s="7">
        <f t="shared" si="84"/>
        <v>0</v>
      </c>
    </row>
    <row r="1775" spans="1:11" ht="45" customHeight="1" x14ac:dyDescent="0.25">
      <c r="A1775" s="51">
        <v>1738</v>
      </c>
      <c r="B1775" s="57" t="s">
        <v>1298</v>
      </c>
      <c r="C1775" s="58" t="s">
        <v>34</v>
      </c>
      <c r="D1775" s="54">
        <v>1160</v>
      </c>
      <c r="E1775" s="55" t="s">
        <v>6</v>
      </c>
      <c r="F1775" s="55">
        <f t="shared" si="82"/>
        <v>6.95</v>
      </c>
      <c r="G1775" s="58" t="s">
        <v>1301</v>
      </c>
      <c r="H1775" s="59">
        <v>15</v>
      </c>
      <c r="I1775" s="56">
        <v>78.19</v>
      </c>
      <c r="J1775" s="7">
        <f t="shared" si="83"/>
        <v>78.19</v>
      </c>
      <c r="K1775" s="7">
        <f t="shared" si="84"/>
        <v>0</v>
      </c>
    </row>
    <row r="1776" spans="1:11" ht="75" customHeight="1" x14ac:dyDescent="0.25">
      <c r="A1776" s="51">
        <v>1739</v>
      </c>
      <c r="B1776" s="57" t="s">
        <v>1298</v>
      </c>
      <c r="C1776" s="58" t="s">
        <v>28</v>
      </c>
      <c r="D1776" s="54">
        <v>1171</v>
      </c>
      <c r="E1776" s="55" t="s">
        <v>6</v>
      </c>
      <c r="F1776" s="55">
        <f t="shared" si="82"/>
        <v>7.02</v>
      </c>
      <c r="G1776" s="58" t="s">
        <v>1299</v>
      </c>
      <c r="H1776" s="59">
        <v>31</v>
      </c>
      <c r="I1776" s="56">
        <v>163.22</v>
      </c>
      <c r="J1776" s="7">
        <f t="shared" si="83"/>
        <v>163.22</v>
      </c>
      <c r="K1776" s="7">
        <f t="shared" si="84"/>
        <v>0</v>
      </c>
    </row>
    <row r="1777" spans="1:11" ht="45" customHeight="1" x14ac:dyDescent="0.25">
      <c r="A1777" s="51">
        <v>1740</v>
      </c>
      <c r="B1777" s="57" t="s">
        <v>1298</v>
      </c>
      <c r="C1777" s="58" t="s">
        <v>34</v>
      </c>
      <c r="D1777" s="54">
        <v>1140</v>
      </c>
      <c r="E1777" s="55" t="s">
        <v>6</v>
      </c>
      <c r="F1777" s="55">
        <f t="shared" si="82"/>
        <v>6.83</v>
      </c>
      <c r="G1777" s="58" t="s">
        <v>1301</v>
      </c>
      <c r="H1777" s="59">
        <v>10</v>
      </c>
      <c r="I1777" s="56">
        <v>51.23</v>
      </c>
      <c r="J1777" s="7">
        <f t="shared" si="83"/>
        <v>51.23</v>
      </c>
      <c r="K1777" s="7">
        <f t="shared" si="84"/>
        <v>0</v>
      </c>
    </row>
    <row r="1778" spans="1:11" ht="45" customHeight="1" x14ac:dyDescent="0.25">
      <c r="A1778" s="51">
        <v>1741</v>
      </c>
      <c r="B1778" s="57" t="s">
        <v>1298</v>
      </c>
      <c r="C1778" s="58" t="s">
        <v>34</v>
      </c>
      <c r="D1778" s="54">
        <v>1160</v>
      </c>
      <c r="E1778" s="55" t="s">
        <v>6</v>
      </c>
      <c r="F1778" s="55">
        <f t="shared" si="82"/>
        <v>6.95</v>
      </c>
      <c r="G1778" s="58" t="s">
        <v>1302</v>
      </c>
      <c r="H1778" s="59">
        <v>13</v>
      </c>
      <c r="I1778" s="56">
        <v>67.760000000000005</v>
      </c>
      <c r="J1778" s="7">
        <f t="shared" si="83"/>
        <v>67.760000000000005</v>
      </c>
      <c r="K1778" s="7">
        <f t="shared" si="84"/>
        <v>0</v>
      </c>
    </row>
    <row r="1779" spans="1:11" ht="45" customHeight="1" x14ac:dyDescent="0.25">
      <c r="A1779" s="51">
        <v>1742</v>
      </c>
      <c r="B1779" s="57" t="s">
        <v>1298</v>
      </c>
      <c r="C1779" s="58" t="s">
        <v>34</v>
      </c>
      <c r="D1779" s="54">
        <v>1180</v>
      </c>
      <c r="E1779" s="55" t="s">
        <v>6</v>
      </c>
      <c r="F1779" s="55">
        <f t="shared" si="82"/>
        <v>7.07</v>
      </c>
      <c r="G1779" s="58" t="s">
        <v>1302</v>
      </c>
      <c r="H1779" s="59">
        <v>10</v>
      </c>
      <c r="I1779" s="56">
        <v>53.03</v>
      </c>
      <c r="J1779" s="7">
        <f t="shared" si="83"/>
        <v>53.03</v>
      </c>
      <c r="K1779" s="7">
        <f t="shared" si="84"/>
        <v>0</v>
      </c>
    </row>
    <row r="1780" spans="1:11" ht="45" customHeight="1" x14ac:dyDescent="0.25">
      <c r="A1780" s="51">
        <v>1743</v>
      </c>
      <c r="B1780" s="57" t="s">
        <v>1298</v>
      </c>
      <c r="C1780" s="58" t="s">
        <v>34</v>
      </c>
      <c r="D1780" s="54">
        <v>1140</v>
      </c>
      <c r="E1780" s="55" t="s">
        <v>6</v>
      </c>
      <c r="F1780" s="55">
        <f t="shared" si="82"/>
        <v>6.83</v>
      </c>
      <c r="G1780" s="58" t="s">
        <v>1302</v>
      </c>
      <c r="H1780" s="59">
        <v>4</v>
      </c>
      <c r="I1780" s="56">
        <v>20.49</v>
      </c>
      <c r="J1780" s="7">
        <f t="shared" si="83"/>
        <v>20.49</v>
      </c>
      <c r="K1780" s="7">
        <f t="shared" si="84"/>
        <v>0</v>
      </c>
    </row>
    <row r="1781" spans="1:11" ht="75" customHeight="1" x14ac:dyDescent="0.25">
      <c r="A1781" s="51">
        <v>1744</v>
      </c>
      <c r="B1781" s="57" t="s">
        <v>1298</v>
      </c>
      <c r="C1781" s="58" t="s">
        <v>28</v>
      </c>
      <c r="D1781" s="54">
        <v>1233</v>
      </c>
      <c r="E1781" s="55" t="s">
        <v>6</v>
      </c>
      <c r="F1781" s="55">
        <f t="shared" si="82"/>
        <v>7.39</v>
      </c>
      <c r="G1781" s="58" t="s">
        <v>1299</v>
      </c>
      <c r="H1781" s="59">
        <v>19</v>
      </c>
      <c r="I1781" s="56">
        <v>105.31</v>
      </c>
      <c r="J1781" s="7">
        <f t="shared" si="83"/>
        <v>105.31</v>
      </c>
      <c r="K1781" s="7">
        <f t="shared" si="84"/>
        <v>0</v>
      </c>
    </row>
    <row r="1782" spans="1:11" ht="45" customHeight="1" x14ac:dyDescent="0.25">
      <c r="A1782" s="51">
        <v>1745</v>
      </c>
      <c r="B1782" s="57" t="s">
        <v>1298</v>
      </c>
      <c r="C1782" s="58" t="s">
        <v>28</v>
      </c>
      <c r="D1782" s="54">
        <v>1211</v>
      </c>
      <c r="E1782" s="55" t="s">
        <v>6</v>
      </c>
      <c r="F1782" s="55">
        <f t="shared" si="82"/>
        <v>7.26</v>
      </c>
      <c r="G1782" s="58" t="s">
        <v>1301</v>
      </c>
      <c r="H1782" s="59">
        <v>9</v>
      </c>
      <c r="I1782" s="56">
        <v>49.01</v>
      </c>
      <c r="J1782" s="7">
        <f t="shared" si="83"/>
        <v>49.01</v>
      </c>
      <c r="K1782" s="7">
        <f t="shared" si="84"/>
        <v>0</v>
      </c>
    </row>
    <row r="1783" spans="1:11" ht="45" customHeight="1" x14ac:dyDescent="0.25">
      <c r="A1783" s="51">
        <v>1746</v>
      </c>
      <c r="B1783" s="57" t="s">
        <v>1298</v>
      </c>
      <c r="C1783" s="58" t="s">
        <v>28</v>
      </c>
      <c r="D1783" s="54">
        <v>1191</v>
      </c>
      <c r="E1783" s="55" t="s">
        <v>6</v>
      </c>
      <c r="F1783" s="55">
        <f t="shared" si="82"/>
        <v>7.14</v>
      </c>
      <c r="G1783" s="58" t="s">
        <v>1303</v>
      </c>
      <c r="H1783" s="59">
        <v>10</v>
      </c>
      <c r="I1783" s="56">
        <v>53.55</v>
      </c>
      <c r="J1783" s="7">
        <f t="shared" si="83"/>
        <v>53.55</v>
      </c>
      <c r="K1783" s="7">
        <f t="shared" si="84"/>
        <v>0</v>
      </c>
    </row>
    <row r="1784" spans="1:11" ht="45" customHeight="1" x14ac:dyDescent="0.25">
      <c r="A1784" s="51">
        <v>1747</v>
      </c>
      <c r="B1784" s="57" t="s">
        <v>1298</v>
      </c>
      <c r="C1784" s="58" t="s">
        <v>34</v>
      </c>
      <c r="D1784" s="54">
        <v>1079</v>
      </c>
      <c r="E1784" s="55" t="s">
        <v>6</v>
      </c>
      <c r="F1784" s="55">
        <f t="shared" si="82"/>
        <v>6.47</v>
      </c>
      <c r="G1784" s="58" t="s">
        <v>1303</v>
      </c>
      <c r="H1784" s="59">
        <v>8</v>
      </c>
      <c r="I1784" s="56">
        <v>38.82</v>
      </c>
      <c r="J1784" s="7">
        <f t="shared" si="83"/>
        <v>38.82</v>
      </c>
      <c r="K1784" s="7">
        <f t="shared" si="84"/>
        <v>0</v>
      </c>
    </row>
    <row r="1785" spans="1:11" ht="75" customHeight="1" x14ac:dyDescent="0.25">
      <c r="A1785" s="51">
        <v>1748</v>
      </c>
      <c r="B1785" s="57" t="s">
        <v>1298</v>
      </c>
      <c r="C1785" s="58" t="s">
        <v>34</v>
      </c>
      <c r="D1785" s="54">
        <v>1140</v>
      </c>
      <c r="E1785" s="55" t="s">
        <v>6</v>
      </c>
      <c r="F1785" s="55">
        <f t="shared" si="82"/>
        <v>6.83</v>
      </c>
      <c r="G1785" s="58" t="s">
        <v>1299</v>
      </c>
      <c r="H1785" s="59">
        <v>26</v>
      </c>
      <c r="I1785" s="56">
        <v>133.19</v>
      </c>
      <c r="J1785" s="7">
        <f t="shared" si="83"/>
        <v>133.19</v>
      </c>
      <c r="K1785" s="7">
        <f t="shared" si="84"/>
        <v>0</v>
      </c>
    </row>
    <row r="1786" spans="1:11" ht="45" customHeight="1" x14ac:dyDescent="0.25">
      <c r="A1786" s="51">
        <v>1749</v>
      </c>
      <c r="B1786" s="57" t="s">
        <v>1298</v>
      </c>
      <c r="C1786" s="58" t="s">
        <v>34</v>
      </c>
      <c r="D1786" s="54">
        <v>1080</v>
      </c>
      <c r="E1786" s="55" t="s">
        <v>6</v>
      </c>
      <c r="F1786" s="55">
        <f t="shared" si="82"/>
        <v>6.47</v>
      </c>
      <c r="G1786" s="58" t="s">
        <v>1303</v>
      </c>
      <c r="H1786" s="59">
        <v>14</v>
      </c>
      <c r="I1786" s="56">
        <v>67.94</v>
      </c>
      <c r="J1786" s="7">
        <f t="shared" si="83"/>
        <v>67.94</v>
      </c>
      <c r="K1786" s="7">
        <f t="shared" si="84"/>
        <v>0</v>
      </c>
    </row>
    <row r="1787" spans="1:11" ht="75" customHeight="1" x14ac:dyDescent="0.25">
      <c r="A1787" s="51">
        <v>1750</v>
      </c>
      <c r="B1787" s="57" t="s">
        <v>1298</v>
      </c>
      <c r="C1787" s="58" t="s">
        <v>34</v>
      </c>
      <c r="D1787" s="54">
        <v>1120</v>
      </c>
      <c r="E1787" s="55" t="s">
        <v>6</v>
      </c>
      <c r="F1787" s="55">
        <f t="shared" si="82"/>
        <v>6.71</v>
      </c>
      <c r="G1787" s="58" t="s">
        <v>1299</v>
      </c>
      <c r="H1787" s="59">
        <v>13</v>
      </c>
      <c r="I1787" s="56">
        <v>65.42</v>
      </c>
      <c r="J1787" s="7">
        <f t="shared" si="83"/>
        <v>65.42</v>
      </c>
      <c r="K1787" s="7">
        <f t="shared" si="84"/>
        <v>0</v>
      </c>
    </row>
    <row r="1788" spans="1:11" ht="75" customHeight="1" x14ac:dyDescent="0.25">
      <c r="A1788" s="51">
        <v>1751</v>
      </c>
      <c r="B1788" s="57" t="s">
        <v>1298</v>
      </c>
      <c r="C1788" s="58" t="s">
        <v>34</v>
      </c>
      <c r="D1788" s="54">
        <v>1140</v>
      </c>
      <c r="E1788" s="55" t="s">
        <v>6</v>
      </c>
      <c r="F1788" s="55">
        <f t="shared" si="82"/>
        <v>6.83</v>
      </c>
      <c r="G1788" s="58" t="s">
        <v>1299</v>
      </c>
      <c r="H1788" s="59">
        <v>8</v>
      </c>
      <c r="I1788" s="56">
        <v>40.98</v>
      </c>
      <c r="J1788" s="7">
        <f t="shared" si="83"/>
        <v>40.98</v>
      </c>
      <c r="K1788" s="7">
        <f t="shared" si="84"/>
        <v>0</v>
      </c>
    </row>
    <row r="1789" spans="1:11" ht="75" customHeight="1" x14ac:dyDescent="0.25">
      <c r="A1789" s="51">
        <v>1752</v>
      </c>
      <c r="B1789" s="57" t="s">
        <v>1298</v>
      </c>
      <c r="C1789" s="58" t="s">
        <v>34</v>
      </c>
      <c r="D1789" s="54">
        <v>1120</v>
      </c>
      <c r="E1789" s="55" t="s">
        <v>6</v>
      </c>
      <c r="F1789" s="55">
        <f t="shared" si="82"/>
        <v>6.71</v>
      </c>
      <c r="G1789" s="58" t="s">
        <v>1299</v>
      </c>
      <c r="H1789" s="59">
        <v>20</v>
      </c>
      <c r="I1789" s="56">
        <v>100.65</v>
      </c>
      <c r="J1789" s="7">
        <f t="shared" si="83"/>
        <v>100.65</v>
      </c>
      <c r="K1789" s="7">
        <f t="shared" si="84"/>
        <v>0</v>
      </c>
    </row>
    <row r="1790" spans="1:11" ht="45" customHeight="1" x14ac:dyDescent="0.25">
      <c r="A1790" s="51">
        <v>1753</v>
      </c>
      <c r="B1790" s="57" t="s">
        <v>1298</v>
      </c>
      <c r="C1790" s="58" t="s">
        <v>34</v>
      </c>
      <c r="D1790" s="54">
        <v>1160</v>
      </c>
      <c r="E1790" s="55" t="s">
        <v>6</v>
      </c>
      <c r="F1790" s="55">
        <f t="shared" si="82"/>
        <v>6.95</v>
      </c>
      <c r="G1790" s="58" t="s">
        <v>1302</v>
      </c>
      <c r="H1790" s="59">
        <v>22</v>
      </c>
      <c r="I1790" s="56">
        <v>114.68</v>
      </c>
      <c r="J1790" s="7">
        <f t="shared" si="83"/>
        <v>114.68</v>
      </c>
      <c r="K1790" s="7">
        <f t="shared" si="84"/>
        <v>0</v>
      </c>
    </row>
    <row r="1791" spans="1:11" ht="75" customHeight="1" x14ac:dyDescent="0.25">
      <c r="A1791" s="51">
        <v>1754</v>
      </c>
      <c r="B1791" s="57" t="s">
        <v>1298</v>
      </c>
      <c r="C1791" s="58" t="s">
        <v>34</v>
      </c>
      <c r="D1791" s="54">
        <v>1099</v>
      </c>
      <c r="E1791" s="55" t="s">
        <v>6</v>
      </c>
      <c r="F1791" s="55">
        <f t="shared" si="82"/>
        <v>6.59</v>
      </c>
      <c r="G1791" s="58" t="s">
        <v>1304</v>
      </c>
      <c r="H1791" s="59">
        <v>8</v>
      </c>
      <c r="I1791" s="56">
        <v>39.54</v>
      </c>
      <c r="J1791" s="7">
        <f t="shared" si="83"/>
        <v>39.54</v>
      </c>
      <c r="K1791" s="7">
        <f t="shared" si="84"/>
        <v>0</v>
      </c>
    </row>
    <row r="1792" spans="1:11" ht="45" customHeight="1" x14ac:dyDescent="0.25">
      <c r="A1792" s="51">
        <v>1755</v>
      </c>
      <c r="B1792" s="57" t="s">
        <v>1298</v>
      </c>
      <c r="C1792" s="58" t="s">
        <v>34</v>
      </c>
      <c r="D1792" s="54">
        <v>1140</v>
      </c>
      <c r="E1792" s="55" t="s">
        <v>6</v>
      </c>
      <c r="F1792" s="55">
        <f t="shared" si="82"/>
        <v>6.83</v>
      </c>
      <c r="G1792" s="58" t="s">
        <v>1303</v>
      </c>
      <c r="H1792" s="59">
        <v>7</v>
      </c>
      <c r="I1792" s="56">
        <v>35.86</v>
      </c>
      <c r="J1792" s="7">
        <f t="shared" si="83"/>
        <v>35.86</v>
      </c>
      <c r="K1792" s="7">
        <f t="shared" si="84"/>
        <v>0</v>
      </c>
    </row>
    <row r="1793" spans="1:11" ht="75" customHeight="1" x14ac:dyDescent="0.25">
      <c r="A1793" s="51">
        <v>1756</v>
      </c>
      <c r="B1793" s="57" t="s">
        <v>1298</v>
      </c>
      <c r="C1793" s="58" t="s">
        <v>34</v>
      </c>
      <c r="D1793" s="54">
        <v>1140</v>
      </c>
      <c r="E1793" s="55" t="s">
        <v>6</v>
      </c>
      <c r="F1793" s="55">
        <f t="shared" si="82"/>
        <v>6.83</v>
      </c>
      <c r="G1793" s="58" t="s">
        <v>1299</v>
      </c>
      <c r="H1793" s="59">
        <v>18</v>
      </c>
      <c r="I1793" s="56">
        <v>92.21</v>
      </c>
      <c r="J1793" s="7">
        <f t="shared" si="83"/>
        <v>92.21</v>
      </c>
      <c r="K1793" s="7">
        <f t="shared" si="84"/>
        <v>0</v>
      </c>
    </row>
    <row r="1794" spans="1:11" ht="75" customHeight="1" x14ac:dyDescent="0.25">
      <c r="A1794" s="51">
        <v>1757</v>
      </c>
      <c r="B1794" s="57" t="s">
        <v>1298</v>
      </c>
      <c r="C1794" s="58" t="s">
        <v>34</v>
      </c>
      <c r="D1794" s="54">
        <v>1140</v>
      </c>
      <c r="E1794" s="55" t="s">
        <v>6</v>
      </c>
      <c r="F1794" s="55">
        <f t="shared" si="82"/>
        <v>6.83</v>
      </c>
      <c r="G1794" s="58" t="s">
        <v>1305</v>
      </c>
      <c r="H1794" s="59">
        <v>32</v>
      </c>
      <c r="I1794" s="56">
        <v>163.92</v>
      </c>
      <c r="J1794" s="7">
        <f t="shared" si="83"/>
        <v>163.92</v>
      </c>
      <c r="K1794" s="7">
        <f t="shared" si="84"/>
        <v>0</v>
      </c>
    </row>
    <row r="1795" spans="1:11" ht="45" customHeight="1" x14ac:dyDescent="0.25">
      <c r="A1795" s="51">
        <v>1758</v>
      </c>
      <c r="B1795" s="57" t="s">
        <v>1298</v>
      </c>
      <c r="C1795" s="58" t="s">
        <v>34</v>
      </c>
      <c r="D1795" s="54">
        <v>1180</v>
      </c>
      <c r="E1795" s="55" t="s">
        <v>6</v>
      </c>
      <c r="F1795" s="55">
        <f t="shared" si="82"/>
        <v>7.07</v>
      </c>
      <c r="G1795" s="58" t="s">
        <v>1301</v>
      </c>
      <c r="H1795" s="59">
        <v>8</v>
      </c>
      <c r="I1795" s="56">
        <v>42.42</v>
      </c>
      <c r="J1795" s="7">
        <f t="shared" si="83"/>
        <v>42.42</v>
      </c>
      <c r="K1795" s="7">
        <f t="shared" si="84"/>
        <v>0</v>
      </c>
    </row>
    <row r="1796" spans="1:11" ht="45" customHeight="1" x14ac:dyDescent="0.25">
      <c r="A1796" s="51">
        <v>1759</v>
      </c>
      <c r="B1796" s="57" t="s">
        <v>1298</v>
      </c>
      <c r="C1796" s="58" t="s">
        <v>34</v>
      </c>
      <c r="D1796" s="54">
        <v>1120</v>
      </c>
      <c r="E1796" s="55" t="s">
        <v>6</v>
      </c>
      <c r="F1796" s="55">
        <f t="shared" si="82"/>
        <v>6.71</v>
      </c>
      <c r="G1796" s="58" t="s">
        <v>1306</v>
      </c>
      <c r="H1796" s="59">
        <v>8</v>
      </c>
      <c r="I1796" s="56">
        <v>40.26</v>
      </c>
      <c r="J1796" s="7">
        <f t="shared" si="83"/>
        <v>40.26</v>
      </c>
      <c r="K1796" s="7">
        <f t="shared" si="84"/>
        <v>0</v>
      </c>
    </row>
    <row r="1797" spans="1:11" ht="75" customHeight="1" x14ac:dyDescent="0.25">
      <c r="A1797" s="51">
        <v>1760</v>
      </c>
      <c r="B1797" s="57" t="s">
        <v>1298</v>
      </c>
      <c r="C1797" s="58" t="s">
        <v>34</v>
      </c>
      <c r="D1797" s="54">
        <v>1180</v>
      </c>
      <c r="E1797" s="55" t="s">
        <v>6</v>
      </c>
      <c r="F1797" s="55">
        <f t="shared" si="82"/>
        <v>7.07</v>
      </c>
      <c r="G1797" s="58" t="s">
        <v>1305</v>
      </c>
      <c r="H1797" s="59">
        <v>17</v>
      </c>
      <c r="I1797" s="56">
        <v>90.14</v>
      </c>
      <c r="J1797" s="7">
        <f t="shared" si="83"/>
        <v>90.14</v>
      </c>
      <c r="K1797" s="7">
        <f t="shared" si="84"/>
        <v>0</v>
      </c>
    </row>
    <row r="1798" spans="1:11" ht="75" customHeight="1" x14ac:dyDescent="0.25">
      <c r="A1798" s="51">
        <v>1761</v>
      </c>
      <c r="B1798" s="57" t="s">
        <v>1298</v>
      </c>
      <c r="C1798" s="58" t="s">
        <v>28</v>
      </c>
      <c r="D1798" s="54">
        <v>1211</v>
      </c>
      <c r="E1798" s="55" t="s">
        <v>6</v>
      </c>
      <c r="F1798" s="55">
        <f t="shared" si="82"/>
        <v>7.26</v>
      </c>
      <c r="G1798" s="58" t="s">
        <v>1305</v>
      </c>
      <c r="H1798" s="59">
        <v>15</v>
      </c>
      <c r="I1798" s="56">
        <v>81.680000000000007</v>
      </c>
      <c r="J1798" s="7">
        <f t="shared" si="83"/>
        <v>81.680000000000007</v>
      </c>
      <c r="K1798" s="7">
        <f t="shared" si="84"/>
        <v>0</v>
      </c>
    </row>
    <row r="1799" spans="1:11" ht="45" customHeight="1" x14ac:dyDescent="0.25">
      <c r="A1799" s="51">
        <v>1762</v>
      </c>
      <c r="B1799" s="57" t="s">
        <v>1298</v>
      </c>
      <c r="C1799" s="58" t="s">
        <v>28</v>
      </c>
      <c r="D1799" s="54">
        <v>1211</v>
      </c>
      <c r="E1799" s="55" t="s">
        <v>6</v>
      </c>
      <c r="F1799" s="55">
        <f t="shared" si="82"/>
        <v>7.26</v>
      </c>
      <c r="G1799" s="58" t="s">
        <v>1301</v>
      </c>
      <c r="H1799" s="59">
        <v>4</v>
      </c>
      <c r="I1799" s="56">
        <v>21.78</v>
      </c>
      <c r="J1799" s="7">
        <f t="shared" si="83"/>
        <v>21.78</v>
      </c>
      <c r="K1799" s="7">
        <f t="shared" si="84"/>
        <v>0</v>
      </c>
    </row>
    <row r="1800" spans="1:11" ht="75" customHeight="1" x14ac:dyDescent="0.25">
      <c r="A1800" s="51">
        <v>1763</v>
      </c>
      <c r="B1800" s="57" t="s">
        <v>1298</v>
      </c>
      <c r="C1800" s="58" t="s">
        <v>28</v>
      </c>
      <c r="D1800" s="54">
        <v>1191</v>
      </c>
      <c r="E1800" s="55" t="s">
        <v>6</v>
      </c>
      <c r="F1800" s="55">
        <f t="shared" si="82"/>
        <v>7.14</v>
      </c>
      <c r="G1800" s="58" t="s">
        <v>1305</v>
      </c>
      <c r="H1800" s="59">
        <v>13</v>
      </c>
      <c r="I1800" s="56">
        <v>69.62</v>
      </c>
      <c r="J1800" s="7">
        <f t="shared" si="83"/>
        <v>69.62</v>
      </c>
      <c r="K1800" s="7">
        <f t="shared" si="84"/>
        <v>0</v>
      </c>
    </row>
    <row r="1801" spans="1:11" ht="75" customHeight="1" x14ac:dyDescent="0.25">
      <c r="A1801" s="51">
        <v>1764</v>
      </c>
      <c r="B1801" s="57" t="s">
        <v>1298</v>
      </c>
      <c r="C1801" s="58" t="s">
        <v>28</v>
      </c>
      <c r="D1801" s="54">
        <v>1233</v>
      </c>
      <c r="E1801" s="55" t="s">
        <v>6</v>
      </c>
      <c r="F1801" s="55">
        <f t="shared" si="82"/>
        <v>7.39</v>
      </c>
      <c r="G1801" s="58" t="s">
        <v>1305</v>
      </c>
      <c r="H1801" s="59">
        <v>10</v>
      </c>
      <c r="I1801" s="56">
        <v>55.43</v>
      </c>
      <c r="J1801" s="7">
        <f t="shared" si="83"/>
        <v>55.43</v>
      </c>
      <c r="K1801" s="7">
        <f t="shared" si="84"/>
        <v>0</v>
      </c>
    </row>
    <row r="1802" spans="1:11" ht="45" customHeight="1" x14ac:dyDescent="0.25">
      <c r="A1802" s="51">
        <v>1765</v>
      </c>
      <c r="B1802" s="57" t="s">
        <v>1298</v>
      </c>
      <c r="C1802" s="58" t="s">
        <v>34</v>
      </c>
      <c r="D1802" s="54">
        <v>1140</v>
      </c>
      <c r="E1802" s="55" t="s">
        <v>6</v>
      </c>
      <c r="F1802" s="55">
        <f t="shared" si="82"/>
        <v>6.83</v>
      </c>
      <c r="G1802" s="58" t="s">
        <v>1302</v>
      </c>
      <c r="H1802" s="59">
        <v>7</v>
      </c>
      <c r="I1802" s="56">
        <v>35.86</v>
      </c>
      <c r="J1802" s="7">
        <f t="shared" si="83"/>
        <v>35.86</v>
      </c>
      <c r="K1802" s="7">
        <f t="shared" si="84"/>
        <v>0</v>
      </c>
    </row>
    <row r="1803" spans="1:11" ht="75" customHeight="1" x14ac:dyDescent="0.25">
      <c r="A1803" s="51">
        <v>1766</v>
      </c>
      <c r="B1803" s="57" t="s">
        <v>1298</v>
      </c>
      <c r="C1803" s="58" t="s">
        <v>34</v>
      </c>
      <c r="D1803" s="54">
        <v>1099</v>
      </c>
      <c r="E1803" s="55" t="s">
        <v>6</v>
      </c>
      <c r="F1803" s="55">
        <f t="shared" si="82"/>
        <v>6.59</v>
      </c>
      <c r="G1803" s="58" t="s">
        <v>1305</v>
      </c>
      <c r="H1803" s="59">
        <v>5</v>
      </c>
      <c r="I1803" s="56">
        <v>24.71</v>
      </c>
      <c r="J1803" s="7">
        <f t="shared" si="83"/>
        <v>24.71</v>
      </c>
      <c r="K1803" s="7">
        <f t="shared" si="84"/>
        <v>0</v>
      </c>
    </row>
    <row r="1804" spans="1:11" ht="75" customHeight="1" x14ac:dyDescent="0.25">
      <c r="A1804" s="51">
        <v>1767</v>
      </c>
      <c r="B1804" s="57" t="s">
        <v>1298</v>
      </c>
      <c r="C1804" s="58" t="s">
        <v>34</v>
      </c>
      <c r="D1804" s="54">
        <v>1099</v>
      </c>
      <c r="E1804" s="55" t="s">
        <v>6</v>
      </c>
      <c r="F1804" s="55">
        <f t="shared" si="82"/>
        <v>6.59</v>
      </c>
      <c r="G1804" s="58" t="s">
        <v>1305</v>
      </c>
      <c r="H1804" s="59">
        <v>7</v>
      </c>
      <c r="I1804" s="56">
        <v>34.6</v>
      </c>
      <c r="J1804" s="7">
        <f t="shared" si="83"/>
        <v>34.6</v>
      </c>
      <c r="K1804" s="7">
        <f t="shared" si="84"/>
        <v>0</v>
      </c>
    </row>
    <row r="1805" spans="1:11" ht="75" customHeight="1" x14ac:dyDescent="0.25">
      <c r="A1805" s="51">
        <v>1768</v>
      </c>
      <c r="B1805" s="57" t="s">
        <v>1298</v>
      </c>
      <c r="C1805" s="58" t="s">
        <v>34</v>
      </c>
      <c r="D1805" s="54">
        <v>1160</v>
      </c>
      <c r="E1805" s="55" t="s">
        <v>6</v>
      </c>
      <c r="F1805" s="55">
        <f t="shared" si="82"/>
        <v>6.95</v>
      </c>
      <c r="G1805" s="58" t="s">
        <v>1305</v>
      </c>
      <c r="H1805" s="59">
        <v>15</v>
      </c>
      <c r="I1805" s="56">
        <v>78.19</v>
      </c>
      <c r="J1805" s="7">
        <f t="shared" si="83"/>
        <v>78.19</v>
      </c>
      <c r="K1805" s="7">
        <f t="shared" si="84"/>
        <v>0</v>
      </c>
    </row>
    <row r="1806" spans="1:11" ht="75" customHeight="1" x14ac:dyDescent="0.25">
      <c r="A1806" s="51">
        <v>1769</v>
      </c>
      <c r="B1806" s="57" t="s">
        <v>1298</v>
      </c>
      <c r="C1806" s="58" t="s">
        <v>34</v>
      </c>
      <c r="D1806" s="54">
        <v>1140</v>
      </c>
      <c r="E1806" s="55" t="s">
        <v>6</v>
      </c>
      <c r="F1806" s="55">
        <f t="shared" si="82"/>
        <v>6.83</v>
      </c>
      <c r="G1806" s="58" t="s">
        <v>1305</v>
      </c>
      <c r="H1806" s="59">
        <v>8</v>
      </c>
      <c r="I1806" s="56">
        <v>40.98</v>
      </c>
      <c r="J1806" s="7">
        <f t="shared" si="83"/>
        <v>40.98</v>
      </c>
      <c r="K1806" s="7">
        <f t="shared" si="84"/>
        <v>0</v>
      </c>
    </row>
    <row r="1807" spans="1:11" ht="45" customHeight="1" x14ac:dyDescent="0.25">
      <c r="A1807" s="51">
        <v>1770</v>
      </c>
      <c r="B1807" s="57" t="s">
        <v>1298</v>
      </c>
      <c r="C1807" s="58" t="s">
        <v>34</v>
      </c>
      <c r="D1807" s="54">
        <v>1100</v>
      </c>
      <c r="E1807" s="55" t="s">
        <v>6</v>
      </c>
      <c r="F1807" s="55">
        <f t="shared" si="82"/>
        <v>6.59</v>
      </c>
      <c r="G1807" s="58" t="s">
        <v>1302</v>
      </c>
      <c r="H1807" s="59">
        <v>4</v>
      </c>
      <c r="I1807" s="56">
        <v>19.77</v>
      </c>
      <c r="J1807" s="7">
        <f t="shared" si="83"/>
        <v>19.77</v>
      </c>
      <c r="K1807" s="7">
        <f t="shared" si="84"/>
        <v>0</v>
      </c>
    </row>
    <row r="1808" spans="1:11" ht="45" customHeight="1" x14ac:dyDescent="0.25">
      <c r="A1808" s="51">
        <v>1771</v>
      </c>
      <c r="B1808" s="57" t="s">
        <v>1298</v>
      </c>
      <c r="C1808" s="58" t="s">
        <v>34</v>
      </c>
      <c r="D1808" s="54">
        <v>1099</v>
      </c>
      <c r="E1808" s="55" t="s">
        <v>6</v>
      </c>
      <c r="F1808" s="55">
        <f t="shared" si="82"/>
        <v>6.59</v>
      </c>
      <c r="G1808" s="58" t="s">
        <v>1302</v>
      </c>
      <c r="H1808" s="59">
        <v>4</v>
      </c>
      <c r="I1808" s="56">
        <v>19.77</v>
      </c>
      <c r="J1808" s="7">
        <f t="shared" si="83"/>
        <v>19.77</v>
      </c>
      <c r="K1808" s="7">
        <f t="shared" si="84"/>
        <v>0</v>
      </c>
    </row>
    <row r="1809" spans="1:11" ht="105" customHeight="1" x14ac:dyDescent="0.25">
      <c r="A1809" s="51">
        <v>1772</v>
      </c>
      <c r="B1809" s="57" t="s">
        <v>1307</v>
      </c>
      <c r="C1809" s="58" t="s">
        <v>34</v>
      </c>
      <c r="D1809" s="54">
        <v>1002</v>
      </c>
      <c r="E1809" s="55" t="s">
        <v>6</v>
      </c>
      <c r="F1809" s="55">
        <f t="shared" si="82"/>
        <v>6.01</v>
      </c>
      <c r="G1809" s="58" t="s">
        <v>1308</v>
      </c>
      <c r="H1809" s="59">
        <v>7</v>
      </c>
      <c r="I1809" s="56">
        <v>31.55</v>
      </c>
      <c r="J1809" s="7">
        <f t="shared" si="83"/>
        <v>31.55</v>
      </c>
      <c r="K1809" s="7">
        <f t="shared" si="84"/>
        <v>0</v>
      </c>
    </row>
    <row r="1810" spans="1:11" ht="75" customHeight="1" x14ac:dyDescent="0.25">
      <c r="A1810" s="51">
        <v>1773</v>
      </c>
      <c r="B1810" s="57" t="s">
        <v>1307</v>
      </c>
      <c r="C1810" s="58" t="s">
        <v>34</v>
      </c>
      <c r="D1810" s="54">
        <v>1061</v>
      </c>
      <c r="E1810" s="55" t="s">
        <v>6</v>
      </c>
      <c r="F1810" s="55">
        <f t="shared" si="82"/>
        <v>6.36</v>
      </c>
      <c r="G1810" s="58" t="s">
        <v>1309</v>
      </c>
      <c r="H1810" s="59">
        <v>6</v>
      </c>
      <c r="I1810" s="56">
        <v>28.62</v>
      </c>
      <c r="J1810" s="7">
        <f t="shared" si="83"/>
        <v>28.62</v>
      </c>
      <c r="K1810" s="7">
        <f t="shared" si="84"/>
        <v>0</v>
      </c>
    </row>
    <row r="1811" spans="1:11" ht="45" customHeight="1" x14ac:dyDescent="0.25">
      <c r="A1811" s="51">
        <v>1774</v>
      </c>
      <c r="B1811" s="57" t="s">
        <v>1307</v>
      </c>
      <c r="C1811" s="58" t="s">
        <v>43</v>
      </c>
      <c r="D1811" s="54">
        <v>1062</v>
      </c>
      <c r="E1811" s="55" t="s">
        <v>6</v>
      </c>
      <c r="F1811" s="55">
        <f t="shared" si="82"/>
        <v>6.37</v>
      </c>
      <c r="G1811" s="58" t="s">
        <v>1310</v>
      </c>
      <c r="H1811" s="59">
        <v>9</v>
      </c>
      <c r="I1811" s="56">
        <v>43</v>
      </c>
      <c r="J1811" s="7">
        <f t="shared" si="83"/>
        <v>43</v>
      </c>
      <c r="K1811" s="7">
        <f t="shared" si="84"/>
        <v>0</v>
      </c>
    </row>
    <row r="1812" spans="1:11" ht="90" customHeight="1" x14ac:dyDescent="0.25">
      <c r="A1812" s="51">
        <v>1775</v>
      </c>
      <c r="B1812" s="57" t="s">
        <v>1307</v>
      </c>
      <c r="C1812" s="58" t="s">
        <v>34</v>
      </c>
      <c r="D1812" s="54">
        <v>1022</v>
      </c>
      <c r="E1812" s="55" t="s">
        <v>6</v>
      </c>
      <c r="F1812" s="55">
        <f t="shared" ref="F1812:F1875" si="85">IF(D1812=0,0,IF(E1812=0,0,IF(IF(E1812="s",$F$12,IF(E1812="n",$F$11,0))&gt;0,ROUND(D1812/IF(E1812="s",$F$12,IF(E1812="n",$F$11,0)),2),0)))</f>
        <v>6.13</v>
      </c>
      <c r="G1812" s="58" t="s">
        <v>1311</v>
      </c>
      <c r="H1812" s="59">
        <v>5</v>
      </c>
      <c r="I1812" s="56">
        <v>22.99</v>
      </c>
      <c r="J1812" s="7">
        <f t="shared" si="83"/>
        <v>22.99</v>
      </c>
      <c r="K1812" s="7">
        <f t="shared" si="84"/>
        <v>0</v>
      </c>
    </row>
    <row r="1813" spans="1:11" ht="45" customHeight="1" x14ac:dyDescent="0.25">
      <c r="A1813" s="51">
        <v>1776</v>
      </c>
      <c r="B1813" s="57" t="s">
        <v>1307</v>
      </c>
      <c r="C1813" s="58" t="s">
        <v>43</v>
      </c>
      <c r="D1813" s="54">
        <v>1081</v>
      </c>
      <c r="E1813" s="55" t="s">
        <v>6</v>
      </c>
      <c r="F1813" s="55">
        <f t="shared" si="85"/>
        <v>6.48</v>
      </c>
      <c r="G1813" s="58" t="s">
        <v>1312</v>
      </c>
      <c r="H1813" s="59">
        <v>2</v>
      </c>
      <c r="I1813" s="56">
        <v>9.7200000000000006</v>
      </c>
      <c r="J1813" s="7">
        <f t="shared" si="83"/>
        <v>9.7200000000000006</v>
      </c>
      <c r="K1813" s="7">
        <f t="shared" si="84"/>
        <v>0</v>
      </c>
    </row>
    <row r="1814" spans="1:11" ht="90" customHeight="1" x14ac:dyDescent="0.25">
      <c r="A1814" s="51">
        <v>1777</v>
      </c>
      <c r="B1814" s="57" t="s">
        <v>1307</v>
      </c>
      <c r="C1814" s="58" t="s">
        <v>43</v>
      </c>
      <c r="D1814" s="54">
        <v>1042</v>
      </c>
      <c r="E1814" s="55" t="s">
        <v>6</v>
      </c>
      <c r="F1814" s="55">
        <f t="shared" si="85"/>
        <v>6.25</v>
      </c>
      <c r="G1814" s="58" t="s">
        <v>1313</v>
      </c>
      <c r="H1814" s="59">
        <v>6</v>
      </c>
      <c r="I1814" s="56">
        <v>28.13</v>
      </c>
      <c r="J1814" s="7">
        <f t="shared" si="83"/>
        <v>28.13</v>
      </c>
      <c r="K1814" s="7">
        <f t="shared" si="84"/>
        <v>0</v>
      </c>
    </row>
    <row r="1815" spans="1:11" ht="60" customHeight="1" x14ac:dyDescent="0.25">
      <c r="A1815" s="51">
        <v>1778</v>
      </c>
      <c r="B1815" s="57" t="s">
        <v>1307</v>
      </c>
      <c r="C1815" s="58" t="s">
        <v>43</v>
      </c>
      <c r="D1815" s="54">
        <v>1082</v>
      </c>
      <c r="E1815" s="55" t="s">
        <v>6</v>
      </c>
      <c r="F1815" s="55">
        <f t="shared" si="85"/>
        <v>6.49</v>
      </c>
      <c r="G1815" s="58" t="s">
        <v>1314</v>
      </c>
      <c r="H1815" s="59">
        <v>10</v>
      </c>
      <c r="I1815" s="56">
        <v>48.68</v>
      </c>
      <c r="J1815" s="7">
        <f t="shared" si="83"/>
        <v>48.68</v>
      </c>
      <c r="K1815" s="7">
        <f t="shared" si="84"/>
        <v>0</v>
      </c>
    </row>
    <row r="1816" spans="1:11" ht="60" customHeight="1" x14ac:dyDescent="0.25">
      <c r="A1816" s="51">
        <v>1779</v>
      </c>
      <c r="B1816" s="57" t="s">
        <v>1307</v>
      </c>
      <c r="C1816" s="58" t="s">
        <v>43</v>
      </c>
      <c r="D1816" s="54">
        <v>1062</v>
      </c>
      <c r="E1816" s="55" t="s">
        <v>6</v>
      </c>
      <c r="F1816" s="55">
        <f t="shared" si="85"/>
        <v>6.37</v>
      </c>
      <c r="G1816" s="58" t="s">
        <v>1315</v>
      </c>
      <c r="H1816" s="59">
        <v>12</v>
      </c>
      <c r="I1816" s="56">
        <v>57.33</v>
      </c>
      <c r="J1816" s="7">
        <f t="shared" si="83"/>
        <v>57.33</v>
      </c>
      <c r="K1816" s="7">
        <f t="shared" si="84"/>
        <v>0</v>
      </c>
    </row>
    <row r="1817" spans="1:11" ht="90" customHeight="1" x14ac:dyDescent="0.25">
      <c r="A1817" s="51">
        <v>1780</v>
      </c>
      <c r="B1817" s="57" t="s">
        <v>1307</v>
      </c>
      <c r="C1817" s="58" t="s">
        <v>34</v>
      </c>
      <c r="D1817" s="54">
        <v>1062</v>
      </c>
      <c r="E1817" s="55" t="s">
        <v>6</v>
      </c>
      <c r="F1817" s="55">
        <f t="shared" si="85"/>
        <v>6.37</v>
      </c>
      <c r="G1817" s="58" t="s">
        <v>1316</v>
      </c>
      <c r="H1817" s="59">
        <v>7</v>
      </c>
      <c r="I1817" s="56">
        <v>33.44</v>
      </c>
      <c r="J1817" s="7">
        <f t="shared" si="83"/>
        <v>33.44</v>
      </c>
      <c r="K1817" s="7">
        <f t="shared" si="84"/>
        <v>0</v>
      </c>
    </row>
    <row r="1818" spans="1:11" ht="105" customHeight="1" x14ac:dyDescent="0.25">
      <c r="A1818" s="51">
        <v>1781</v>
      </c>
      <c r="B1818" s="57" t="s">
        <v>1307</v>
      </c>
      <c r="C1818" s="58" t="s">
        <v>34</v>
      </c>
      <c r="D1818" s="54">
        <v>1022</v>
      </c>
      <c r="E1818" s="55" t="s">
        <v>6</v>
      </c>
      <c r="F1818" s="55">
        <f t="shared" si="85"/>
        <v>6.13</v>
      </c>
      <c r="G1818" s="58" t="s">
        <v>1317</v>
      </c>
      <c r="H1818" s="59">
        <v>10</v>
      </c>
      <c r="I1818" s="56">
        <v>45.98</v>
      </c>
      <c r="J1818" s="7">
        <f t="shared" si="83"/>
        <v>45.98</v>
      </c>
      <c r="K1818" s="7">
        <f t="shared" si="84"/>
        <v>0</v>
      </c>
    </row>
    <row r="1819" spans="1:11" ht="90" customHeight="1" x14ac:dyDescent="0.25">
      <c r="A1819" s="51">
        <v>1782</v>
      </c>
      <c r="B1819" s="57" t="s">
        <v>1307</v>
      </c>
      <c r="C1819" s="58" t="s">
        <v>43</v>
      </c>
      <c r="D1819" s="54">
        <v>1122</v>
      </c>
      <c r="E1819" s="55" t="s">
        <v>6</v>
      </c>
      <c r="F1819" s="55">
        <f t="shared" si="85"/>
        <v>6.73</v>
      </c>
      <c r="G1819" s="58" t="s">
        <v>1318</v>
      </c>
      <c r="H1819" s="59">
        <v>3</v>
      </c>
      <c r="I1819" s="56">
        <v>15.14</v>
      </c>
      <c r="J1819" s="7">
        <f t="shared" si="83"/>
        <v>15.14</v>
      </c>
      <c r="K1819" s="7">
        <f t="shared" si="84"/>
        <v>0</v>
      </c>
    </row>
    <row r="1820" spans="1:11" ht="105" customHeight="1" x14ac:dyDescent="0.25">
      <c r="A1820" s="51">
        <v>1783</v>
      </c>
      <c r="B1820" s="57" t="s">
        <v>1307</v>
      </c>
      <c r="C1820" s="58" t="s">
        <v>43</v>
      </c>
      <c r="D1820" s="54">
        <v>1123</v>
      </c>
      <c r="E1820" s="55" t="s">
        <v>6</v>
      </c>
      <c r="F1820" s="55">
        <f t="shared" si="85"/>
        <v>6.73</v>
      </c>
      <c r="G1820" s="58" t="s">
        <v>1319</v>
      </c>
      <c r="H1820" s="59">
        <v>10</v>
      </c>
      <c r="I1820" s="56">
        <v>50.48</v>
      </c>
      <c r="J1820" s="7">
        <f t="shared" si="83"/>
        <v>50.48</v>
      </c>
      <c r="K1820" s="7">
        <f t="shared" si="84"/>
        <v>0</v>
      </c>
    </row>
    <row r="1821" spans="1:11" ht="120" customHeight="1" x14ac:dyDescent="0.25">
      <c r="A1821" s="51">
        <v>1784</v>
      </c>
      <c r="B1821" s="57" t="s">
        <v>1307</v>
      </c>
      <c r="C1821" s="58" t="s">
        <v>43</v>
      </c>
      <c r="D1821" s="54">
        <v>1062</v>
      </c>
      <c r="E1821" s="55" t="s">
        <v>6</v>
      </c>
      <c r="F1821" s="55">
        <f t="shared" si="85"/>
        <v>6.37</v>
      </c>
      <c r="G1821" s="58" t="s">
        <v>1320</v>
      </c>
      <c r="H1821" s="59">
        <v>11</v>
      </c>
      <c r="I1821" s="56">
        <v>52.55</v>
      </c>
      <c r="J1821" s="7">
        <f t="shared" si="83"/>
        <v>52.55</v>
      </c>
      <c r="K1821" s="7">
        <f t="shared" si="84"/>
        <v>0</v>
      </c>
    </row>
    <row r="1822" spans="1:11" ht="75" customHeight="1" x14ac:dyDescent="0.25">
      <c r="A1822" s="51">
        <v>1785</v>
      </c>
      <c r="B1822" s="57" t="s">
        <v>1307</v>
      </c>
      <c r="C1822" s="58" t="s">
        <v>43</v>
      </c>
      <c r="D1822" s="54">
        <v>1082</v>
      </c>
      <c r="E1822" s="55" t="s">
        <v>6</v>
      </c>
      <c r="F1822" s="55">
        <f t="shared" si="85"/>
        <v>6.49</v>
      </c>
      <c r="G1822" s="58" t="s">
        <v>1321</v>
      </c>
      <c r="H1822" s="59">
        <v>9</v>
      </c>
      <c r="I1822" s="56">
        <v>43.81</v>
      </c>
      <c r="J1822" s="7">
        <f t="shared" si="83"/>
        <v>43.81</v>
      </c>
      <c r="K1822" s="7">
        <f t="shared" si="84"/>
        <v>0</v>
      </c>
    </row>
    <row r="1823" spans="1:11" ht="60" customHeight="1" x14ac:dyDescent="0.25">
      <c r="A1823" s="51">
        <v>1786</v>
      </c>
      <c r="B1823" s="57" t="s">
        <v>1307</v>
      </c>
      <c r="C1823" s="58" t="s">
        <v>34</v>
      </c>
      <c r="D1823" s="54">
        <v>1082</v>
      </c>
      <c r="E1823" s="55" t="s">
        <v>6</v>
      </c>
      <c r="F1823" s="55">
        <f t="shared" si="85"/>
        <v>6.49</v>
      </c>
      <c r="G1823" s="58" t="s">
        <v>1322</v>
      </c>
      <c r="H1823" s="59">
        <v>9</v>
      </c>
      <c r="I1823" s="56">
        <v>43.81</v>
      </c>
      <c r="J1823" s="7">
        <f t="shared" si="83"/>
        <v>43.81</v>
      </c>
      <c r="K1823" s="7">
        <f t="shared" si="84"/>
        <v>0</v>
      </c>
    </row>
    <row r="1824" spans="1:11" ht="75" customHeight="1" x14ac:dyDescent="0.25">
      <c r="A1824" s="51">
        <v>1787</v>
      </c>
      <c r="B1824" s="57" t="s">
        <v>1307</v>
      </c>
      <c r="C1824" s="58" t="s">
        <v>34</v>
      </c>
      <c r="D1824" s="54">
        <v>1081</v>
      </c>
      <c r="E1824" s="55" t="s">
        <v>6</v>
      </c>
      <c r="F1824" s="55">
        <f t="shared" si="85"/>
        <v>6.48</v>
      </c>
      <c r="G1824" s="58" t="s">
        <v>1323</v>
      </c>
      <c r="H1824" s="59">
        <v>9</v>
      </c>
      <c r="I1824" s="56">
        <v>43.74</v>
      </c>
      <c r="J1824" s="7">
        <f t="shared" si="83"/>
        <v>43.74</v>
      </c>
      <c r="K1824" s="7">
        <f t="shared" si="84"/>
        <v>0</v>
      </c>
    </row>
    <row r="1825" spans="1:11" ht="60" customHeight="1" x14ac:dyDescent="0.25">
      <c r="A1825" s="51">
        <v>1788</v>
      </c>
      <c r="B1825" s="57" t="s">
        <v>1307</v>
      </c>
      <c r="C1825" s="58" t="s">
        <v>43</v>
      </c>
      <c r="D1825" s="54">
        <v>1022</v>
      </c>
      <c r="E1825" s="55" t="s">
        <v>6</v>
      </c>
      <c r="F1825" s="55">
        <f t="shared" si="85"/>
        <v>6.13</v>
      </c>
      <c r="G1825" s="58" t="s">
        <v>1324</v>
      </c>
      <c r="H1825" s="59">
        <v>2</v>
      </c>
      <c r="I1825" s="56">
        <v>9.1999999999999993</v>
      </c>
      <c r="J1825" s="7">
        <f t="shared" si="83"/>
        <v>9.1999999999999993</v>
      </c>
      <c r="K1825" s="7">
        <f t="shared" si="84"/>
        <v>0</v>
      </c>
    </row>
    <row r="1826" spans="1:11" ht="90" customHeight="1" x14ac:dyDescent="0.25">
      <c r="A1826" s="51">
        <v>1789</v>
      </c>
      <c r="B1826" s="57" t="s">
        <v>1307</v>
      </c>
      <c r="C1826" s="58" t="s">
        <v>25</v>
      </c>
      <c r="D1826" s="54">
        <v>1123</v>
      </c>
      <c r="E1826" s="55" t="s">
        <v>6</v>
      </c>
      <c r="F1826" s="55">
        <f t="shared" si="85"/>
        <v>6.73</v>
      </c>
      <c r="G1826" s="58" t="s">
        <v>1325</v>
      </c>
      <c r="H1826" s="59">
        <v>8</v>
      </c>
      <c r="I1826" s="56">
        <v>40.380000000000003</v>
      </c>
      <c r="J1826" s="7">
        <f t="shared" si="83"/>
        <v>40.380000000000003</v>
      </c>
      <c r="K1826" s="7">
        <f t="shared" si="84"/>
        <v>0</v>
      </c>
    </row>
    <row r="1827" spans="1:11" ht="30" customHeight="1" x14ac:dyDescent="0.25">
      <c r="A1827" s="51">
        <v>1790</v>
      </c>
      <c r="B1827" s="57" t="s">
        <v>1307</v>
      </c>
      <c r="C1827" s="58" t="s">
        <v>62</v>
      </c>
      <c r="D1827" s="54">
        <v>1390</v>
      </c>
      <c r="E1827" s="55" t="s">
        <v>6</v>
      </c>
      <c r="F1827" s="55">
        <f t="shared" si="85"/>
        <v>8.33</v>
      </c>
      <c r="G1827" s="58" t="s">
        <v>1326</v>
      </c>
      <c r="H1827" s="59">
        <v>7</v>
      </c>
      <c r="I1827" s="56">
        <v>43.73</v>
      </c>
      <c r="J1827" s="7">
        <f t="shared" si="83"/>
        <v>43.73</v>
      </c>
      <c r="K1827" s="7">
        <f t="shared" si="84"/>
        <v>0</v>
      </c>
    </row>
    <row r="1828" spans="1:11" ht="30" customHeight="1" x14ac:dyDescent="0.25">
      <c r="A1828" s="51">
        <v>1791</v>
      </c>
      <c r="B1828" s="57" t="s">
        <v>1307</v>
      </c>
      <c r="C1828" s="58" t="s">
        <v>43</v>
      </c>
      <c r="D1828" s="54">
        <v>1102</v>
      </c>
      <c r="E1828" s="55" t="s">
        <v>6</v>
      </c>
      <c r="F1828" s="55">
        <f t="shared" si="85"/>
        <v>6.61</v>
      </c>
      <c r="G1828" s="58" t="s">
        <v>1326</v>
      </c>
      <c r="H1828" s="59">
        <v>7</v>
      </c>
      <c r="I1828" s="56">
        <v>34.700000000000003</v>
      </c>
      <c r="J1828" s="7">
        <f t="shared" si="83"/>
        <v>34.700000000000003</v>
      </c>
      <c r="K1828" s="7">
        <f t="shared" si="84"/>
        <v>0</v>
      </c>
    </row>
    <row r="1829" spans="1:11" ht="30" customHeight="1" x14ac:dyDescent="0.25">
      <c r="A1829" s="51">
        <v>1792</v>
      </c>
      <c r="B1829" s="57" t="s">
        <v>1307</v>
      </c>
      <c r="C1829" s="58" t="s">
        <v>43</v>
      </c>
      <c r="D1829" s="54">
        <v>1042</v>
      </c>
      <c r="E1829" s="55" t="s">
        <v>6</v>
      </c>
      <c r="F1829" s="55">
        <f t="shared" si="85"/>
        <v>6.25</v>
      </c>
      <c r="G1829" s="58" t="s">
        <v>1326</v>
      </c>
      <c r="H1829" s="59">
        <v>7</v>
      </c>
      <c r="I1829" s="56">
        <v>32.81</v>
      </c>
      <c r="J1829" s="7">
        <f t="shared" si="83"/>
        <v>32.81</v>
      </c>
      <c r="K1829" s="7">
        <f t="shared" si="84"/>
        <v>0</v>
      </c>
    </row>
    <row r="1830" spans="1:11" ht="30" customHeight="1" x14ac:dyDescent="0.25">
      <c r="A1830" s="51">
        <v>1793</v>
      </c>
      <c r="B1830" s="57" t="s">
        <v>1327</v>
      </c>
      <c r="C1830" s="58" t="s">
        <v>50</v>
      </c>
      <c r="D1830" s="54">
        <v>1642</v>
      </c>
      <c r="E1830" s="55" t="s">
        <v>6</v>
      </c>
      <c r="F1830" s="55">
        <f t="shared" si="85"/>
        <v>9.84</v>
      </c>
      <c r="G1830" s="58" t="s">
        <v>1328</v>
      </c>
      <c r="H1830" s="59">
        <v>2</v>
      </c>
      <c r="I1830" s="56">
        <v>14.76</v>
      </c>
      <c r="J1830" s="7">
        <f t="shared" si="83"/>
        <v>14.76</v>
      </c>
      <c r="K1830" s="7">
        <f t="shared" si="84"/>
        <v>0</v>
      </c>
    </row>
    <row r="1831" spans="1:11" ht="30" customHeight="1" x14ac:dyDescent="0.25">
      <c r="A1831" s="51">
        <v>1794</v>
      </c>
      <c r="B1831" s="57" t="s">
        <v>1307</v>
      </c>
      <c r="C1831" s="58" t="s">
        <v>28</v>
      </c>
      <c r="D1831" s="54">
        <v>1103</v>
      </c>
      <c r="E1831" s="55" t="s">
        <v>6</v>
      </c>
      <c r="F1831" s="55">
        <f t="shared" si="85"/>
        <v>6.61</v>
      </c>
      <c r="G1831" s="58" t="s">
        <v>1326</v>
      </c>
      <c r="H1831" s="59">
        <v>7</v>
      </c>
      <c r="I1831" s="56">
        <v>34.700000000000003</v>
      </c>
      <c r="J1831" s="7">
        <f t="shared" si="83"/>
        <v>34.700000000000003</v>
      </c>
      <c r="K1831" s="7">
        <f t="shared" si="84"/>
        <v>0</v>
      </c>
    </row>
    <row r="1832" spans="1:11" ht="60" customHeight="1" x14ac:dyDescent="0.25">
      <c r="A1832" s="51">
        <v>1795</v>
      </c>
      <c r="B1832" s="57" t="s">
        <v>1329</v>
      </c>
      <c r="C1832" s="58" t="s">
        <v>34</v>
      </c>
      <c r="D1832" s="54">
        <v>1159</v>
      </c>
      <c r="E1832" s="55" t="s">
        <v>6</v>
      </c>
      <c r="F1832" s="55">
        <f t="shared" si="85"/>
        <v>6.95</v>
      </c>
      <c r="G1832" s="58" t="s">
        <v>1330</v>
      </c>
      <c r="H1832" s="59">
        <v>7</v>
      </c>
      <c r="I1832" s="56">
        <v>36.49</v>
      </c>
      <c r="J1832" s="7">
        <f t="shared" si="83"/>
        <v>36.49</v>
      </c>
      <c r="K1832" s="7">
        <f t="shared" si="84"/>
        <v>0</v>
      </c>
    </row>
    <row r="1833" spans="1:11" ht="30" customHeight="1" x14ac:dyDescent="0.25">
      <c r="A1833" s="51">
        <v>1796</v>
      </c>
      <c r="B1833" s="57" t="s">
        <v>1329</v>
      </c>
      <c r="C1833" s="58" t="s">
        <v>43</v>
      </c>
      <c r="D1833" s="54">
        <v>1160</v>
      </c>
      <c r="E1833" s="55" t="s">
        <v>6</v>
      </c>
      <c r="F1833" s="55">
        <f t="shared" si="85"/>
        <v>6.95</v>
      </c>
      <c r="G1833" s="58" t="s">
        <v>1331</v>
      </c>
      <c r="H1833" s="59">
        <v>2</v>
      </c>
      <c r="I1833" s="56">
        <v>10.43</v>
      </c>
      <c r="J1833" s="7">
        <f t="shared" si="83"/>
        <v>10.43</v>
      </c>
      <c r="K1833" s="7">
        <f t="shared" si="84"/>
        <v>0</v>
      </c>
    </row>
    <row r="1834" spans="1:11" ht="30" customHeight="1" x14ac:dyDescent="0.25">
      <c r="A1834" s="51">
        <v>1797</v>
      </c>
      <c r="B1834" s="57" t="s">
        <v>1329</v>
      </c>
      <c r="C1834" s="58" t="s">
        <v>34</v>
      </c>
      <c r="D1834" s="54">
        <v>1180</v>
      </c>
      <c r="E1834" s="55" t="s">
        <v>6</v>
      </c>
      <c r="F1834" s="55">
        <f t="shared" si="85"/>
        <v>7.07</v>
      </c>
      <c r="G1834" s="58" t="s">
        <v>1331</v>
      </c>
      <c r="H1834" s="59">
        <v>2</v>
      </c>
      <c r="I1834" s="56">
        <v>10.61</v>
      </c>
      <c r="J1834" s="7">
        <f t="shared" si="83"/>
        <v>10.61</v>
      </c>
      <c r="K1834" s="7">
        <f t="shared" si="84"/>
        <v>0</v>
      </c>
    </row>
    <row r="1835" spans="1:11" ht="30" customHeight="1" x14ac:dyDescent="0.25">
      <c r="A1835" s="51">
        <v>1798</v>
      </c>
      <c r="B1835" s="57" t="s">
        <v>1329</v>
      </c>
      <c r="C1835" s="58" t="s">
        <v>28</v>
      </c>
      <c r="D1835" s="54">
        <v>1211</v>
      </c>
      <c r="E1835" s="55" t="s">
        <v>6</v>
      </c>
      <c r="F1835" s="55">
        <f t="shared" si="85"/>
        <v>7.26</v>
      </c>
      <c r="G1835" s="58" t="s">
        <v>1331</v>
      </c>
      <c r="H1835" s="59">
        <v>2</v>
      </c>
      <c r="I1835" s="56">
        <v>10.89</v>
      </c>
      <c r="J1835" s="7">
        <f t="shared" si="83"/>
        <v>10.89</v>
      </c>
      <c r="K1835" s="7">
        <f t="shared" si="84"/>
        <v>0</v>
      </c>
    </row>
    <row r="1836" spans="1:11" ht="30" customHeight="1" x14ac:dyDescent="0.25">
      <c r="A1836" s="51">
        <v>1799</v>
      </c>
      <c r="B1836" s="57" t="s">
        <v>1329</v>
      </c>
      <c r="C1836" s="58" t="s">
        <v>34</v>
      </c>
      <c r="D1836" s="54">
        <v>1140</v>
      </c>
      <c r="E1836" s="55" t="s">
        <v>6</v>
      </c>
      <c r="F1836" s="55">
        <f t="shared" si="85"/>
        <v>6.83</v>
      </c>
      <c r="G1836" s="58" t="s">
        <v>1331</v>
      </c>
      <c r="H1836" s="59">
        <v>2</v>
      </c>
      <c r="I1836" s="56">
        <v>10.25</v>
      </c>
      <c r="J1836" s="7">
        <f t="shared" ref="J1836:J1899" si="86">ROUND(F1836*H1836*$I$12,2)</f>
        <v>10.25</v>
      </c>
      <c r="K1836" s="7">
        <f t="shared" si="84"/>
        <v>0</v>
      </c>
    </row>
    <row r="1837" spans="1:11" ht="30" customHeight="1" x14ac:dyDescent="0.25">
      <c r="A1837" s="51">
        <v>1800</v>
      </c>
      <c r="B1837" s="57" t="s">
        <v>1329</v>
      </c>
      <c r="C1837" s="58" t="s">
        <v>34</v>
      </c>
      <c r="D1837" s="54">
        <v>1180</v>
      </c>
      <c r="E1837" s="55" t="s">
        <v>6</v>
      </c>
      <c r="F1837" s="55">
        <f t="shared" si="85"/>
        <v>7.07</v>
      </c>
      <c r="G1837" s="58" t="s">
        <v>1331</v>
      </c>
      <c r="H1837" s="59">
        <v>2</v>
      </c>
      <c r="I1837" s="56">
        <v>10.61</v>
      </c>
      <c r="J1837" s="7">
        <f t="shared" si="86"/>
        <v>10.61</v>
      </c>
      <c r="K1837" s="7">
        <f t="shared" ref="K1837:K1900" si="87">I1837-J1837</f>
        <v>0</v>
      </c>
    </row>
    <row r="1838" spans="1:11" ht="75" customHeight="1" x14ac:dyDescent="0.25">
      <c r="A1838" s="51">
        <v>1801</v>
      </c>
      <c r="B1838" s="57" t="s">
        <v>1329</v>
      </c>
      <c r="C1838" s="58" t="s">
        <v>34</v>
      </c>
      <c r="D1838" s="54">
        <v>1160</v>
      </c>
      <c r="E1838" s="55" t="s">
        <v>6</v>
      </c>
      <c r="F1838" s="55">
        <f t="shared" si="85"/>
        <v>6.95</v>
      </c>
      <c r="G1838" s="58" t="s">
        <v>1332</v>
      </c>
      <c r="H1838" s="59">
        <v>11</v>
      </c>
      <c r="I1838" s="56">
        <v>57.34</v>
      </c>
      <c r="J1838" s="7">
        <f t="shared" si="86"/>
        <v>57.34</v>
      </c>
      <c r="K1838" s="7">
        <f t="shared" si="87"/>
        <v>0</v>
      </c>
    </row>
    <row r="1839" spans="1:11" ht="30" customHeight="1" x14ac:dyDescent="0.25">
      <c r="A1839" s="51">
        <v>1802</v>
      </c>
      <c r="B1839" s="57" t="s">
        <v>1329</v>
      </c>
      <c r="C1839" s="58" t="s">
        <v>28</v>
      </c>
      <c r="D1839" s="54">
        <v>1233</v>
      </c>
      <c r="E1839" s="55" t="s">
        <v>6</v>
      </c>
      <c r="F1839" s="55">
        <f t="shared" si="85"/>
        <v>7.39</v>
      </c>
      <c r="G1839" s="58" t="s">
        <v>1333</v>
      </c>
      <c r="H1839" s="59">
        <v>7</v>
      </c>
      <c r="I1839" s="56">
        <v>38.799999999999997</v>
      </c>
      <c r="J1839" s="7">
        <f t="shared" si="86"/>
        <v>38.799999999999997</v>
      </c>
      <c r="K1839" s="7">
        <f t="shared" si="87"/>
        <v>0</v>
      </c>
    </row>
    <row r="1840" spans="1:11" ht="30" customHeight="1" x14ac:dyDescent="0.25">
      <c r="A1840" s="51">
        <v>1803</v>
      </c>
      <c r="B1840" s="57" t="s">
        <v>1329</v>
      </c>
      <c r="C1840" s="58" t="s">
        <v>34</v>
      </c>
      <c r="D1840" s="54">
        <v>1160</v>
      </c>
      <c r="E1840" s="55" t="s">
        <v>6</v>
      </c>
      <c r="F1840" s="55">
        <f t="shared" si="85"/>
        <v>6.95</v>
      </c>
      <c r="G1840" s="58" t="s">
        <v>1333</v>
      </c>
      <c r="H1840" s="59">
        <v>7</v>
      </c>
      <c r="I1840" s="56">
        <v>36.49</v>
      </c>
      <c r="J1840" s="7">
        <f t="shared" si="86"/>
        <v>36.49</v>
      </c>
      <c r="K1840" s="7">
        <f t="shared" si="87"/>
        <v>0</v>
      </c>
    </row>
    <row r="1841" spans="1:11" ht="60" customHeight="1" x14ac:dyDescent="0.25">
      <c r="A1841" s="51">
        <v>1804</v>
      </c>
      <c r="B1841" s="57" t="s">
        <v>1329</v>
      </c>
      <c r="C1841" s="58" t="s">
        <v>43</v>
      </c>
      <c r="D1841" s="54">
        <v>1180</v>
      </c>
      <c r="E1841" s="55" t="s">
        <v>6</v>
      </c>
      <c r="F1841" s="55">
        <f t="shared" si="85"/>
        <v>7.07</v>
      </c>
      <c r="G1841" s="58" t="s">
        <v>1334</v>
      </c>
      <c r="H1841" s="59">
        <v>5</v>
      </c>
      <c r="I1841" s="56">
        <v>26.51</v>
      </c>
      <c r="J1841" s="7">
        <f t="shared" si="86"/>
        <v>26.51</v>
      </c>
      <c r="K1841" s="7">
        <f t="shared" si="87"/>
        <v>0</v>
      </c>
    </row>
    <row r="1842" spans="1:11" ht="30" customHeight="1" x14ac:dyDescent="0.25">
      <c r="A1842" s="51">
        <v>1805</v>
      </c>
      <c r="B1842" s="57" t="s">
        <v>1329</v>
      </c>
      <c r="C1842" s="58" t="s">
        <v>62</v>
      </c>
      <c r="D1842" s="54">
        <v>1628</v>
      </c>
      <c r="E1842" s="55" t="s">
        <v>6</v>
      </c>
      <c r="F1842" s="55">
        <f t="shared" si="85"/>
        <v>9.76</v>
      </c>
      <c r="G1842" s="58" t="s">
        <v>1333</v>
      </c>
      <c r="H1842" s="59">
        <v>7</v>
      </c>
      <c r="I1842" s="56">
        <v>51.24</v>
      </c>
      <c r="J1842" s="7">
        <f t="shared" si="86"/>
        <v>51.24</v>
      </c>
      <c r="K1842" s="7">
        <f t="shared" si="87"/>
        <v>0</v>
      </c>
    </row>
    <row r="1843" spans="1:11" ht="90" customHeight="1" x14ac:dyDescent="0.25">
      <c r="A1843" s="51">
        <v>1806</v>
      </c>
      <c r="B1843" s="57" t="s">
        <v>1335</v>
      </c>
      <c r="C1843" s="58" t="s">
        <v>34</v>
      </c>
      <c r="D1843" s="54">
        <v>1042</v>
      </c>
      <c r="E1843" s="55" t="s">
        <v>6</v>
      </c>
      <c r="F1843" s="55">
        <f t="shared" si="85"/>
        <v>6.25</v>
      </c>
      <c r="G1843" s="58" t="s">
        <v>1336</v>
      </c>
      <c r="H1843" s="59">
        <v>61</v>
      </c>
      <c r="I1843" s="56">
        <v>285.94</v>
      </c>
      <c r="J1843" s="7">
        <f t="shared" si="86"/>
        <v>285.94</v>
      </c>
      <c r="K1843" s="7">
        <f t="shared" si="87"/>
        <v>0</v>
      </c>
    </row>
    <row r="1844" spans="1:11" ht="45" customHeight="1" x14ac:dyDescent="0.25">
      <c r="A1844" s="51">
        <v>1807</v>
      </c>
      <c r="B1844" s="57" t="s">
        <v>1337</v>
      </c>
      <c r="C1844" s="58" t="s">
        <v>43</v>
      </c>
      <c r="D1844" s="54">
        <v>1002</v>
      </c>
      <c r="E1844" s="55" t="s">
        <v>6</v>
      </c>
      <c r="F1844" s="55">
        <f t="shared" si="85"/>
        <v>6.01</v>
      </c>
      <c r="G1844" s="58" t="s">
        <v>1338</v>
      </c>
      <c r="H1844" s="59">
        <v>41</v>
      </c>
      <c r="I1844" s="56">
        <v>184.81</v>
      </c>
      <c r="J1844" s="7">
        <f t="shared" si="86"/>
        <v>184.81</v>
      </c>
      <c r="K1844" s="7">
        <f t="shared" si="87"/>
        <v>0</v>
      </c>
    </row>
    <row r="1845" spans="1:11" ht="60" customHeight="1" x14ac:dyDescent="0.25">
      <c r="A1845" s="51">
        <v>1808</v>
      </c>
      <c r="B1845" s="57" t="s">
        <v>1335</v>
      </c>
      <c r="C1845" s="58" t="s">
        <v>34</v>
      </c>
      <c r="D1845" s="54">
        <v>1082</v>
      </c>
      <c r="E1845" s="55" t="s">
        <v>6</v>
      </c>
      <c r="F1845" s="55">
        <f t="shared" si="85"/>
        <v>6.49</v>
      </c>
      <c r="G1845" s="58" t="s">
        <v>1339</v>
      </c>
      <c r="H1845" s="59">
        <v>60</v>
      </c>
      <c r="I1845" s="56">
        <v>292.05</v>
      </c>
      <c r="J1845" s="7">
        <f t="shared" si="86"/>
        <v>292.05</v>
      </c>
      <c r="K1845" s="7">
        <f t="shared" si="87"/>
        <v>0</v>
      </c>
    </row>
    <row r="1846" spans="1:11" ht="60" customHeight="1" x14ac:dyDescent="0.25">
      <c r="A1846" s="51">
        <v>1809</v>
      </c>
      <c r="B1846" s="57" t="s">
        <v>1335</v>
      </c>
      <c r="C1846" s="58" t="s">
        <v>34</v>
      </c>
      <c r="D1846" s="54">
        <v>1062</v>
      </c>
      <c r="E1846" s="55" t="s">
        <v>6</v>
      </c>
      <c r="F1846" s="55">
        <f t="shared" si="85"/>
        <v>6.37</v>
      </c>
      <c r="G1846" s="58" t="s">
        <v>1340</v>
      </c>
      <c r="H1846" s="59">
        <v>30</v>
      </c>
      <c r="I1846" s="56">
        <v>143.33000000000001</v>
      </c>
      <c r="J1846" s="7">
        <f t="shared" si="86"/>
        <v>143.33000000000001</v>
      </c>
      <c r="K1846" s="7">
        <f t="shared" si="87"/>
        <v>0</v>
      </c>
    </row>
    <row r="1847" spans="1:11" ht="75" customHeight="1" x14ac:dyDescent="0.25">
      <c r="A1847" s="51">
        <v>1810</v>
      </c>
      <c r="B1847" s="57" t="s">
        <v>1341</v>
      </c>
      <c r="C1847" s="58" t="s">
        <v>43</v>
      </c>
      <c r="D1847" s="54">
        <v>1002</v>
      </c>
      <c r="E1847" s="55" t="s">
        <v>6</v>
      </c>
      <c r="F1847" s="55">
        <f t="shared" si="85"/>
        <v>6.01</v>
      </c>
      <c r="G1847" s="58" t="s">
        <v>1342</v>
      </c>
      <c r="H1847" s="59">
        <v>52</v>
      </c>
      <c r="I1847" s="56">
        <v>234.39</v>
      </c>
      <c r="J1847" s="7">
        <f t="shared" si="86"/>
        <v>234.39</v>
      </c>
      <c r="K1847" s="7">
        <f t="shared" si="87"/>
        <v>0</v>
      </c>
    </row>
    <row r="1848" spans="1:11" ht="45" customHeight="1" x14ac:dyDescent="0.25">
      <c r="A1848" s="51">
        <v>1811</v>
      </c>
      <c r="B1848" s="57" t="s">
        <v>1337</v>
      </c>
      <c r="C1848" s="58" t="s">
        <v>43</v>
      </c>
      <c r="D1848" s="54">
        <v>1022</v>
      </c>
      <c r="E1848" s="55" t="s">
        <v>6</v>
      </c>
      <c r="F1848" s="55">
        <f t="shared" si="85"/>
        <v>6.13</v>
      </c>
      <c r="G1848" s="58" t="s">
        <v>1342</v>
      </c>
      <c r="H1848" s="59">
        <v>14</v>
      </c>
      <c r="I1848" s="56">
        <v>64.37</v>
      </c>
      <c r="J1848" s="7">
        <f t="shared" si="86"/>
        <v>64.37</v>
      </c>
      <c r="K1848" s="7">
        <f t="shared" si="87"/>
        <v>0</v>
      </c>
    </row>
    <row r="1849" spans="1:11" ht="45" customHeight="1" x14ac:dyDescent="0.25">
      <c r="A1849" s="51">
        <v>1812</v>
      </c>
      <c r="B1849" s="57" t="s">
        <v>1343</v>
      </c>
      <c r="C1849" s="58" t="s">
        <v>43</v>
      </c>
      <c r="D1849" s="54">
        <v>1002</v>
      </c>
      <c r="E1849" s="55" t="s">
        <v>6</v>
      </c>
      <c r="F1849" s="55">
        <f t="shared" si="85"/>
        <v>6.01</v>
      </c>
      <c r="G1849" s="58" t="s">
        <v>1340</v>
      </c>
      <c r="H1849" s="59">
        <v>42</v>
      </c>
      <c r="I1849" s="56">
        <v>189.32</v>
      </c>
      <c r="J1849" s="7">
        <f t="shared" si="86"/>
        <v>189.32</v>
      </c>
      <c r="K1849" s="7">
        <f t="shared" si="87"/>
        <v>0</v>
      </c>
    </row>
    <row r="1850" spans="1:11" ht="45" customHeight="1" x14ac:dyDescent="0.25">
      <c r="A1850" s="51">
        <v>1813</v>
      </c>
      <c r="B1850" s="57" t="s">
        <v>1341</v>
      </c>
      <c r="C1850" s="58" t="s">
        <v>43</v>
      </c>
      <c r="D1850" s="54">
        <v>1002</v>
      </c>
      <c r="E1850" s="55" t="s">
        <v>6</v>
      </c>
      <c r="F1850" s="55">
        <f t="shared" si="85"/>
        <v>6.01</v>
      </c>
      <c r="G1850" s="58" t="s">
        <v>1344</v>
      </c>
      <c r="H1850" s="59">
        <v>23</v>
      </c>
      <c r="I1850" s="56">
        <v>103.67</v>
      </c>
      <c r="J1850" s="7">
        <f t="shared" si="86"/>
        <v>103.67</v>
      </c>
      <c r="K1850" s="7">
        <f t="shared" si="87"/>
        <v>0</v>
      </c>
    </row>
    <row r="1851" spans="1:11" ht="45" customHeight="1" x14ac:dyDescent="0.25">
      <c r="A1851" s="51">
        <v>1814</v>
      </c>
      <c r="B1851" s="57" t="s">
        <v>1341</v>
      </c>
      <c r="C1851" s="58" t="s">
        <v>43</v>
      </c>
      <c r="D1851" s="54">
        <v>1022</v>
      </c>
      <c r="E1851" s="55" t="s">
        <v>6</v>
      </c>
      <c r="F1851" s="55">
        <f t="shared" si="85"/>
        <v>6.13</v>
      </c>
      <c r="G1851" s="58" t="s">
        <v>1345</v>
      </c>
      <c r="H1851" s="59">
        <v>10</v>
      </c>
      <c r="I1851" s="56">
        <v>45.98</v>
      </c>
      <c r="J1851" s="7">
        <f t="shared" si="86"/>
        <v>45.98</v>
      </c>
      <c r="K1851" s="7">
        <f t="shared" si="87"/>
        <v>0</v>
      </c>
    </row>
    <row r="1852" spans="1:11" ht="45" customHeight="1" x14ac:dyDescent="0.25">
      <c r="A1852" s="51">
        <v>1815</v>
      </c>
      <c r="B1852" s="57" t="s">
        <v>1341</v>
      </c>
      <c r="C1852" s="58" t="s">
        <v>34</v>
      </c>
      <c r="D1852" s="54">
        <v>1002</v>
      </c>
      <c r="E1852" s="55" t="s">
        <v>6</v>
      </c>
      <c r="F1852" s="55">
        <f t="shared" si="85"/>
        <v>6.01</v>
      </c>
      <c r="G1852" s="58" t="s">
        <v>1346</v>
      </c>
      <c r="H1852" s="59">
        <v>27</v>
      </c>
      <c r="I1852" s="56">
        <v>121.7</v>
      </c>
      <c r="J1852" s="7">
        <f t="shared" si="86"/>
        <v>121.7</v>
      </c>
      <c r="K1852" s="7">
        <f t="shared" si="87"/>
        <v>0</v>
      </c>
    </row>
    <row r="1853" spans="1:11" ht="60" customHeight="1" x14ac:dyDescent="0.25">
      <c r="A1853" s="51">
        <v>1816</v>
      </c>
      <c r="B1853" s="57" t="s">
        <v>1347</v>
      </c>
      <c r="C1853" s="58" t="s">
        <v>28</v>
      </c>
      <c r="D1853" s="54">
        <v>1308</v>
      </c>
      <c r="E1853" s="55" t="s">
        <v>6</v>
      </c>
      <c r="F1853" s="55">
        <f t="shared" si="85"/>
        <v>7.84</v>
      </c>
      <c r="G1853" s="58" t="s">
        <v>1348</v>
      </c>
      <c r="H1853" s="59">
        <v>30</v>
      </c>
      <c r="I1853" s="56">
        <v>176.4</v>
      </c>
      <c r="J1853" s="7">
        <f t="shared" si="86"/>
        <v>176.4</v>
      </c>
      <c r="K1853" s="7">
        <f t="shared" si="87"/>
        <v>0</v>
      </c>
    </row>
    <row r="1854" spans="1:11" ht="45" customHeight="1" x14ac:dyDescent="0.25">
      <c r="A1854" s="51">
        <v>1817</v>
      </c>
      <c r="B1854" s="57" t="s">
        <v>1337</v>
      </c>
      <c r="C1854" s="58" t="s">
        <v>1349</v>
      </c>
      <c r="D1854" s="54">
        <v>1415</v>
      </c>
      <c r="E1854" s="55" t="s">
        <v>6</v>
      </c>
      <c r="F1854" s="55">
        <f t="shared" si="85"/>
        <v>8.48</v>
      </c>
      <c r="G1854" s="58" t="s">
        <v>1350</v>
      </c>
      <c r="H1854" s="59">
        <v>4</v>
      </c>
      <c r="I1854" s="56">
        <v>25.44</v>
      </c>
      <c r="J1854" s="7">
        <f t="shared" si="86"/>
        <v>25.44</v>
      </c>
      <c r="K1854" s="7">
        <f t="shared" si="87"/>
        <v>0</v>
      </c>
    </row>
    <row r="1855" spans="1:11" ht="45" customHeight="1" x14ac:dyDescent="0.25">
      <c r="A1855" s="51">
        <v>1818</v>
      </c>
      <c r="B1855" s="57" t="s">
        <v>1351</v>
      </c>
      <c r="C1855" s="58" t="s">
        <v>34</v>
      </c>
      <c r="D1855" s="54">
        <v>1101</v>
      </c>
      <c r="E1855" s="55" t="s">
        <v>6</v>
      </c>
      <c r="F1855" s="55">
        <f t="shared" si="85"/>
        <v>6.6</v>
      </c>
      <c r="G1855" s="58" t="s">
        <v>1346</v>
      </c>
      <c r="H1855" s="59">
        <v>27</v>
      </c>
      <c r="I1855" s="56">
        <v>133.65</v>
      </c>
      <c r="J1855" s="7">
        <f t="shared" si="86"/>
        <v>133.65</v>
      </c>
      <c r="K1855" s="7">
        <f t="shared" si="87"/>
        <v>0</v>
      </c>
    </row>
    <row r="1856" spans="1:11" ht="45" customHeight="1" x14ac:dyDescent="0.25">
      <c r="A1856" s="51">
        <v>1819</v>
      </c>
      <c r="B1856" s="57" t="s">
        <v>1335</v>
      </c>
      <c r="C1856" s="58" t="s">
        <v>34</v>
      </c>
      <c r="D1856" s="54">
        <v>1022</v>
      </c>
      <c r="E1856" s="55" t="s">
        <v>6</v>
      </c>
      <c r="F1856" s="55">
        <f t="shared" si="85"/>
        <v>6.13</v>
      </c>
      <c r="G1856" s="58" t="s">
        <v>1352</v>
      </c>
      <c r="H1856" s="59">
        <v>31</v>
      </c>
      <c r="I1856" s="56">
        <v>142.52000000000001</v>
      </c>
      <c r="J1856" s="7">
        <f t="shared" si="86"/>
        <v>142.52000000000001</v>
      </c>
      <c r="K1856" s="7">
        <f t="shared" si="87"/>
        <v>0</v>
      </c>
    </row>
    <row r="1857" spans="1:11" ht="45" customHeight="1" x14ac:dyDescent="0.25">
      <c r="A1857" s="51">
        <v>1820</v>
      </c>
      <c r="B1857" s="57" t="s">
        <v>1353</v>
      </c>
      <c r="C1857" s="58" t="s">
        <v>43</v>
      </c>
      <c r="D1857" s="54">
        <v>1002</v>
      </c>
      <c r="E1857" s="55" t="s">
        <v>6</v>
      </c>
      <c r="F1857" s="55">
        <f t="shared" si="85"/>
        <v>6.01</v>
      </c>
      <c r="G1857" s="58" t="s">
        <v>1354</v>
      </c>
      <c r="H1857" s="59">
        <v>42</v>
      </c>
      <c r="I1857" s="56">
        <v>189.32</v>
      </c>
      <c r="J1857" s="7">
        <f t="shared" si="86"/>
        <v>189.32</v>
      </c>
      <c r="K1857" s="7">
        <f t="shared" si="87"/>
        <v>0</v>
      </c>
    </row>
    <row r="1858" spans="1:11" ht="45" customHeight="1" x14ac:dyDescent="0.25">
      <c r="A1858" s="51">
        <v>1821</v>
      </c>
      <c r="B1858" s="57" t="s">
        <v>1355</v>
      </c>
      <c r="C1858" s="58" t="s">
        <v>43</v>
      </c>
      <c r="D1858" s="54">
        <v>1022</v>
      </c>
      <c r="E1858" s="55" t="s">
        <v>6</v>
      </c>
      <c r="F1858" s="55">
        <f t="shared" si="85"/>
        <v>6.13</v>
      </c>
      <c r="G1858" s="58" t="s">
        <v>1356</v>
      </c>
      <c r="H1858" s="59">
        <v>36</v>
      </c>
      <c r="I1858" s="56">
        <v>165.51</v>
      </c>
      <c r="J1858" s="7">
        <f t="shared" si="86"/>
        <v>165.51</v>
      </c>
      <c r="K1858" s="7">
        <f t="shared" si="87"/>
        <v>0</v>
      </c>
    </row>
    <row r="1859" spans="1:11" ht="45" customHeight="1" x14ac:dyDescent="0.25">
      <c r="A1859" s="51">
        <v>1822</v>
      </c>
      <c r="B1859" s="57" t="s">
        <v>1357</v>
      </c>
      <c r="C1859" s="58" t="s">
        <v>43</v>
      </c>
      <c r="D1859" s="54">
        <v>1081</v>
      </c>
      <c r="E1859" s="55" t="s">
        <v>6</v>
      </c>
      <c r="F1859" s="55">
        <f t="shared" si="85"/>
        <v>6.48</v>
      </c>
      <c r="G1859" s="58" t="s">
        <v>1358</v>
      </c>
      <c r="H1859" s="59">
        <v>12</v>
      </c>
      <c r="I1859" s="56">
        <v>58.32</v>
      </c>
      <c r="J1859" s="7">
        <f t="shared" si="86"/>
        <v>58.32</v>
      </c>
      <c r="K1859" s="7">
        <f t="shared" si="87"/>
        <v>0</v>
      </c>
    </row>
    <row r="1860" spans="1:11" ht="45" customHeight="1" x14ac:dyDescent="0.25">
      <c r="A1860" s="51">
        <v>1823</v>
      </c>
      <c r="B1860" s="57" t="s">
        <v>1353</v>
      </c>
      <c r="C1860" s="58" t="s">
        <v>28</v>
      </c>
      <c r="D1860" s="54">
        <v>1123</v>
      </c>
      <c r="E1860" s="55" t="s">
        <v>6</v>
      </c>
      <c r="F1860" s="55">
        <f t="shared" si="85"/>
        <v>6.73</v>
      </c>
      <c r="G1860" s="58" t="s">
        <v>1350</v>
      </c>
      <c r="H1860" s="59">
        <v>10</v>
      </c>
      <c r="I1860" s="56">
        <v>50.48</v>
      </c>
      <c r="J1860" s="7">
        <f t="shared" si="86"/>
        <v>50.48</v>
      </c>
      <c r="K1860" s="7">
        <f t="shared" si="87"/>
        <v>0</v>
      </c>
    </row>
    <row r="1861" spans="1:11" ht="75" customHeight="1" x14ac:dyDescent="0.25">
      <c r="A1861" s="51">
        <v>1824</v>
      </c>
      <c r="B1861" s="57" t="s">
        <v>1351</v>
      </c>
      <c r="C1861" s="58" t="s">
        <v>34</v>
      </c>
      <c r="D1861" s="54">
        <v>1062</v>
      </c>
      <c r="E1861" s="55" t="s">
        <v>6</v>
      </c>
      <c r="F1861" s="55">
        <f t="shared" si="85"/>
        <v>6.37</v>
      </c>
      <c r="G1861" s="58" t="s">
        <v>1359</v>
      </c>
      <c r="H1861" s="59">
        <v>32</v>
      </c>
      <c r="I1861" s="56">
        <v>152.88</v>
      </c>
      <c r="J1861" s="7">
        <f t="shared" si="86"/>
        <v>152.88</v>
      </c>
      <c r="K1861" s="7">
        <f t="shared" si="87"/>
        <v>0</v>
      </c>
    </row>
    <row r="1862" spans="1:11" ht="75" customHeight="1" x14ac:dyDescent="0.25">
      <c r="A1862" s="51">
        <v>1825</v>
      </c>
      <c r="B1862" s="57" t="s">
        <v>1351</v>
      </c>
      <c r="C1862" s="58" t="s">
        <v>34</v>
      </c>
      <c r="D1862" s="54">
        <v>1042</v>
      </c>
      <c r="E1862" s="55" t="s">
        <v>6</v>
      </c>
      <c r="F1862" s="55">
        <f t="shared" si="85"/>
        <v>6.25</v>
      </c>
      <c r="G1862" s="58" t="s">
        <v>1360</v>
      </c>
      <c r="H1862" s="59">
        <v>46</v>
      </c>
      <c r="I1862" s="56">
        <v>215.63</v>
      </c>
      <c r="J1862" s="7">
        <f t="shared" si="86"/>
        <v>215.63</v>
      </c>
      <c r="K1862" s="7">
        <f t="shared" si="87"/>
        <v>0</v>
      </c>
    </row>
    <row r="1863" spans="1:11" ht="45" customHeight="1" x14ac:dyDescent="0.25">
      <c r="A1863" s="51">
        <v>1826</v>
      </c>
      <c r="B1863" s="57" t="s">
        <v>1357</v>
      </c>
      <c r="C1863" s="58" t="s">
        <v>43</v>
      </c>
      <c r="D1863" s="54">
        <v>1102</v>
      </c>
      <c r="E1863" s="55" t="s">
        <v>6</v>
      </c>
      <c r="F1863" s="55">
        <f t="shared" si="85"/>
        <v>6.61</v>
      </c>
      <c r="G1863" s="58" t="s">
        <v>1361</v>
      </c>
      <c r="H1863" s="59">
        <v>25</v>
      </c>
      <c r="I1863" s="56">
        <v>123.94</v>
      </c>
      <c r="J1863" s="7">
        <f t="shared" si="86"/>
        <v>123.94</v>
      </c>
      <c r="K1863" s="7">
        <f t="shared" si="87"/>
        <v>0</v>
      </c>
    </row>
    <row r="1864" spans="1:11" ht="45" customHeight="1" x14ac:dyDescent="0.25">
      <c r="A1864" s="51">
        <v>1827</v>
      </c>
      <c r="B1864" s="57" t="s">
        <v>1335</v>
      </c>
      <c r="C1864" s="58" t="s">
        <v>43</v>
      </c>
      <c r="D1864" s="54">
        <v>1062</v>
      </c>
      <c r="E1864" s="55" t="s">
        <v>6</v>
      </c>
      <c r="F1864" s="55">
        <f t="shared" si="85"/>
        <v>6.37</v>
      </c>
      <c r="G1864" s="58" t="s">
        <v>1362</v>
      </c>
      <c r="H1864" s="59">
        <v>5</v>
      </c>
      <c r="I1864" s="56">
        <v>23.89</v>
      </c>
      <c r="J1864" s="7">
        <f t="shared" si="86"/>
        <v>23.89</v>
      </c>
      <c r="K1864" s="7">
        <f t="shared" si="87"/>
        <v>0</v>
      </c>
    </row>
    <row r="1865" spans="1:11" ht="45" customHeight="1" x14ac:dyDescent="0.25">
      <c r="A1865" s="51">
        <v>1828</v>
      </c>
      <c r="B1865" s="57" t="s">
        <v>1351</v>
      </c>
      <c r="C1865" s="58" t="s">
        <v>34</v>
      </c>
      <c r="D1865" s="54">
        <v>1042</v>
      </c>
      <c r="E1865" s="55" t="s">
        <v>6</v>
      </c>
      <c r="F1865" s="55">
        <f t="shared" si="85"/>
        <v>6.25</v>
      </c>
      <c r="G1865" s="58" t="s">
        <v>1363</v>
      </c>
      <c r="H1865" s="59">
        <v>40</v>
      </c>
      <c r="I1865" s="56">
        <v>187.5</v>
      </c>
      <c r="J1865" s="7">
        <f t="shared" si="86"/>
        <v>187.5</v>
      </c>
      <c r="K1865" s="7">
        <f t="shared" si="87"/>
        <v>0</v>
      </c>
    </row>
    <row r="1866" spans="1:11" ht="45" customHeight="1" x14ac:dyDescent="0.25">
      <c r="A1866" s="51">
        <v>1829</v>
      </c>
      <c r="B1866" s="57" t="s">
        <v>1337</v>
      </c>
      <c r="C1866" s="58" t="s">
        <v>34</v>
      </c>
      <c r="D1866" s="54">
        <v>1022</v>
      </c>
      <c r="E1866" s="55" t="s">
        <v>6</v>
      </c>
      <c r="F1866" s="55">
        <f t="shared" si="85"/>
        <v>6.13</v>
      </c>
      <c r="G1866" s="58" t="s">
        <v>1364</v>
      </c>
      <c r="H1866" s="59">
        <v>5</v>
      </c>
      <c r="I1866" s="56">
        <v>22.99</v>
      </c>
      <c r="J1866" s="7">
        <f t="shared" si="86"/>
        <v>22.99</v>
      </c>
      <c r="K1866" s="7">
        <f t="shared" si="87"/>
        <v>0</v>
      </c>
    </row>
    <row r="1867" spans="1:11" ht="45" customHeight="1" x14ac:dyDescent="0.25">
      <c r="A1867" s="51">
        <v>1830</v>
      </c>
      <c r="B1867" s="57" t="s">
        <v>1353</v>
      </c>
      <c r="C1867" s="58" t="s">
        <v>43</v>
      </c>
      <c r="D1867" s="54">
        <v>1062</v>
      </c>
      <c r="E1867" s="55" t="s">
        <v>6</v>
      </c>
      <c r="F1867" s="55">
        <f t="shared" si="85"/>
        <v>6.37</v>
      </c>
      <c r="G1867" s="58" t="s">
        <v>1365</v>
      </c>
      <c r="H1867" s="59">
        <v>35</v>
      </c>
      <c r="I1867" s="56">
        <v>167.21</v>
      </c>
      <c r="J1867" s="7">
        <f t="shared" si="86"/>
        <v>167.21</v>
      </c>
      <c r="K1867" s="7">
        <f t="shared" si="87"/>
        <v>0</v>
      </c>
    </row>
    <row r="1868" spans="1:11" ht="15" customHeight="1" x14ac:dyDescent="0.25">
      <c r="A1868" s="51">
        <v>1831</v>
      </c>
      <c r="B1868" s="57" t="s">
        <v>1366</v>
      </c>
      <c r="C1868" s="58" t="s">
        <v>1367</v>
      </c>
      <c r="D1868" s="54">
        <v>1751</v>
      </c>
      <c r="E1868" s="55" t="s">
        <v>6</v>
      </c>
      <c r="F1868" s="55">
        <f t="shared" si="85"/>
        <v>10.5</v>
      </c>
      <c r="G1868" s="58" t="s">
        <v>1368</v>
      </c>
      <c r="H1868" s="59">
        <v>13</v>
      </c>
      <c r="I1868" s="56">
        <v>102.38</v>
      </c>
      <c r="J1868" s="7">
        <f t="shared" si="86"/>
        <v>102.38</v>
      </c>
      <c r="K1868" s="7">
        <f t="shared" si="87"/>
        <v>0</v>
      </c>
    </row>
    <row r="1869" spans="1:11" ht="45" customHeight="1" x14ac:dyDescent="0.25">
      <c r="A1869" s="51">
        <v>1832</v>
      </c>
      <c r="B1869" s="57" t="s">
        <v>1335</v>
      </c>
      <c r="C1869" s="58" t="s">
        <v>62</v>
      </c>
      <c r="D1869" s="54">
        <v>1395</v>
      </c>
      <c r="E1869" s="55" t="s">
        <v>6</v>
      </c>
      <c r="F1869" s="55">
        <f t="shared" si="85"/>
        <v>8.36</v>
      </c>
      <c r="G1869" s="58" t="s">
        <v>1369</v>
      </c>
      <c r="H1869" s="59">
        <v>10</v>
      </c>
      <c r="I1869" s="56">
        <v>62.7</v>
      </c>
      <c r="J1869" s="7">
        <f t="shared" si="86"/>
        <v>62.7</v>
      </c>
      <c r="K1869" s="7">
        <f t="shared" si="87"/>
        <v>0</v>
      </c>
    </row>
    <row r="1870" spans="1:11" ht="135" customHeight="1" x14ac:dyDescent="0.25">
      <c r="A1870" s="51">
        <v>1833</v>
      </c>
      <c r="B1870" s="57" t="s">
        <v>1335</v>
      </c>
      <c r="C1870" s="58" t="s">
        <v>28</v>
      </c>
      <c r="D1870" s="54">
        <v>1103</v>
      </c>
      <c r="E1870" s="55" t="s">
        <v>6</v>
      </c>
      <c r="F1870" s="55">
        <f t="shared" si="85"/>
        <v>6.61</v>
      </c>
      <c r="G1870" s="58" t="s">
        <v>1370</v>
      </c>
      <c r="H1870" s="59">
        <v>17</v>
      </c>
      <c r="I1870" s="56">
        <v>84.28</v>
      </c>
      <c r="J1870" s="7">
        <f t="shared" si="86"/>
        <v>84.28</v>
      </c>
      <c r="K1870" s="7">
        <f t="shared" si="87"/>
        <v>0</v>
      </c>
    </row>
    <row r="1871" spans="1:11" ht="165" customHeight="1" x14ac:dyDescent="0.25">
      <c r="A1871" s="51">
        <v>1834</v>
      </c>
      <c r="B1871" s="57" t="s">
        <v>1335</v>
      </c>
      <c r="C1871" s="58" t="s">
        <v>34</v>
      </c>
      <c r="D1871" s="54">
        <v>1081</v>
      </c>
      <c r="E1871" s="55" t="s">
        <v>6</v>
      </c>
      <c r="F1871" s="55">
        <f t="shared" si="85"/>
        <v>6.48</v>
      </c>
      <c r="G1871" s="58" t="s">
        <v>1371</v>
      </c>
      <c r="H1871" s="59">
        <v>17</v>
      </c>
      <c r="I1871" s="56">
        <v>82.62</v>
      </c>
      <c r="J1871" s="7">
        <f t="shared" si="86"/>
        <v>82.62</v>
      </c>
      <c r="K1871" s="7">
        <f t="shared" si="87"/>
        <v>0</v>
      </c>
    </row>
    <row r="1872" spans="1:11" ht="120" customHeight="1" x14ac:dyDescent="0.25">
      <c r="A1872" s="51">
        <v>1835</v>
      </c>
      <c r="B1872" s="57" t="s">
        <v>1335</v>
      </c>
      <c r="C1872" s="58" t="s">
        <v>28</v>
      </c>
      <c r="D1872" s="54">
        <v>1084</v>
      </c>
      <c r="E1872" s="55" t="s">
        <v>6</v>
      </c>
      <c r="F1872" s="55">
        <f t="shared" si="85"/>
        <v>6.5</v>
      </c>
      <c r="G1872" s="58" t="s">
        <v>1372</v>
      </c>
      <c r="H1872" s="59">
        <v>20</v>
      </c>
      <c r="I1872" s="56">
        <v>97.5</v>
      </c>
      <c r="J1872" s="7">
        <f t="shared" si="86"/>
        <v>97.5</v>
      </c>
      <c r="K1872" s="7">
        <f t="shared" si="87"/>
        <v>0</v>
      </c>
    </row>
    <row r="1873" spans="1:11" ht="75" customHeight="1" x14ac:dyDescent="0.25">
      <c r="A1873" s="51">
        <v>1836</v>
      </c>
      <c r="B1873" s="57" t="s">
        <v>1337</v>
      </c>
      <c r="C1873" s="58" t="s">
        <v>43</v>
      </c>
      <c r="D1873" s="54">
        <v>1062</v>
      </c>
      <c r="E1873" s="55" t="s">
        <v>6</v>
      </c>
      <c r="F1873" s="55">
        <f t="shared" si="85"/>
        <v>6.37</v>
      </c>
      <c r="G1873" s="58" t="s">
        <v>1373</v>
      </c>
      <c r="H1873" s="59">
        <v>15</v>
      </c>
      <c r="I1873" s="56">
        <v>71.66</v>
      </c>
      <c r="J1873" s="7">
        <f t="shared" si="86"/>
        <v>71.66</v>
      </c>
      <c r="K1873" s="7">
        <f t="shared" si="87"/>
        <v>0</v>
      </c>
    </row>
    <row r="1874" spans="1:11" ht="75" customHeight="1" x14ac:dyDescent="0.25">
      <c r="A1874" s="51">
        <v>1837</v>
      </c>
      <c r="B1874" s="57" t="s">
        <v>1337</v>
      </c>
      <c r="C1874" s="58" t="s">
        <v>43</v>
      </c>
      <c r="D1874" s="54">
        <v>1082</v>
      </c>
      <c r="E1874" s="55" t="s">
        <v>6</v>
      </c>
      <c r="F1874" s="55">
        <f t="shared" si="85"/>
        <v>6.49</v>
      </c>
      <c r="G1874" s="58" t="s">
        <v>1374</v>
      </c>
      <c r="H1874" s="59">
        <v>15</v>
      </c>
      <c r="I1874" s="56">
        <v>73.010000000000005</v>
      </c>
      <c r="J1874" s="7">
        <f t="shared" si="86"/>
        <v>73.010000000000005</v>
      </c>
      <c r="K1874" s="7">
        <f t="shared" si="87"/>
        <v>0</v>
      </c>
    </row>
    <row r="1875" spans="1:11" ht="45" customHeight="1" x14ac:dyDescent="0.25">
      <c r="A1875" s="51">
        <v>1838</v>
      </c>
      <c r="B1875" s="57" t="s">
        <v>1335</v>
      </c>
      <c r="C1875" s="58" t="s">
        <v>34</v>
      </c>
      <c r="D1875" s="54">
        <v>1062</v>
      </c>
      <c r="E1875" s="55" t="s">
        <v>6</v>
      </c>
      <c r="F1875" s="55">
        <f t="shared" si="85"/>
        <v>6.37</v>
      </c>
      <c r="G1875" s="58" t="s">
        <v>1375</v>
      </c>
      <c r="H1875" s="59">
        <v>4</v>
      </c>
      <c r="I1875" s="56">
        <v>19.11</v>
      </c>
      <c r="J1875" s="7">
        <f t="shared" si="86"/>
        <v>19.11</v>
      </c>
      <c r="K1875" s="7">
        <f t="shared" si="87"/>
        <v>0</v>
      </c>
    </row>
    <row r="1876" spans="1:11" ht="90" customHeight="1" x14ac:dyDescent="0.25">
      <c r="A1876" s="51">
        <v>1839</v>
      </c>
      <c r="B1876" s="57" t="s">
        <v>1335</v>
      </c>
      <c r="C1876" s="58" t="s">
        <v>34</v>
      </c>
      <c r="D1876" s="54">
        <v>1082</v>
      </c>
      <c r="E1876" s="55" t="s">
        <v>6</v>
      </c>
      <c r="F1876" s="55">
        <f t="shared" ref="F1876:F1908" si="88">IF(D1876=0,0,IF(E1876=0,0,IF(IF(E1876="s",$F$12,IF(E1876="n",$F$11,0))&gt;0,ROUND(D1876/IF(E1876="s",$F$12,IF(E1876="n",$F$11,0)),2),0)))</f>
        <v>6.49</v>
      </c>
      <c r="G1876" s="58" t="s">
        <v>1376</v>
      </c>
      <c r="H1876" s="59">
        <v>12</v>
      </c>
      <c r="I1876" s="56">
        <v>58.41</v>
      </c>
      <c r="J1876" s="7">
        <f t="shared" si="86"/>
        <v>58.41</v>
      </c>
      <c r="K1876" s="7">
        <f t="shared" si="87"/>
        <v>0</v>
      </c>
    </row>
    <row r="1877" spans="1:11" ht="180" customHeight="1" x14ac:dyDescent="0.25">
      <c r="A1877" s="51">
        <v>1840</v>
      </c>
      <c r="B1877" s="57" t="s">
        <v>1335</v>
      </c>
      <c r="C1877" s="58" t="s">
        <v>43</v>
      </c>
      <c r="D1877" s="54">
        <v>1042</v>
      </c>
      <c r="E1877" s="55" t="s">
        <v>6</v>
      </c>
      <c r="F1877" s="55">
        <f t="shared" si="88"/>
        <v>6.25</v>
      </c>
      <c r="G1877" s="58" t="s">
        <v>1377</v>
      </c>
      <c r="H1877" s="59">
        <v>20</v>
      </c>
      <c r="I1877" s="56">
        <v>93.75</v>
      </c>
      <c r="J1877" s="7">
        <f t="shared" si="86"/>
        <v>93.75</v>
      </c>
      <c r="K1877" s="7">
        <f t="shared" si="87"/>
        <v>0</v>
      </c>
    </row>
    <row r="1878" spans="1:11" ht="60" customHeight="1" x14ac:dyDescent="0.25">
      <c r="A1878" s="51">
        <v>1841</v>
      </c>
      <c r="B1878" s="57" t="s">
        <v>1341</v>
      </c>
      <c r="C1878" s="58" t="s">
        <v>28</v>
      </c>
      <c r="D1878" s="54">
        <v>1123</v>
      </c>
      <c r="E1878" s="55" t="s">
        <v>6</v>
      </c>
      <c r="F1878" s="55">
        <f t="shared" si="88"/>
        <v>6.73</v>
      </c>
      <c r="G1878" s="58" t="s">
        <v>1378</v>
      </c>
      <c r="H1878" s="59">
        <v>6</v>
      </c>
      <c r="I1878" s="56">
        <v>30.29</v>
      </c>
      <c r="J1878" s="7">
        <f t="shared" si="86"/>
        <v>30.29</v>
      </c>
      <c r="K1878" s="7">
        <f t="shared" si="87"/>
        <v>0</v>
      </c>
    </row>
    <row r="1879" spans="1:11" ht="90" customHeight="1" x14ac:dyDescent="0.25">
      <c r="A1879" s="51">
        <v>1842</v>
      </c>
      <c r="B1879" s="57" t="s">
        <v>1341</v>
      </c>
      <c r="C1879" s="58" t="s">
        <v>34</v>
      </c>
      <c r="D1879" s="54">
        <v>1122</v>
      </c>
      <c r="E1879" s="55" t="s">
        <v>6</v>
      </c>
      <c r="F1879" s="55">
        <f t="shared" si="88"/>
        <v>6.73</v>
      </c>
      <c r="G1879" s="58" t="s">
        <v>1379</v>
      </c>
      <c r="H1879" s="59">
        <v>20</v>
      </c>
      <c r="I1879" s="56">
        <v>100.95</v>
      </c>
      <c r="J1879" s="7">
        <f t="shared" si="86"/>
        <v>100.95</v>
      </c>
      <c r="K1879" s="7">
        <f t="shared" si="87"/>
        <v>0</v>
      </c>
    </row>
    <row r="1880" spans="1:11" ht="135" customHeight="1" x14ac:dyDescent="0.25">
      <c r="A1880" s="51">
        <v>1843</v>
      </c>
      <c r="B1880" s="57" t="s">
        <v>1341</v>
      </c>
      <c r="C1880" s="58" t="s">
        <v>34</v>
      </c>
      <c r="D1880" s="54">
        <v>1082</v>
      </c>
      <c r="E1880" s="55" t="s">
        <v>6</v>
      </c>
      <c r="F1880" s="55">
        <f t="shared" si="88"/>
        <v>6.49</v>
      </c>
      <c r="G1880" s="58" t="s">
        <v>1380</v>
      </c>
      <c r="H1880" s="59">
        <v>23</v>
      </c>
      <c r="I1880" s="56">
        <v>111.95</v>
      </c>
      <c r="J1880" s="7">
        <f t="shared" si="86"/>
        <v>111.95</v>
      </c>
      <c r="K1880" s="7">
        <f t="shared" si="87"/>
        <v>0</v>
      </c>
    </row>
    <row r="1881" spans="1:11" ht="45" customHeight="1" x14ac:dyDescent="0.25">
      <c r="A1881" s="51">
        <v>1844</v>
      </c>
      <c r="B1881" s="57" t="s">
        <v>1341</v>
      </c>
      <c r="C1881" s="58" t="s">
        <v>34</v>
      </c>
      <c r="D1881" s="54">
        <v>1062</v>
      </c>
      <c r="E1881" s="55" t="s">
        <v>6</v>
      </c>
      <c r="F1881" s="55">
        <f t="shared" si="88"/>
        <v>6.37</v>
      </c>
      <c r="G1881" s="58" t="s">
        <v>1381</v>
      </c>
      <c r="H1881" s="59">
        <v>6</v>
      </c>
      <c r="I1881" s="56">
        <v>28.67</v>
      </c>
      <c r="J1881" s="7">
        <f t="shared" si="86"/>
        <v>28.67</v>
      </c>
      <c r="K1881" s="7">
        <f t="shared" si="87"/>
        <v>0</v>
      </c>
    </row>
    <row r="1882" spans="1:11" ht="150" customHeight="1" x14ac:dyDescent="0.25">
      <c r="A1882" s="51">
        <v>1845</v>
      </c>
      <c r="B1882" s="57" t="s">
        <v>1341</v>
      </c>
      <c r="C1882" s="58" t="s">
        <v>34</v>
      </c>
      <c r="D1882" s="54">
        <v>1102</v>
      </c>
      <c r="E1882" s="55" t="s">
        <v>6</v>
      </c>
      <c r="F1882" s="55">
        <f t="shared" si="88"/>
        <v>6.61</v>
      </c>
      <c r="G1882" s="58" t="s">
        <v>1382</v>
      </c>
      <c r="H1882" s="59">
        <v>17</v>
      </c>
      <c r="I1882" s="56">
        <v>84.28</v>
      </c>
      <c r="J1882" s="7">
        <f t="shared" si="86"/>
        <v>84.28</v>
      </c>
      <c r="K1882" s="7">
        <f t="shared" si="87"/>
        <v>0</v>
      </c>
    </row>
    <row r="1883" spans="1:11" ht="105" customHeight="1" x14ac:dyDescent="0.25">
      <c r="A1883" s="51">
        <v>1846</v>
      </c>
      <c r="B1883" s="57" t="s">
        <v>1335</v>
      </c>
      <c r="C1883" s="58" t="s">
        <v>28</v>
      </c>
      <c r="D1883" s="54">
        <v>1144</v>
      </c>
      <c r="E1883" s="55" t="s">
        <v>6</v>
      </c>
      <c r="F1883" s="55">
        <f t="shared" si="88"/>
        <v>6.86</v>
      </c>
      <c r="G1883" s="58" t="s">
        <v>1383</v>
      </c>
      <c r="H1883" s="59">
        <v>35</v>
      </c>
      <c r="I1883" s="56">
        <v>180.08</v>
      </c>
      <c r="J1883" s="7">
        <f t="shared" si="86"/>
        <v>180.08</v>
      </c>
      <c r="K1883" s="7">
        <f t="shared" si="87"/>
        <v>0</v>
      </c>
    </row>
    <row r="1884" spans="1:11" ht="90" customHeight="1" x14ac:dyDescent="0.25">
      <c r="A1884" s="51">
        <v>1847</v>
      </c>
      <c r="B1884" s="57" t="s">
        <v>1335</v>
      </c>
      <c r="C1884" s="58" t="s">
        <v>28</v>
      </c>
      <c r="D1884" s="54">
        <v>1123</v>
      </c>
      <c r="E1884" s="55" t="s">
        <v>6</v>
      </c>
      <c r="F1884" s="55">
        <f t="shared" si="88"/>
        <v>6.73</v>
      </c>
      <c r="G1884" s="58" t="s">
        <v>1384</v>
      </c>
      <c r="H1884" s="59">
        <v>16</v>
      </c>
      <c r="I1884" s="56">
        <v>80.760000000000005</v>
      </c>
      <c r="J1884" s="7">
        <f t="shared" si="86"/>
        <v>80.760000000000005</v>
      </c>
      <c r="K1884" s="7">
        <f t="shared" si="87"/>
        <v>0</v>
      </c>
    </row>
    <row r="1885" spans="1:11" ht="60" customHeight="1" x14ac:dyDescent="0.25">
      <c r="A1885" s="51">
        <v>1848</v>
      </c>
      <c r="B1885" s="57" t="s">
        <v>1335</v>
      </c>
      <c r="C1885" s="58" t="s">
        <v>43</v>
      </c>
      <c r="D1885" s="54">
        <v>1082</v>
      </c>
      <c r="E1885" s="55" t="s">
        <v>6</v>
      </c>
      <c r="F1885" s="55">
        <f t="shared" si="88"/>
        <v>6.49</v>
      </c>
      <c r="G1885" s="58" t="s">
        <v>1385</v>
      </c>
      <c r="H1885" s="59">
        <v>18</v>
      </c>
      <c r="I1885" s="56">
        <v>87.62</v>
      </c>
      <c r="J1885" s="7">
        <f t="shared" si="86"/>
        <v>87.62</v>
      </c>
      <c r="K1885" s="7">
        <f t="shared" si="87"/>
        <v>0</v>
      </c>
    </row>
    <row r="1886" spans="1:11" ht="45" customHeight="1" x14ac:dyDescent="0.25">
      <c r="A1886" s="51">
        <v>1849</v>
      </c>
      <c r="B1886" s="57" t="s">
        <v>1335</v>
      </c>
      <c r="C1886" s="58" t="s">
        <v>43</v>
      </c>
      <c r="D1886" s="54">
        <v>1102</v>
      </c>
      <c r="E1886" s="55" t="s">
        <v>6</v>
      </c>
      <c r="F1886" s="55">
        <f t="shared" si="88"/>
        <v>6.61</v>
      </c>
      <c r="G1886" s="58" t="s">
        <v>1386</v>
      </c>
      <c r="H1886" s="59">
        <v>13</v>
      </c>
      <c r="I1886" s="56">
        <v>64.45</v>
      </c>
      <c r="J1886" s="7">
        <f t="shared" si="86"/>
        <v>64.45</v>
      </c>
      <c r="K1886" s="7">
        <f t="shared" si="87"/>
        <v>0</v>
      </c>
    </row>
    <row r="1887" spans="1:11" ht="75" customHeight="1" x14ac:dyDescent="0.25">
      <c r="A1887" s="51">
        <v>1850</v>
      </c>
      <c r="B1887" s="57" t="s">
        <v>1335</v>
      </c>
      <c r="C1887" s="58" t="s">
        <v>43</v>
      </c>
      <c r="D1887" s="54">
        <v>1122</v>
      </c>
      <c r="E1887" s="55" t="s">
        <v>6</v>
      </c>
      <c r="F1887" s="55">
        <f t="shared" si="88"/>
        <v>6.73</v>
      </c>
      <c r="G1887" s="58" t="s">
        <v>1387</v>
      </c>
      <c r="H1887" s="59">
        <v>20</v>
      </c>
      <c r="I1887" s="56">
        <v>100.95</v>
      </c>
      <c r="J1887" s="7">
        <f t="shared" si="86"/>
        <v>100.95</v>
      </c>
      <c r="K1887" s="7">
        <f t="shared" si="87"/>
        <v>0</v>
      </c>
    </row>
    <row r="1888" spans="1:11" ht="45" customHeight="1" x14ac:dyDescent="0.25">
      <c r="A1888" s="51">
        <v>1851</v>
      </c>
      <c r="B1888" s="57" t="s">
        <v>1335</v>
      </c>
      <c r="C1888" s="58" t="s">
        <v>43</v>
      </c>
      <c r="D1888" s="54">
        <v>1062</v>
      </c>
      <c r="E1888" s="55" t="s">
        <v>6</v>
      </c>
      <c r="F1888" s="55">
        <f t="shared" si="88"/>
        <v>6.37</v>
      </c>
      <c r="G1888" s="58" t="s">
        <v>1388</v>
      </c>
      <c r="H1888" s="59">
        <v>7</v>
      </c>
      <c r="I1888" s="56">
        <v>33.44</v>
      </c>
      <c r="J1888" s="7">
        <f t="shared" si="86"/>
        <v>33.44</v>
      </c>
      <c r="K1888" s="7">
        <f t="shared" si="87"/>
        <v>0</v>
      </c>
    </row>
    <row r="1889" spans="1:11" ht="45" customHeight="1" x14ac:dyDescent="0.25">
      <c r="A1889" s="51">
        <v>1852</v>
      </c>
      <c r="B1889" s="57" t="s">
        <v>1335</v>
      </c>
      <c r="C1889" s="58" t="s">
        <v>43</v>
      </c>
      <c r="D1889" s="54">
        <v>982</v>
      </c>
      <c r="E1889" s="55" t="s">
        <v>6</v>
      </c>
      <c r="F1889" s="55">
        <f t="shared" si="88"/>
        <v>5.89</v>
      </c>
      <c r="G1889" s="58" t="s">
        <v>1389</v>
      </c>
      <c r="H1889" s="59">
        <v>26</v>
      </c>
      <c r="I1889" s="56">
        <v>114.86</v>
      </c>
      <c r="J1889" s="7">
        <f t="shared" si="86"/>
        <v>114.86</v>
      </c>
      <c r="K1889" s="7">
        <f t="shared" si="87"/>
        <v>0</v>
      </c>
    </row>
    <row r="1890" spans="1:11" ht="45" customHeight="1" x14ac:dyDescent="0.25">
      <c r="A1890" s="51">
        <v>1853</v>
      </c>
      <c r="B1890" s="57" t="s">
        <v>1335</v>
      </c>
      <c r="C1890" s="58" t="s">
        <v>65</v>
      </c>
      <c r="D1890" s="54">
        <v>1330</v>
      </c>
      <c r="E1890" s="55" t="s">
        <v>6</v>
      </c>
      <c r="F1890" s="55">
        <f t="shared" si="88"/>
        <v>7.97</v>
      </c>
      <c r="G1890" s="58" t="s">
        <v>1369</v>
      </c>
      <c r="H1890" s="59">
        <v>14</v>
      </c>
      <c r="I1890" s="56">
        <v>83.69</v>
      </c>
      <c r="J1890" s="7">
        <f t="shared" si="86"/>
        <v>83.69</v>
      </c>
      <c r="K1890" s="7">
        <f t="shared" si="87"/>
        <v>0</v>
      </c>
    </row>
    <row r="1891" spans="1:11" ht="105" customHeight="1" x14ac:dyDescent="0.25">
      <c r="A1891" s="51">
        <v>1854</v>
      </c>
      <c r="B1891" s="57" t="s">
        <v>1341</v>
      </c>
      <c r="C1891" s="58" t="s">
        <v>28</v>
      </c>
      <c r="D1891" s="54">
        <v>1123</v>
      </c>
      <c r="E1891" s="55" t="s">
        <v>6</v>
      </c>
      <c r="F1891" s="55">
        <f t="shared" si="88"/>
        <v>6.73</v>
      </c>
      <c r="G1891" s="58" t="s">
        <v>1390</v>
      </c>
      <c r="H1891" s="59">
        <v>16</v>
      </c>
      <c r="I1891" s="56">
        <v>80.760000000000005</v>
      </c>
      <c r="J1891" s="7">
        <f t="shared" si="86"/>
        <v>80.760000000000005</v>
      </c>
      <c r="K1891" s="7">
        <f t="shared" si="87"/>
        <v>0</v>
      </c>
    </row>
    <row r="1892" spans="1:11" ht="150" customHeight="1" x14ac:dyDescent="0.25">
      <c r="A1892" s="51">
        <v>1855</v>
      </c>
      <c r="B1892" s="57" t="s">
        <v>1341</v>
      </c>
      <c r="C1892" s="58" t="s">
        <v>28</v>
      </c>
      <c r="D1892" s="54">
        <v>1144</v>
      </c>
      <c r="E1892" s="55" t="s">
        <v>6</v>
      </c>
      <c r="F1892" s="55">
        <f t="shared" si="88"/>
        <v>6.86</v>
      </c>
      <c r="G1892" s="58" t="s">
        <v>1391</v>
      </c>
      <c r="H1892" s="59">
        <v>23</v>
      </c>
      <c r="I1892" s="56">
        <v>118.34</v>
      </c>
      <c r="J1892" s="7">
        <f t="shared" si="86"/>
        <v>118.34</v>
      </c>
      <c r="K1892" s="7">
        <f t="shared" si="87"/>
        <v>0</v>
      </c>
    </row>
    <row r="1893" spans="1:11" ht="60" customHeight="1" x14ac:dyDescent="0.25">
      <c r="A1893" s="51">
        <v>1856</v>
      </c>
      <c r="B1893" s="57" t="s">
        <v>1341</v>
      </c>
      <c r="C1893" s="58" t="s">
        <v>43</v>
      </c>
      <c r="D1893" s="54">
        <v>1122</v>
      </c>
      <c r="E1893" s="55" t="s">
        <v>6</v>
      </c>
      <c r="F1893" s="55">
        <f t="shared" si="88"/>
        <v>6.73</v>
      </c>
      <c r="G1893" s="58" t="s">
        <v>1392</v>
      </c>
      <c r="H1893" s="59">
        <v>15</v>
      </c>
      <c r="I1893" s="56">
        <v>75.709999999999994</v>
      </c>
      <c r="J1893" s="7">
        <f t="shared" si="86"/>
        <v>75.709999999999994</v>
      </c>
      <c r="K1893" s="7">
        <f t="shared" si="87"/>
        <v>0</v>
      </c>
    </row>
    <row r="1894" spans="1:11" ht="105" customHeight="1" x14ac:dyDescent="0.25">
      <c r="A1894" s="51">
        <v>1857</v>
      </c>
      <c r="B1894" s="57" t="s">
        <v>1341</v>
      </c>
      <c r="C1894" s="58" t="s">
        <v>43</v>
      </c>
      <c r="D1894" s="54">
        <v>1082</v>
      </c>
      <c r="E1894" s="55" t="s">
        <v>6</v>
      </c>
      <c r="F1894" s="55">
        <f t="shared" si="88"/>
        <v>6.49</v>
      </c>
      <c r="G1894" s="58" t="s">
        <v>1393</v>
      </c>
      <c r="H1894" s="59">
        <v>14</v>
      </c>
      <c r="I1894" s="56">
        <v>68.150000000000006</v>
      </c>
      <c r="J1894" s="7">
        <f t="shared" si="86"/>
        <v>68.150000000000006</v>
      </c>
      <c r="K1894" s="7">
        <f t="shared" si="87"/>
        <v>0</v>
      </c>
    </row>
    <row r="1895" spans="1:11" ht="60" customHeight="1" x14ac:dyDescent="0.25">
      <c r="A1895" s="51">
        <v>1858</v>
      </c>
      <c r="B1895" s="57" t="s">
        <v>1341</v>
      </c>
      <c r="C1895" s="58" t="s">
        <v>28</v>
      </c>
      <c r="D1895" s="54">
        <v>1081</v>
      </c>
      <c r="E1895" s="55" t="s">
        <v>6</v>
      </c>
      <c r="F1895" s="55">
        <f t="shared" si="88"/>
        <v>6.48</v>
      </c>
      <c r="G1895" s="58" t="s">
        <v>1394</v>
      </c>
      <c r="H1895" s="59">
        <v>2</v>
      </c>
      <c r="I1895" s="56">
        <v>9.7200000000000006</v>
      </c>
      <c r="J1895" s="7">
        <f t="shared" si="86"/>
        <v>9.7200000000000006</v>
      </c>
      <c r="K1895" s="7">
        <f t="shared" si="87"/>
        <v>0</v>
      </c>
    </row>
    <row r="1896" spans="1:11" ht="45" customHeight="1" x14ac:dyDescent="0.25">
      <c r="A1896" s="51">
        <v>1859</v>
      </c>
      <c r="B1896" s="57" t="s">
        <v>1341</v>
      </c>
      <c r="C1896" s="58" t="s">
        <v>43</v>
      </c>
      <c r="D1896" s="54">
        <v>1082</v>
      </c>
      <c r="E1896" s="55" t="s">
        <v>6</v>
      </c>
      <c r="F1896" s="55">
        <f t="shared" si="88"/>
        <v>6.49</v>
      </c>
      <c r="G1896" s="58" t="s">
        <v>1395</v>
      </c>
      <c r="H1896" s="59">
        <v>13</v>
      </c>
      <c r="I1896" s="56">
        <v>63.28</v>
      </c>
      <c r="J1896" s="7">
        <f t="shared" si="86"/>
        <v>63.28</v>
      </c>
      <c r="K1896" s="7">
        <f t="shared" si="87"/>
        <v>0</v>
      </c>
    </row>
    <row r="1897" spans="1:11" ht="75" customHeight="1" x14ac:dyDescent="0.25">
      <c r="A1897" s="51">
        <v>1860</v>
      </c>
      <c r="B1897" s="57" t="s">
        <v>1341</v>
      </c>
      <c r="C1897" s="58" t="s">
        <v>43</v>
      </c>
      <c r="D1897" s="54">
        <v>1042</v>
      </c>
      <c r="E1897" s="55" t="s">
        <v>6</v>
      </c>
      <c r="F1897" s="55">
        <f t="shared" si="88"/>
        <v>6.25</v>
      </c>
      <c r="G1897" s="58" t="s">
        <v>1396</v>
      </c>
      <c r="H1897" s="59">
        <v>2</v>
      </c>
      <c r="I1897" s="56">
        <v>9.3800000000000008</v>
      </c>
      <c r="J1897" s="7">
        <f t="shared" si="86"/>
        <v>9.3800000000000008</v>
      </c>
      <c r="K1897" s="7">
        <f t="shared" si="87"/>
        <v>0</v>
      </c>
    </row>
    <row r="1898" spans="1:11" ht="45" customHeight="1" x14ac:dyDescent="0.25">
      <c r="A1898" s="51">
        <v>1861</v>
      </c>
      <c r="B1898" s="57" t="s">
        <v>1341</v>
      </c>
      <c r="C1898" s="58" t="s">
        <v>43</v>
      </c>
      <c r="D1898" s="54">
        <v>1122</v>
      </c>
      <c r="E1898" s="55" t="s">
        <v>6</v>
      </c>
      <c r="F1898" s="55">
        <f t="shared" si="88"/>
        <v>6.73</v>
      </c>
      <c r="G1898" s="58" t="s">
        <v>1397</v>
      </c>
      <c r="H1898" s="59">
        <v>10</v>
      </c>
      <c r="I1898" s="56">
        <v>50.48</v>
      </c>
      <c r="J1898" s="7">
        <f t="shared" si="86"/>
        <v>50.48</v>
      </c>
      <c r="K1898" s="7">
        <f t="shared" si="87"/>
        <v>0</v>
      </c>
    </row>
    <row r="1899" spans="1:11" ht="45" customHeight="1" x14ac:dyDescent="0.25">
      <c r="A1899" s="51">
        <v>1862</v>
      </c>
      <c r="B1899" s="57" t="s">
        <v>1337</v>
      </c>
      <c r="C1899" s="58" t="s">
        <v>28</v>
      </c>
      <c r="D1899" s="54">
        <v>1124</v>
      </c>
      <c r="E1899" s="55" t="s">
        <v>6</v>
      </c>
      <c r="F1899" s="55">
        <f t="shared" si="88"/>
        <v>6.74</v>
      </c>
      <c r="G1899" s="58" t="s">
        <v>1398</v>
      </c>
      <c r="H1899" s="59">
        <v>5</v>
      </c>
      <c r="I1899" s="56">
        <v>25.28</v>
      </c>
      <c r="J1899" s="7">
        <f t="shared" si="86"/>
        <v>25.28</v>
      </c>
      <c r="K1899" s="7">
        <f t="shared" si="87"/>
        <v>0</v>
      </c>
    </row>
    <row r="1900" spans="1:11" ht="90" customHeight="1" x14ac:dyDescent="0.25">
      <c r="A1900" s="51">
        <v>1863</v>
      </c>
      <c r="B1900" s="57" t="s">
        <v>1337</v>
      </c>
      <c r="C1900" s="58" t="s">
        <v>34</v>
      </c>
      <c r="D1900" s="54">
        <v>1102</v>
      </c>
      <c r="E1900" s="55" t="s">
        <v>6</v>
      </c>
      <c r="F1900" s="55">
        <f t="shared" si="88"/>
        <v>6.61</v>
      </c>
      <c r="G1900" s="58" t="s">
        <v>1399</v>
      </c>
      <c r="H1900" s="59">
        <v>24</v>
      </c>
      <c r="I1900" s="56">
        <v>118.98</v>
      </c>
      <c r="J1900" s="7">
        <f t="shared" ref="J1900:J1963" si="89">ROUND(F1900*H1900*$I$12,2)</f>
        <v>118.98</v>
      </c>
      <c r="K1900" s="7">
        <f t="shared" si="87"/>
        <v>0</v>
      </c>
    </row>
    <row r="1901" spans="1:11" ht="75" customHeight="1" x14ac:dyDescent="0.25">
      <c r="A1901" s="51">
        <v>1864</v>
      </c>
      <c r="B1901" s="57" t="s">
        <v>1337</v>
      </c>
      <c r="C1901" s="58" t="s">
        <v>34</v>
      </c>
      <c r="D1901" s="54">
        <v>1122</v>
      </c>
      <c r="E1901" s="55" t="s">
        <v>6</v>
      </c>
      <c r="F1901" s="55">
        <f t="shared" si="88"/>
        <v>6.73</v>
      </c>
      <c r="G1901" s="58" t="s">
        <v>1400</v>
      </c>
      <c r="H1901" s="59">
        <v>16</v>
      </c>
      <c r="I1901" s="56">
        <v>80.760000000000005</v>
      </c>
      <c r="J1901" s="7">
        <f t="shared" si="89"/>
        <v>80.760000000000005</v>
      </c>
      <c r="K1901" s="7">
        <f t="shared" ref="K1901:K1964" si="90">I1901-J1901</f>
        <v>0</v>
      </c>
    </row>
    <row r="1902" spans="1:11" ht="45" customHeight="1" x14ac:dyDescent="0.25">
      <c r="A1902" s="51">
        <v>1865</v>
      </c>
      <c r="B1902" s="57" t="s">
        <v>1337</v>
      </c>
      <c r="C1902" s="58" t="s">
        <v>28</v>
      </c>
      <c r="D1902" s="54">
        <v>1103</v>
      </c>
      <c r="E1902" s="55" t="s">
        <v>6</v>
      </c>
      <c r="F1902" s="55">
        <f t="shared" si="88"/>
        <v>6.61</v>
      </c>
      <c r="G1902" s="58" t="s">
        <v>1401</v>
      </c>
      <c r="H1902" s="59">
        <v>15</v>
      </c>
      <c r="I1902" s="56">
        <v>74.36</v>
      </c>
      <c r="J1902" s="7">
        <f t="shared" si="89"/>
        <v>74.36</v>
      </c>
      <c r="K1902" s="7">
        <f t="shared" si="90"/>
        <v>0</v>
      </c>
    </row>
    <row r="1903" spans="1:11" ht="45" customHeight="1" x14ac:dyDescent="0.25">
      <c r="A1903" s="51">
        <v>1866</v>
      </c>
      <c r="B1903" s="57" t="s">
        <v>1335</v>
      </c>
      <c r="C1903" s="58" t="s">
        <v>28</v>
      </c>
      <c r="D1903" s="54">
        <v>1123</v>
      </c>
      <c r="E1903" s="55" t="s">
        <v>6</v>
      </c>
      <c r="F1903" s="55">
        <f t="shared" si="88"/>
        <v>6.73</v>
      </c>
      <c r="G1903" s="58" t="s">
        <v>1402</v>
      </c>
      <c r="H1903" s="59">
        <v>2</v>
      </c>
      <c r="I1903" s="56">
        <v>10.1</v>
      </c>
      <c r="J1903" s="7">
        <f t="shared" si="89"/>
        <v>10.1</v>
      </c>
      <c r="K1903" s="7">
        <f t="shared" si="90"/>
        <v>0</v>
      </c>
    </row>
    <row r="1904" spans="1:11" ht="45" customHeight="1" x14ac:dyDescent="0.25">
      <c r="A1904" s="51">
        <v>1867</v>
      </c>
      <c r="B1904" s="57" t="s">
        <v>1335</v>
      </c>
      <c r="C1904" s="58" t="s">
        <v>28</v>
      </c>
      <c r="D1904" s="54">
        <v>1104</v>
      </c>
      <c r="E1904" s="55" t="s">
        <v>6</v>
      </c>
      <c r="F1904" s="55">
        <f t="shared" si="88"/>
        <v>6.62</v>
      </c>
      <c r="G1904" s="58" t="s">
        <v>1402</v>
      </c>
      <c r="H1904" s="59">
        <v>2</v>
      </c>
      <c r="I1904" s="56">
        <v>9.93</v>
      </c>
      <c r="J1904" s="7">
        <f t="shared" si="89"/>
        <v>9.93</v>
      </c>
      <c r="K1904" s="7">
        <f t="shared" si="90"/>
        <v>0</v>
      </c>
    </row>
    <row r="1905" spans="1:11" ht="45" customHeight="1" x14ac:dyDescent="0.25">
      <c r="A1905" s="51">
        <v>1868</v>
      </c>
      <c r="B1905" s="57" t="s">
        <v>1335</v>
      </c>
      <c r="C1905" s="58" t="s">
        <v>34</v>
      </c>
      <c r="D1905" s="54">
        <v>1102</v>
      </c>
      <c r="E1905" s="55" t="s">
        <v>6</v>
      </c>
      <c r="F1905" s="55">
        <f t="shared" si="88"/>
        <v>6.61</v>
      </c>
      <c r="G1905" s="58" t="s">
        <v>1403</v>
      </c>
      <c r="H1905" s="59">
        <v>18</v>
      </c>
      <c r="I1905" s="56">
        <v>89.24</v>
      </c>
      <c r="J1905" s="7">
        <f t="shared" si="89"/>
        <v>89.24</v>
      </c>
      <c r="K1905" s="7">
        <f t="shared" si="90"/>
        <v>0</v>
      </c>
    </row>
    <row r="1906" spans="1:11" ht="45" customHeight="1" x14ac:dyDescent="0.25">
      <c r="A1906" s="51">
        <v>1869</v>
      </c>
      <c r="B1906" s="57" t="s">
        <v>1335</v>
      </c>
      <c r="C1906" s="58" t="s">
        <v>43</v>
      </c>
      <c r="D1906" s="54">
        <v>1122</v>
      </c>
      <c r="E1906" s="55" t="s">
        <v>6</v>
      </c>
      <c r="F1906" s="55">
        <f t="shared" si="88"/>
        <v>6.73</v>
      </c>
      <c r="G1906" s="58" t="s">
        <v>1404</v>
      </c>
      <c r="H1906" s="59">
        <v>13</v>
      </c>
      <c r="I1906" s="56">
        <v>65.62</v>
      </c>
      <c r="J1906" s="7">
        <f t="shared" si="89"/>
        <v>65.62</v>
      </c>
      <c r="K1906" s="7">
        <f t="shared" si="90"/>
        <v>0</v>
      </c>
    </row>
    <row r="1907" spans="1:11" ht="105" customHeight="1" x14ac:dyDescent="0.25">
      <c r="A1907" s="51">
        <v>1870</v>
      </c>
      <c r="B1907" s="57" t="s">
        <v>1337</v>
      </c>
      <c r="C1907" s="58" t="s">
        <v>34</v>
      </c>
      <c r="D1907" s="54">
        <v>1101</v>
      </c>
      <c r="E1907" s="55" t="s">
        <v>6</v>
      </c>
      <c r="F1907" s="55">
        <f t="shared" si="88"/>
        <v>6.6</v>
      </c>
      <c r="G1907" s="58" t="s">
        <v>1405</v>
      </c>
      <c r="H1907" s="59">
        <v>30</v>
      </c>
      <c r="I1907" s="56">
        <v>148.5</v>
      </c>
      <c r="J1907" s="7">
        <f t="shared" si="89"/>
        <v>148.5</v>
      </c>
      <c r="K1907" s="7">
        <f t="shared" si="90"/>
        <v>0</v>
      </c>
    </row>
    <row r="1908" spans="1:11" ht="150" customHeight="1" x14ac:dyDescent="0.25">
      <c r="A1908" s="51">
        <v>1871</v>
      </c>
      <c r="B1908" s="57" t="s">
        <v>1357</v>
      </c>
      <c r="C1908" s="58" t="s">
        <v>28</v>
      </c>
      <c r="D1908" s="54">
        <v>1103</v>
      </c>
      <c r="E1908" s="55" t="s">
        <v>6</v>
      </c>
      <c r="F1908" s="55">
        <f t="shared" si="88"/>
        <v>6.61</v>
      </c>
      <c r="G1908" s="58" t="s">
        <v>1406</v>
      </c>
      <c r="H1908" s="59">
        <v>35</v>
      </c>
      <c r="I1908" s="56">
        <v>173.51</v>
      </c>
      <c r="J1908" s="7">
        <f t="shared" si="89"/>
        <v>173.51</v>
      </c>
      <c r="K1908" s="7">
        <f t="shared" si="90"/>
        <v>0</v>
      </c>
    </row>
    <row r="1909" spans="1:11" x14ac:dyDescent="0.25">
      <c r="A1909" s="63" t="s">
        <v>1407</v>
      </c>
      <c r="B1909" s="64"/>
      <c r="C1909" s="64"/>
      <c r="D1909" s="64"/>
      <c r="E1909" s="65"/>
      <c r="F1909" s="64"/>
      <c r="G1909" s="64"/>
      <c r="H1909" s="64"/>
      <c r="I1909" s="66"/>
      <c r="J1909" s="7">
        <f t="shared" si="89"/>
        <v>0</v>
      </c>
      <c r="K1909" s="7">
        <f t="shared" si="90"/>
        <v>0</v>
      </c>
    </row>
    <row r="1910" spans="1:11" ht="210" customHeight="1" x14ac:dyDescent="0.25">
      <c r="A1910" s="51">
        <v>1872</v>
      </c>
      <c r="B1910" s="57" t="s">
        <v>1408</v>
      </c>
      <c r="C1910" s="58" t="s">
        <v>56</v>
      </c>
      <c r="D1910" s="54">
        <v>843</v>
      </c>
      <c r="E1910" s="55" t="s">
        <v>6</v>
      </c>
      <c r="F1910" s="55">
        <f t="shared" ref="F1910:F1973" si="91">IF(D1910=0,0,IF(E1910=0,0,IF(IF(E1910="s",$F$12,IF(E1910="n",$F$11,0))&gt;0,ROUND(D1910/IF(E1910="s",$F$12,IF(E1910="n",$F$11,0)),2),0)))</f>
        <v>5.05</v>
      </c>
      <c r="G1910" s="58" t="s">
        <v>1409</v>
      </c>
      <c r="H1910" s="59">
        <v>40</v>
      </c>
      <c r="I1910" s="56">
        <v>151.5</v>
      </c>
      <c r="J1910" s="7">
        <f t="shared" si="89"/>
        <v>151.5</v>
      </c>
      <c r="K1910" s="7">
        <f t="shared" si="90"/>
        <v>0</v>
      </c>
    </row>
    <row r="1911" spans="1:11" ht="180" customHeight="1" x14ac:dyDescent="0.25">
      <c r="A1911" s="51">
        <v>1873</v>
      </c>
      <c r="B1911" s="57" t="s">
        <v>1408</v>
      </c>
      <c r="C1911" s="58" t="s">
        <v>56</v>
      </c>
      <c r="D1911" s="54">
        <v>923</v>
      </c>
      <c r="E1911" s="55" t="s">
        <v>6</v>
      </c>
      <c r="F1911" s="55">
        <f t="shared" si="91"/>
        <v>5.53</v>
      </c>
      <c r="G1911" s="58" t="s">
        <v>1410</v>
      </c>
      <c r="H1911" s="59">
        <v>39</v>
      </c>
      <c r="I1911" s="56">
        <v>161.75</v>
      </c>
      <c r="J1911" s="7">
        <f t="shared" si="89"/>
        <v>161.75</v>
      </c>
      <c r="K1911" s="7">
        <f t="shared" si="90"/>
        <v>0</v>
      </c>
    </row>
    <row r="1912" spans="1:11" ht="105" customHeight="1" x14ac:dyDescent="0.25">
      <c r="A1912" s="51">
        <v>1874</v>
      </c>
      <c r="B1912" s="57" t="s">
        <v>1408</v>
      </c>
      <c r="C1912" s="58" t="s">
        <v>28</v>
      </c>
      <c r="D1912" s="54">
        <v>1081</v>
      </c>
      <c r="E1912" s="55" t="s">
        <v>6</v>
      </c>
      <c r="F1912" s="55">
        <f t="shared" si="91"/>
        <v>6.48</v>
      </c>
      <c r="G1912" s="58" t="s">
        <v>1411</v>
      </c>
      <c r="H1912" s="59">
        <v>6</v>
      </c>
      <c r="I1912" s="56">
        <v>29.16</v>
      </c>
      <c r="J1912" s="7">
        <f t="shared" si="89"/>
        <v>29.16</v>
      </c>
      <c r="K1912" s="7">
        <f t="shared" si="90"/>
        <v>0</v>
      </c>
    </row>
    <row r="1913" spans="1:11" ht="165" customHeight="1" x14ac:dyDescent="0.25">
      <c r="A1913" s="51">
        <v>1875</v>
      </c>
      <c r="B1913" s="57" t="s">
        <v>1408</v>
      </c>
      <c r="C1913" s="58" t="s">
        <v>34</v>
      </c>
      <c r="D1913" s="54">
        <v>1042</v>
      </c>
      <c r="E1913" s="55" t="s">
        <v>6</v>
      </c>
      <c r="F1913" s="55">
        <f t="shared" si="91"/>
        <v>6.25</v>
      </c>
      <c r="G1913" s="58" t="s">
        <v>1412</v>
      </c>
      <c r="H1913" s="59">
        <v>35</v>
      </c>
      <c r="I1913" s="56">
        <v>164.06</v>
      </c>
      <c r="J1913" s="7">
        <f t="shared" si="89"/>
        <v>164.06</v>
      </c>
      <c r="K1913" s="7">
        <f t="shared" si="90"/>
        <v>0</v>
      </c>
    </row>
    <row r="1914" spans="1:11" ht="165" customHeight="1" x14ac:dyDescent="0.25">
      <c r="A1914" s="51">
        <v>1876</v>
      </c>
      <c r="B1914" s="57" t="s">
        <v>1408</v>
      </c>
      <c r="C1914" s="58" t="s">
        <v>34</v>
      </c>
      <c r="D1914" s="54">
        <v>1062</v>
      </c>
      <c r="E1914" s="55" t="s">
        <v>6</v>
      </c>
      <c r="F1914" s="55">
        <f t="shared" si="91"/>
        <v>6.37</v>
      </c>
      <c r="G1914" s="58" t="s">
        <v>1413</v>
      </c>
      <c r="H1914" s="59">
        <v>36</v>
      </c>
      <c r="I1914" s="56">
        <v>171.99</v>
      </c>
      <c r="J1914" s="7">
        <f t="shared" si="89"/>
        <v>171.99</v>
      </c>
      <c r="K1914" s="7">
        <f t="shared" si="90"/>
        <v>0</v>
      </c>
    </row>
    <row r="1915" spans="1:11" ht="195" customHeight="1" x14ac:dyDescent="0.25">
      <c r="A1915" s="51">
        <v>1877</v>
      </c>
      <c r="B1915" s="57" t="s">
        <v>1408</v>
      </c>
      <c r="C1915" s="58" t="s">
        <v>34</v>
      </c>
      <c r="D1915" s="54">
        <v>1002</v>
      </c>
      <c r="E1915" s="55" t="s">
        <v>6</v>
      </c>
      <c r="F1915" s="55">
        <f t="shared" si="91"/>
        <v>6.01</v>
      </c>
      <c r="G1915" s="58" t="s">
        <v>1414</v>
      </c>
      <c r="H1915" s="59">
        <v>33</v>
      </c>
      <c r="I1915" s="56">
        <v>148.75</v>
      </c>
      <c r="J1915" s="7">
        <f t="shared" si="89"/>
        <v>148.75</v>
      </c>
      <c r="K1915" s="7">
        <f t="shared" si="90"/>
        <v>0</v>
      </c>
    </row>
    <row r="1916" spans="1:11" ht="135" customHeight="1" x14ac:dyDescent="0.25">
      <c r="A1916" s="51">
        <v>1878</v>
      </c>
      <c r="B1916" s="57" t="s">
        <v>1408</v>
      </c>
      <c r="C1916" s="58" t="s">
        <v>34</v>
      </c>
      <c r="D1916" s="54">
        <v>1062</v>
      </c>
      <c r="E1916" s="55" t="s">
        <v>6</v>
      </c>
      <c r="F1916" s="55">
        <f t="shared" si="91"/>
        <v>6.37</v>
      </c>
      <c r="G1916" s="58" t="s">
        <v>1415</v>
      </c>
      <c r="H1916" s="59">
        <v>12</v>
      </c>
      <c r="I1916" s="56">
        <v>57.33</v>
      </c>
      <c r="J1916" s="7">
        <f t="shared" si="89"/>
        <v>57.33</v>
      </c>
      <c r="K1916" s="7">
        <f t="shared" si="90"/>
        <v>0</v>
      </c>
    </row>
    <row r="1917" spans="1:11" ht="135" customHeight="1" x14ac:dyDescent="0.25">
      <c r="A1917" s="51">
        <v>1879</v>
      </c>
      <c r="B1917" s="57" t="s">
        <v>1408</v>
      </c>
      <c r="C1917" s="58" t="s">
        <v>56</v>
      </c>
      <c r="D1917" s="54">
        <v>903</v>
      </c>
      <c r="E1917" s="55" t="s">
        <v>6</v>
      </c>
      <c r="F1917" s="55">
        <f t="shared" si="91"/>
        <v>5.41</v>
      </c>
      <c r="G1917" s="58" t="s">
        <v>1416</v>
      </c>
      <c r="H1917" s="59">
        <v>19</v>
      </c>
      <c r="I1917" s="56">
        <v>77.09</v>
      </c>
      <c r="J1917" s="7">
        <f t="shared" si="89"/>
        <v>77.09</v>
      </c>
      <c r="K1917" s="7">
        <f t="shared" si="90"/>
        <v>0</v>
      </c>
    </row>
    <row r="1918" spans="1:11" ht="195" customHeight="1" x14ac:dyDescent="0.25">
      <c r="A1918" s="51">
        <v>1880</v>
      </c>
      <c r="B1918" s="57" t="s">
        <v>1408</v>
      </c>
      <c r="C1918" s="58" t="s">
        <v>34</v>
      </c>
      <c r="D1918" s="54">
        <v>1042</v>
      </c>
      <c r="E1918" s="55" t="s">
        <v>6</v>
      </c>
      <c r="F1918" s="55">
        <f t="shared" si="91"/>
        <v>6.25</v>
      </c>
      <c r="G1918" s="58" t="s">
        <v>1417</v>
      </c>
      <c r="H1918" s="59">
        <v>53</v>
      </c>
      <c r="I1918" s="56">
        <v>248.44</v>
      </c>
      <c r="J1918" s="7">
        <f t="shared" si="89"/>
        <v>248.44</v>
      </c>
      <c r="K1918" s="7">
        <f t="shared" si="90"/>
        <v>0</v>
      </c>
    </row>
    <row r="1919" spans="1:11" ht="225" customHeight="1" x14ac:dyDescent="0.25">
      <c r="A1919" s="51">
        <v>1881</v>
      </c>
      <c r="B1919" s="57" t="s">
        <v>1408</v>
      </c>
      <c r="C1919" s="58" t="s">
        <v>56</v>
      </c>
      <c r="D1919" s="54">
        <v>923</v>
      </c>
      <c r="E1919" s="55" t="s">
        <v>6</v>
      </c>
      <c r="F1919" s="55">
        <f t="shared" si="91"/>
        <v>5.53</v>
      </c>
      <c r="G1919" s="58" t="s">
        <v>1418</v>
      </c>
      <c r="H1919" s="59">
        <v>56</v>
      </c>
      <c r="I1919" s="56">
        <v>232.26</v>
      </c>
      <c r="J1919" s="7">
        <f t="shared" si="89"/>
        <v>232.26</v>
      </c>
      <c r="K1919" s="7">
        <f t="shared" si="90"/>
        <v>0</v>
      </c>
    </row>
    <row r="1920" spans="1:11" ht="165" customHeight="1" x14ac:dyDescent="0.25">
      <c r="A1920" s="51">
        <v>1882</v>
      </c>
      <c r="B1920" s="57" t="s">
        <v>1408</v>
      </c>
      <c r="C1920" s="58" t="s">
        <v>34</v>
      </c>
      <c r="D1920" s="54">
        <v>1022</v>
      </c>
      <c r="E1920" s="55" t="s">
        <v>6</v>
      </c>
      <c r="F1920" s="55">
        <f t="shared" si="91"/>
        <v>6.13</v>
      </c>
      <c r="G1920" s="58" t="s">
        <v>1419</v>
      </c>
      <c r="H1920" s="59">
        <v>6</v>
      </c>
      <c r="I1920" s="56">
        <v>27.59</v>
      </c>
      <c r="J1920" s="7">
        <f t="shared" si="89"/>
        <v>27.59</v>
      </c>
      <c r="K1920" s="7">
        <f t="shared" si="90"/>
        <v>0</v>
      </c>
    </row>
    <row r="1921" spans="1:11" ht="150" customHeight="1" x14ac:dyDescent="0.25">
      <c r="A1921" s="51">
        <v>1883</v>
      </c>
      <c r="B1921" s="57" t="s">
        <v>1408</v>
      </c>
      <c r="C1921" s="58" t="s">
        <v>34</v>
      </c>
      <c r="D1921" s="54">
        <v>1041</v>
      </c>
      <c r="E1921" s="55" t="s">
        <v>6</v>
      </c>
      <c r="F1921" s="55">
        <f t="shared" si="91"/>
        <v>6.24</v>
      </c>
      <c r="G1921" s="58" t="s">
        <v>1420</v>
      </c>
      <c r="H1921" s="59">
        <v>9</v>
      </c>
      <c r="I1921" s="56">
        <v>42.12</v>
      </c>
      <c r="J1921" s="7">
        <f t="shared" si="89"/>
        <v>42.12</v>
      </c>
      <c r="K1921" s="7">
        <f t="shared" si="90"/>
        <v>0</v>
      </c>
    </row>
    <row r="1922" spans="1:11" ht="75" customHeight="1" x14ac:dyDescent="0.25">
      <c r="A1922" s="51">
        <v>1884</v>
      </c>
      <c r="B1922" s="57" t="s">
        <v>1408</v>
      </c>
      <c r="C1922" s="58" t="s">
        <v>34</v>
      </c>
      <c r="D1922" s="54">
        <v>1042</v>
      </c>
      <c r="E1922" s="55" t="s">
        <v>6</v>
      </c>
      <c r="F1922" s="55">
        <f t="shared" si="91"/>
        <v>6.25</v>
      </c>
      <c r="G1922" s="58" t="s">
        <v>1421</v>
      </c>
      <c r="H1922" s="59">
        <v>2</v>
      </c>
      <c r="I1922" s="56">
        <v>9.3800000000000008</v>
      </c>
      <c r="J1922" s="7">
        <f t="shared" si="89"/>
        <v>9.3800000000000008</v>
      </c>
      <c r="K1922" s="7">
        <f t="shared" si="90"/>
        <v>0</v>
      </c>
    </row>
    <row r="1923" spans="1:11" ht="225" customHeight="1" x14ac:dyDescent="0.25">
      <c r="A1923" s="51">
        <v>1885</v>
      </c>
      <c r="B1923" s="57" t="s">
        <v>1408</v>
      </c>
      <c r="C1923" s="58" t="s">
        <v>28</v>
      </c>
      <c r="D1923" s="54">
        <v>1144</v>
      </c>
      <c r="E1923" s="55" t="s">
        <v>6</v>
      </c>
      <c r="F1923" s="55">
        <f t="shared" si="91"/>
        <v>6.86</v>
      </c>
      <c r="G1923" s="58" t="s">
        <v>1422</v>
      </c>
      <c r="H1923" s="59">
        <v>25</v>
      </c>
      <c r="I1923" s="56">
        <v>128.63</v>
      </c>
      <c r="J1923" s="7">
        <f t="shared" si="89"/>
        <v>128.63</v>
      </c>
      <c r="K1923" s="7">
        <f t="shared" si="90"/>
        <v>0</v>
      </c>
    </row>
    <row r="1924" spans="1:11" ht="90" customHeight="1" x14ac:dyDescent="0.25">
      <c r="A1924" s="51">
        <v>1886</v>
      </c>
      <c r="B1924" s="57" t="s">
        <v>1408</v>
      </c>
      <c r="C1924" s="58" t="s">
        <v>34</v>
      </c>
      <c r="D1924" s="54">
        <v>1081</v>
      </c>
      <c r="E1924" s="55" t="s">
        <v>6</v>
      </c>
      <c r="F1924" s="55">
        <f t="shared" si="91"/>
        <v>6.48</v>
      </c>
      <c r="G1924" s="58" t="s">
        <v>1423</v>
      </c>
      <c r="H1924" s="59">
        <v>6</v>
      </c>
      <c r="I1924" s="56">
        <v>29.16</v>
      </c>
      <c r="J1924" s="7">
        <f t="shared" si="89"/>
        <v>29.16</v>
      </c>
      <c r="K1924" s="7">
        <f t="shared" si="90"/>
        <v>0</v>
      </c>
    </row>
    <row r="1925" spans="1:11" ht="240" customHeight="1" x14ac:dyDescent="0.25">
      <c r="A1925" s="51">
        <v>1887</v>
      </c>
      <c r="B1925" s="57" t="s">
        <v>1408</v>
      </c>
      <c r="C1925" s="58" t="s">
        <v>28</v>
      </c>
      <c r="D1925" s="54">
        <v>1063</v>
      </c>
      <c r="E1925" s="55" t="s">
        <v>6</v>
      </c>
      <c r="F1925" s="55">
        <f t="shared" si="91"/>
        <v>6.37</v>
      </c>
      <c r="G1925" s="58" t="s">
        <v>1424</v>
      </c>
      <c r="H1925" s="59">
        <v>24</v>
      </c>
      <c r="I1925" s="56">
        <v>114.66</v>
      </c>
      <c r="J1925" s="7">
        <f t="shared" si="89"/>
        <v>114.66</v>
      </c>
      <c r="K1925" s="7">
        <f t="shared" si="90"/>
        <v>0</v>
      </c>
    </row>
    <row r="1926" spans="1:11" ht="150" customHeight="1" x14ac:dyDescent="0.25">
      <c r="A1926" s="51">
        <v>1888</v>
      </c>
      <c r="B1926" s="57" t="s">
        <v>1408</v>
      </c>
      <c r="C1926" s="58" t="s">
        <v>28</v>
      </c>
      <c r="D1926" s="54">
        <v>1144</v>
      </c>
      <c r="E1926" s="55" t="s">
        <v>6</v>
      </c>
      <c r="F1926" s="55">
        <f t="shared" si="91"/>
        <v>6.86</v>
      </c>
      <c r="G1926" s="58" t="s">
        <v>1425</v>
      </c>
      <c r="H1926" s="59">
        <v>9</v>
      </c>
      <c r="I1926" s="56">
        <v>46.31</v>
      </c>
      <c r="J1926" s="7">
        <f t="shared" si="89"/>
        <v>46.31</v>
      </c>
      <c r="K1926" s="7">
        <f t="shared" si="90"/>
        <v>0</v>
      </c>
    </row>
    <row r="1927" spans="1:11" ht="150" customHeight="1" x14ac:dyDescent="0.25">
      <c r="A1927" s="51">
        <v>1889</v>
      </c>
      <c r="B1927" s="57" t="s">
        <v>1408</v>
      </c>
      <c r="C1927" s="58" t="s">
        <v>58</v>
      </c>
      <c r="D1927" s="54">
        <v>1353</v>
      </c>
      <c r="E1927" s="55" t="s">
        <v>6</v>
      </c>
      <c r="F1927" s="55">
        <f t="shared" si="91"/>
        <v>8.11</v>
      </c>
      <c r="G1927" s="58" t="s">
        <v>1426</v>
      </c>
      <c r="H1927" s="59">
        <v>7</v>
      </c>
      <c r="I1927" s="56">
        <v>42.58</v>
      </c>
      <c r="J1927" s="7">
        <f t="shared" si="89"/>
        <v>42.58</v>
      </c>
      <c r="K1927" s="7">
        <f t="shared" si="90"/>
        <v>0</v>
      </c>
    </row>
    <row r="1928" spans="1:11" ht="60" customHeight="1" x14ac:dyDescent="0.25">
      <c r="A1928" s="51">
        <v>1890</v>
      </c>
      <c r="B1928" s="57" t="s">
        <v>1427</v>
      </c>
      <c r="C1928" s="58" t="s">
        <v>34</v>
      </c>
      <c r="D1928" s="54">
        <v>1160</v>
      </c>
      <c r="E1928" s="55" t="s">
        <v>6</v>
      </c>
      <c r="F1928" s="55">
        <f t="shared" si="91"/>
        <v>6.95</v>
      </c>
      <c r="G1928" s="58" t="s">
        <v>1428</v>
      </c>
      <c r="H1928" s="59">
        <v>2</v>
      </c>
      <c r="I1928" s="56">
        <v>10.43</v>
      </c>
      <c r="J1928" s="7">
        <f t="shared" si="89"/>
        <v>10.43</v>
      </c>
      <c r="K1928" s="7">
        <f t="shared" si="90"/>
        <v>0</v>
      </c>
    </row>
    <row r="1929" spans="1:11" ht="210" customHeight="1" x14ac:dyDescent="0.25">
      <c r="A1929" s="51">
        <v>1891</v>
      </c>
      <c r="B1929" s="57" t="s">
        <v>1427</v>
      </c>
      <c r="C1929" s="58" t="s">
        <v>34</v>
      </c>
      <c r="D1929" s="54">
        <v>1160</v>
      </c>
      <c r="E1929" s="55" t="s">
        <v>6</v>
      </c>
      <c r="F1929" s="55">
        <f t="shared" si="91"/>
        <v>6.95</v>
      </c>
      <c r="G1929" s="58" t="s">
        <v>1429</v>
      </c>
      <c r="H1929" s="59">
        <v>22</v>
      </c>
      <c r="I1929" s="56">
        <v>114.68</v>
      </c>
      <c r="J1929" s="7">
        <f t="shared" si="89"/>
        <v>114.68</v>
      </c>
      <c r="K1929" s="7">
        <f t="shared" si="90"/>
        <v>0</v>
      </c>
    </row>
    <row r="1930" spans="1:11" ht="300" customHeight="1" x14ac:dyDescent="0.25">
      <c r="A1930" s="51">
        <v>1892</v>
      </c>
      <c r="B1930" s="57" t="s">
        <v>1427</v>
      </c>
      <c r="C1930" s="58" t="s">
        <v>34</v>
      </c>
      <c r="D1930" s="54">
        <v>1180</v>
      </c>
      <c r="E1930" s="55" t="s">
        <v>6</v>
      </c>
      <c r="F1930" s="55">
        <f t="shared" si="91"/>
        <v>7.07</v>
      </c>
      <c r="G1930" s="58" t="s">
        <v>1430</v>
      </c>
      <c r="H1930" s="59">
        <v>10</v>
      </c>
      <c r="I1930" s="56">
        <v>53.03</v>
      </c>
      <c r="J1930" s="7">
        <f t="shared" si="89"/>
        <v>53.03</v>
      </c>
      <c r="K1930" s="7">
        <f t="shared" si="90"/>
        <v>0</v>
      </c>
    </row>
    <row r="1931" spans="1:11" ht="330" customHeight="1" x14ac:dyDescent="0.25">
      <c r="A1931" s="51">
        <v>1893</v>
      </c>
      <c r="B1931" s="57" t="s">
        <v>1427</v>
      </c>
      <c r="C1931" s="58" t="s">
        <v>28</v>
      </c>
      <c r="D1931" s="54">
        <v>1193</v>
      </c>
      <c r="E1931" s="55" t="s">
        <v>6</v>
      </c>
      <c r="F1931" s="55">
        <f t="shared" si="91"/>
        <v>7.15</v>
      </c>
      <c r="G1931" s="58" t="s">
        <v>1431</v>
      </c>
      <c r="H1931" s="59">
        <v>25</v>
      </c>
      <c r="I1931" s="56">
        <v>134.06</v>
      </c>
      <c r="J1931" s="7">
        <f t="shared" si="89"/>
        <v>134.06</v>
      </c>
      <c r="K1931" s="7">
        <f t="shared" si="90"/>
        <v>0</v>
      </c>
    </row>
    <row r="1932" spans="1:11" ht="330" customHeight="1" x14ac:dyDescent="0.25">
      <c r="A1932" s="51">
        <v>1894</v>
      </c>
      <c r="B1932" s="57" t="s">
        <v>1427</v>
      </c>
      <c r="C1932" s="58" t="s">
        <v>34</v>
      </c>
      <c r="D1932" s="54">
        <v>1100</v>
      </c>
      <c r="E1932" s="55" t="s">
        <v>6</v>
      </c>
      <c r="F1932" s="55">
        <f t="shared" si="91"/>
        <v>6.59</v>
      </c>
      <c r="G1932" s="58" t="s">
        <v>1432</v>
      </c>
      <c r="H1932" s="59">
        <v>40</v>
      </c>
      <c r="I1932" s="56">
        <v>197.7</v>
      </c>
      <c r="J1932" s="7">
        <f t="shared" si="89"/>
        <v>197.7</v>
      </c>
      <c r="K1932" s="7">
        <f t="shared" si="90"/>
        <v>0</v>
      </c>
    </row>
    <row r="1933" spans="1:11" ht="120" customHeight="1" x14ac:dyDescent="0.25">
      <c r="A1933" s="51">
        <v>1895</v>
      </c>
      <c r="B1933" s="57" t="s">
        <v>1427</v>
      </c>
      <c r="C1933" s="58" t="s">
        <v>34</v>
      </c>
      <c r="D1933" s="54">
        <v>1120</v>
      </c>
      <c r="E1933" s="55" t="s">
        <v>6</v>
      </c>
      <c r="F1933" s="55">
        <f t="shared" si="91"/>
        <v>6.71</v>
      </c>
      <c r="G1933" s="58" t="s">
        <v>1433</v>
      </c>
      <c r="H1933" s="59">
        <v>6</v>
      </c>
      <c r="I1933" s="56">
        <v>30.2</v>
      </c>
      <c r="J1933" s="7">
        <f t="shared" si="89"/>
        <v>30.2</v>
      </c>
      <c r="K1933" s="7">
        <f t="shared" si="90"/>
        <v>0</v>
      </c>
    </row>
    <row r="1934" spans="1:11" ht="255" customHeight="1" x14ac:dyDescent="0.25">
      <c r="A1934" s="51">
        <v>1896</v>
      </c>
      <c r="B1934" s="57" t="s">
        <v>1427</v>
      </c>
      <c r="C1934" s="58" t="s">
        <v>34</v>
      </c>
      <c r="D1934" s="54">
        <v>1120</v>
      </c>
      <c r="E1934" s="55" t="s">
        <v>6</v>
      </c>
      <c r="F1934" s="55">
        <f t="shared" si="91"/>
        <v>6.71</v>
      </c>
      <c r="G1934" s="58" t="s">
        <v>1434</v>
      </c>
      <c r="H1934" s="59">
        <v>20</v>
      </c>
      <c r="I1934" s="56">
        <v>100.65</v>
      </c>
      <c r="J1934" s="7">
        <f t="shared" si="89"/>
        <v>100.65</v>
      </c>
      <c r="K1934" s="7">
        <f t="shared" si="90"/>
        <v>0</v>
      </c>
    </row>
    <row r="1935" spans="1:11" ht="180" customHeight="1" x14ac:dyDescent="0.25">
      <c r="A1935" s="51">
        <v>1897</v>
      </c>
      <c r="B1935" s="57" t="s">
        <v>1427</v>
      </c>
      <c r="C1935" s="58" t="s">
        <v>28</v>
      </c>
      <c r="D1935" s="54">
        <v>1191</v>
      </c>
      <c r="E1935" s="55" t="s">
        <v>6</v>
      </c>
      <c r="F1935" s="55">
        <f t="shared" si="91"/>
        <v>7.14</v>
      </c>
      <c r="G1935" s="58" t="s">
        <v>1435</v>
      </c>
      <c r="H1935" s="59">
        <v>9</v>
      </c>
      <c r="I1935" s="56">
        <v>48.2</v>
      </c>
      <c r="J1935" s="7">
        <f t="shared" si="89"/>
        <v>48.2</v>
      </c>
      <c r="K1935" s="7">
        <f t="shared" si="90"/>
        <v>0</v>
      </c>
    </row>
    <row r="1936" spans="1:11" ht="75" customHeight="1" x14ac:dyDescent="0.25">
      <c r="A1936" s="51">
        <v>1898</v>
      </c>
      <c r="B1936" s="57" t="s">
        <v>1427</v>
      </c>
      <c r="C1936" s="58" t="s">
        <v>34</v>
      </c>
      <c r="D1936" s="54">
        <v>1180</v>
      </c>
      <c r="E1936" s="55" t="s">
        <v>6</v>
      </c>
      <c r="F1936" s="55">
        <f t="shared" si="91"/>
        <v>7.07</v>
      </c>
      <c r="G1936" s="58" t="s">
        <v>1436</v>
      </c>
      <c r="H1936" s="59">
        <v>2</v>
      </c>
      <c r="I1936" s="56">
        <v>10.61</v>
      </c>
      <c r="J1936" s="7">
        <f t="shared" si="89"/>
        <v>10.61</v>
      </c>
      <c r="K1936" s="7">
        <f t="shared" si="90"/>
        <v>0</v>
      </c>
    </row>
    <row r="1937" spans="1:11" ht="150" customHeight="1" x14ac:dyDescent="0.25">
      <c r="A1937" s="51">
        <v>1899</v>
      </c>
      <c r="B1937" s="57" t="s">
        <v>1437</v>
      </c>
      <c r="C1937" s="58" t="s">
        <v>62</v>
      </c>
      <c r="D1937" s="54">
        <v>1761</v>
      </c>
      <c r="E1937" s="55" t="s">
        <v>6</v>
      </c>
      <c r="F1937" s="55">
        <f t="shared" si="91"/>
        <v>10.56</v>
      </c>
      <c r="G1937" s="58" t="s">
        <v>1438</v>
      </c>
      <c r="H1937" s="59">
        <v>10</v>
      </c>
      <c r="I1937" s="56">
        <v>79.2</v>
      </c>
      <c r="J1937" s="7">
        <f t="shared" si="89"/>
        <v>79.2</v>
      </c>
      <c r="K1937" s="7">
        <f t="shared" si="90"/>
        <v>0</v>
      </c>
    </row>
    <row r="1938" spans="1:11" ht="150" customHeight="1" x14ac:dyDescent="0.25">
      <c r="A1938" s="51">
        <v>1900</v>
      </c>
      <c r="B1938" s="57" t="s">
        <v>1437</v>
      </c>
      <c r="C1938" s="58" t="s">
        <v>58</v>
      </c>
      <c r="D1938" s="54">
        <v>1651</v>
      </c>
      <c r="E1938" s="55" t="s">
        <v>6</v>
      </c>
      <c r="F1938" s="55">
        <f t="shared" si="91"/>
        <v>9.9</v>
      </c>
      <c r="G1938" s="58" t="s">
        <v>1438</v>
      </c>
      <c r="H1938" s="59">
        <v>10</v>
      </c>
      <c r="I1938" s="56">
        <v>74.25</v>
      </c>
      <c r="J1938" s="7">
        <f t="shared" si="89"/>
        <v>74.25</v>
      </c>
      <c r="K1938" s="7">
        <f t="shared" si="90"/>
        <v>0</v>
      </c>
    </row>
    <row r="1939" spans="1:11" ht="165" customHeight="1" x14ac:dyDescent="0.25">
      <c r="A1939" s="51">
        <v>1901</v>
      </c>
      <c r="B1939" s="57" t="s">
        <v>1437</v>
      </c>
      <c r="C1939" s="58" t="s">
        <v>25</v>
      </c>
      <c r="D1939" s="54">
        <v>1303</v>
      </c>
      <c r="E1939" s="55" t="s">
        <v>6</v>
      </c>
      <c r="F1939" s="55">
        <f t="shared" si="91"/>
        <v>7.81</v>
      </c>
      <c r="G1939" s="58" t="s">
        <v>1439</v>
      </c>
      <c r="H1939" s="59">
        <v>19</v>
      </c>
      <c r="I1939" s="56">
        <v>111.29</v>
      </c>
      <c r="J1939" s="7">
        <f t="shared" si="89"/>
        <v>111.29</v>
      </c>
      <c r="K1939" s="7">
        <f t="shared" si="90"/>
        <v>0</v>
      </c>
    </row>
    <row r="1940" spans="1:11" ht="165" customHeight="1" x14ac:dyDescent="0.25">
      <c r="A1940" s="51">
        <v>1902</v>
      </c>
      <c r="B1940" s="57" t="s">
        <v>1437</v>
      </c>
      <c r="C1940" s="58" t="s">
        <v>34</v>
      </c>
      <c r="D1940" s="54">
        <v>1150</v>
      </c>
      <c r="E1940" s="55" t="s">
        <v>6</v>
      </c>
      <c r="F1940" s="55">
        <f t="shared" si="91"/>
        <v>6.89</v>
      </c>
      <c r="G1940" s="58" t="s">
        <v>1439</v>
      </c>
      <c r="H1940" s="59">
        <v>19</v>
      </c>
      <c r="I1940" s="56">
        <v>98.18</v>
      </c>
      <c r="J1940" s="7">
        <f t="shared" si="89"/>
        <v>98.18</v>
      </c>
      <c r="K1940" s="7">
        <f t="shared" si="90"/>
        <v>0</v>
      </c>
    </row>
    <row r="1941" spans="1:11" ht="165" customHeight="1" x14ac:dyDescent="0.25">
      <c r="A1941" s="51">
        <v>1903</v>
      </c>
      <c r="B1941" s="57" t="s">
        <v>1437</v>
      </c>
      <c r="C1941" s="58" t="s">
        <v>34</v>
      </c>
      <c r="D1941" s="54">
        <v>1130</v>
      </c>
      <c r="E1941" s="55" t="s">
        <v>6</v>
      </c>
      <c r="F1941" s="55">
        <f t="shared" si="91"/>
        <v>6.77</v>
      </c>
      <c r="G1941" s="58" t="s">
        <v>1439</v>
      </c>
      <c r="H1941" s="59">
        <v>14</v>
      </c>
      <c r="I1941" s="56">
        <v>71.09</v>
      </c>
      <c r="J1941" s="7">
        <f t="shared" si="89"/>
        <v>71.09</v>
      </c>
      <c r="K1941" s="7">
        <f t="shared" si="90"/>
        <v>0</v>
      </c>
    </row>
    <row r="1942" spans="1:11" ht="45" customHeight="1" x14ac:dyDescent="0.25">
      <c r="A1942" s="51">
        <v>1904</v>
      </c>
      <c r="B1942" s="57" t="s">
        <v>1440</v>
      </c>
      <c r="C1942" s="58" t="s">
        <v>28</v>
      </c>
      <c r="D1942" s="54">
        <v>1152</v>
      </c>
      <c r="E1942" s="55" t="s">
        <v>6</v>
      </c>
      <c r="F1942" s="55">
        <f t="shared" si="91"/>
        <v>6.91</v>
      </c>
      <c r="G1942" s="58" t="s">
        <v>1441</v>
      </c>
      <c r="H1942" s="59">
        <v>41</v>
      </c>
      <c r="I1942" s="56">
        <v>212.48</v>
      </c>
      <c r="J1942" s="7">
        <f t="shared" si="89"/>
        <v>212.48</v>
      </c>
      <c r="K1942" s="7">
        <f t="shared" si="90"/>
        <v>0</v>
      </c>
    </row>
    <row r="1943" spans="1:11" ht="45" customHeight="1" x14ac:dyDescent="0.25">
      <c r="A1943" s="51">
        <v>1905</v>
      </c>
      <c r="B1943" s="57" t="s">
        <v>1440</v>
      </c>
      <c r="C1943" s="58" t="s">
        <v>56</v>
      </c>
      <c r="D1943" s="54">
        <v>925</v>
      </c>
      <c r="E1943" s="55" t="s">
        <v>6</v>
      </c>
      <c r="F1943" s="55">
        <f t="shared" si="91"/>
        <v>5.54</v>
      </c>
      <c r="G1943" s="58" t="s">
        <v>1441</v>
      </c>
      <c r="H1943" s="59">
        <v>41</v>
      </c>
      <c r="I1943" s="56">
        <v>170.36</v>
      </c>
      <c r="J1943" s="7">
        <f t="shared" si="89"/>
        <v>170.36</v>
      </c>
      <c r="K1943" s="7">
        <f t="shared" si="90"/>
        <v>0</v>
      </c>
    </row>
    <row r="1944" spans="1:11" ht="45" customHeight="1" x14ac:dyDescent="0.25">
      <c r="A1944" s="51">
        <v>1906</v>
      </c>
      <c r="B1944" s="57" t="s">
        <v>1440</v>
      </c>
      <c r="C1944" s="58" t="s">
        <v>56</v>
      </c>
      <c r="D1944" s="54">
        <v>965</v>
      </c>
      <c r="E1944" s="55" t="s">
        <v>6</v>
      </c>
      <c r="F1944" s="55">
        <f t="shared" si="91"/>
        <v>5.78</v>
      </c>
      <c r="G1944" s="58" t="s">
        <v>1441</v>
      </c>
      <c r="H1944" s="59">
        <v>61</v>
      </c>
      <c r="I1944" s="56">
        <v>264.44</v>
      </c>
      <c r="J1944" s="7">
        <f t="shared" si="89"/>
        <v>264.44</v>
      </c>
      <c r="K1944" s="7">
        <f t="shared" si="90"/>
        <v>0</v>
      </c>
    </row>
    <row r="1945" spans="1:11" ht="45" customHeight="1" x14ac:dyDescent="0.25">
      <c r="A1945" s="51">
        <v>1907</v>
      </c>
      <c r="B1945" s="57" t="s">
        <v>1440</v>
      </c>
      <c r="C1945" s="58" t="s">
        <v>56</v>
      </c>
      <c r="D1945" s="54">
        <v>965</v>
      </c>
      <c r="E1945" s="55" t="s">
        <v>6</v>
      </c>
      <c r="F1945" s="55">
        <f t="shared" si="91"/>
        <v>5.78</v>
      </c>
      <c r="G1945" s="58" t="s">
        <v>1441</v>
      </c>
      <c r="H1945" s="59">
        <v>48</v>
      </c>
      <c r="I1945" s="56">
        <v>208.08</v>
      </c>
      <c r="J1945" s="7">
        <f t="shared" si="89"/>
        <v>208.08</v>
      </c>
      <c r="K1945" s="7">
        <f t="shared" si="90"/>
        <v>0</v>
      </c>
    </row>
    <row r="1946" spans="1:11" ht="45" customHeight="1" x14ac:dyDescent="0.25">
      <c r="A1946" s="51">
        <v>1908</v>
      </c>
      <c r="B1946" s="57" t="s">
        <v>1440</v>
      </c>
      <c r="C1946" s="58" t="s">
        <v>102</v>
      </c>
      <c r="D1946" s="54">
        <v>931</v>
      </c>
      <c r="E1946" s="55" t="s">
        <v>6</v>
      </c>
      <c r="F1946" s="55">
        <f t="shared" si="91"/>
        <v>5.58</v>
      </c>
      <c r="G1946" s="58" t="s">
        <v>1441</v>
      </c>
      <c r="H1946" s="59">
        <v>61</v>
      </c>
      <c r="I1946" s="56">
        <v>255.29</v>
      </c>
      <c r="J1946" s="7">
        <f t="shared" si="89"/>
        <v>255.29</v>
      </c>
      <c r="K1946" s="7">
        <f t="shared" si="90"/>
        <v>0</v>
      </c>
    </row>
    <row r="1947" spans="1:11" ht="45" customHeight="1" x14ac:dyDescent="0.25">
      <c r="A1947" s="51">
        <v>1909</v>
      </c>
      <c r="B1947" s="57" t="s">
        <v>1440</v>
      </c>
      <c r="C1947" s="58" t="s">
        <v>102</v>
      </c>
      <c r="D1947" s="54">
        <v>951</v>
      </c>
      <c r="E1947" s="55" t="s">
        <v>6</v>
      </c>
      <c r="F1947" s="55">
        <f t="shared" si="91"/>
        <v>5.7</v>
      </c>
      <c r="G1947" s="58" t="s">
        <v>1441</v>
      </c>
      <c r="H1947" s="59">
        <v>61</v>
      </c>
      <c r="I1947" s="56">
        <v>260.77999999999997</v>
      </c>
      <c r="J1947" s="7">
        <f t="shared" si="89"/>
        <v>260.77999999999997</v>
      </c>
      <c r="K1947" s="7">
        <f t="shared" si="90"/>
        <v>0</v>
      </c>
    </row>
    <row r="1948" spans="1:11" ht="45" customHeight="1" x14ac:dyDescent="0.25">
      <c r="A1948" s="51">
        <v>1910</v>
      </c>
      <c r="B1948" s="57" t="s">
        <v>1440</v>
      </c>
      <c r="C1948" s="58" t="s">
        <v>102</v>
      </c>
      <c r="D1948" s="54">
        <v>911</v>
      </c>
      <c r="E1948" s="55" t="s">
        <v>6</v>
      </c>
      <c r="F1948" s="55">
        <f t="shared" si="91"/>
        <v>5.46</v>
      </c>
      <c r="G1948" s="58" t="s">
        <v>1441</v>
      </c>
      <c r="H1948" s="59">
        <v>61</v>
      </c>
      <c r="I1948" s="56">
        <v>249.8</v>
      </c>
      <c r="J1948" s="7">
        <f t="shared" si="89"/>
        <v>249.8</v>
      </c>
      <c r="K1948" s="7">
        <f t="shared" si="90"/>
        <v>0</v>
      </c>
    </row>
    <row r="1949" spans="1:11" ht="45" customHeight="1" x14ac:dyDescent="0.25">
      <c r="A1949" s="51">
        <v>1911</v>
      </c>
      <c r="B1949" s="57" t="s">
        <v>1440</v>
      </c>
      <c r="C1949" s="58" t="s">
        <v>102</v>
      </c>
      <c r="D1949" s="54">
        <v>891</v>
      </c>
      <c r="E1949" s="55" t="s">
        <v>6</v>
      </c>
      <c r="F1949" s="55">
        <f t="shared" si="91"/>
        <v>5.34</v>
      </c>
      <c r="G1949" s="58" t="s">
        <v>1441</v>
      </c>
      <c r="H1949" s="59">
        <v>61</v>
      </c>
      <c r="I1949" s="56">
        <v>244.31</v>
      </c>
      <c r="J1949" s="7">
        <f t="shared" si="89"/>
        <v>244.31</v>
      </c>
      <c r="K1949" s="7">
        <f t="shared" si="90"/>
        <v>0</v>
      </c>
    </row>
    <row r="1950" spans="1:11" ht="45" customHeight="1" x14ac:dyDescent="0.25">
      <c r="A1950" s="51">
        <v>1912</v>
      </c>
      <c r="B1950" s="57" t="s">
        <v>1440</v>
      </c>
      <c r="C1950" s="58" t="s">
        <v>102</v>
      </c>
      <c r="D1950" s="54">
        <v>951</v>
      </c>
      <c r="E1950" s="55" t="s">
        <v>6</v>
      </c>
      <c r="F1950" s="55">
        <f t="shared" si="91"/>
        <v>5.7</v>
      </c>
      <c r="G1950" s="58" t="s">
        <v>1441</v>
      </c>
      <c r="H1950" s="59">
        <v>61</v>
      </c>
      <c r="I1950" s="56">
        <v>260.77999999999997</v>
      </c>
      <c r="J1950" s="7">
        <f t="shared" si="89"/>
        <v>260.77999999999997</v>
      </c>
      <c r="K1950" s="7">
        <f t="shared" si="90"/>
        <v>0</v>
      </c>
    </row>
    <row r="1951" spans="1:11" ht="45" customHeight="1" x14ac:dyDescent="0.25">
      <c r="A1951" s="51">
        <v>1913</v>
      </c>
      <c r="B1951" s="57" t="s">
        <v>1440</v>
      </c>
      <c r="C1951" s="58" t="s">
        <v>102</v>
      </c>
      <c r="D1951" s="54">
        <v>951</v>
      </c>
      <c r="E1951" s="55" t="s">
        <v>6</v>
      </c>
      <c r="F1951" s="55">
        <f t="shared" si="91"/>
        <v>5.7</v>
      </c>
      <c r="G1951" s="58" t="s">
        <v>1441</v>
      </c>
      <c r="H1951" s="59">
        <v>61</v>
      </c>
      <c r="I1951" s="56">
        <v>260.77999999999997</v>
      </c>
      <c r="J1951" s="7">
        <f t="shared" si="89"/>
        <v>260.77999999999997</v>
      </c>
      <c r="K1951" s="7">
        <f t="shared" si="90"/>
        <v>0</v>
      </c>
    </row>
    <row r="1952" spans="1:11" ht="45" customHeight="1" x14ac:dyDescent="0.25">
      <c r="A1952" s="51">
        <v>1914</v>
      </c>
      <c r="B1952" s="57" t="s">
        <v>1440</v>
      </c>
      <c r="C1952" s="58" t="s">
        <v>28</v>
      </c>
      <c r="D1952" s="54">
        <v>1112</v>
      </c>
      <c r="E1952" s="55" t="s">
        <v>6</v>
      </c>
      <c r="F1952" s="55">
        <f t="shared" si="91"/>
        <v>6.67</v>
      </c>
      <c r="G1952" s="58" t="s">
        <v>1441</v>
      </c>
      <c r="H1952" s="59">
        <v>61</v>
      </c>
      <c r="I1952" s="56">
        <v>305.14999999999998</v>
      </c>
      <c r="J1952" s="7">
        <f t="shared" si="89"/>
        <v>305.14999999999998</v>
      </c>
      <c r="K1952" s="7">
        <f t="shared" si="90"/>
        <v>0</v>
      </c>
    </row>
    <row r="1953" spans="1:11" ht="45" customHeight="1" x14ac:dyDescent="0.25">
      <c r="A1953" s="51">
        <v>1915</v>
      </c>
      <c r="B1953" s="57" t="s">
        <v>1440</v>
      </c>
      <c r="C1953" s="58" t="s">
        <v>56</v>
      </c>
      <c r="D1953" s="54">
        <v>965</v>
      </c>
      <c r="E1953" s="55" t="s">
        <v>6</v>
      </c>
      <c r="F1953" s="55">
        <f t="shared" si="91"/>
        <v>5.78</v>
      </c>
      <c r="G1953" s="58" t="s">
        <v>1441</v>
      </c>
      <c r="H1953" s="59">
        <v>61</v>
      </c>
      <c r="I1953" s="56">
        <v>264.44</v>
      </c>
      <c r="J1953" s="7">
        <f t="shared" si="89"/>
        <v>264.44</v>
      </c>
      <c r="K1953" s="7">
        <f t="shared" si="90"/>
        <v>0</v>
      </c>
    </row>
    <row r="1954" spans="1:11" ht="45" customHeight="1" x14ac:dyDescent="0.25">
      <c r="A1954" s="51">
        <v>1916</v>
      </c>
      <c r="B1954" s="57" t="s">
        <v>1440</v>
      </c>
      <c r="C1954" s="58" t="s">
        <v>34</v>
      </c>
      <c r="D1954" s="54">
        <v>1051</v>
      </c>
      <c r="E1954" s="55" t="s">
        <v>6</v>
      </c>
      <c r="F1954" s="55">
        <f t="shared" si="91"/>
        <v>6.3</v>
      </c>
      <c r="G1954" s="58" t="s">
        <v>1441</v>
      </c>
      <c r="H1954" s="59">
        <v>37</v>
      </c>
      <c r="I1954" s="56">
        <v>174.83</v>
      </c>
      <c r="J1954" s="7">
        <f t="shared" si="89"/>
        <v>174.83</v>
      </c>
      <c r="K1954" s="7">
        <f t="shared" si="90"/>
        <v>0</v>
      </c>
    </row>
    <row r="1955" spans="1:11" ht="45" customHeight="1" x14ac:dyDescent="0.25">
      <c r="A1955" s="51">
        <v>1917</v>
      </c>
      <c r="B1955" s="57" t="s">
        <v>1440</v>
      </c>
      <c r="C1955" s="58" t="s">
        <v>56</v>
      </c>
      <c r="D1955" s="54">
        <v>965</v>
      </c>
      <c r="E1955" s="55" t="s">
        <v>6</v>
      </c>
      <c r="F1955" s="55">
        <f t="shared" si="91"/>
        <v>5.78</v>
      </c>
      <c r="G1955" s="58" t="s">
        <v>1441</v>
      </c>
      <c r="H1955" s="59">
        <v>61</v>
      </c>
      <c r="I1955" s="56">
        <v>264.44</v>
      </c>
      <c r="J1955" s="7">
        <f t="shared" si="89"/>
        <v>264.44</v>
      </c>
      <c r="K1955" s="7">
        <f t="shared" si="90"/>
        <v>0</v>
      </c>
    </row>
    <row r="1956" spans="1:11" ht="45" customHeight="1" x14ac:dyDescent="0.25">
      <c r="A1956" s="51">
        <v>1918</v>
      </c>
      <c r="B1956" s="57" t="s">
        <v>1440</v>
      </c>
      <c r="C1956" s="58" t="s">
        <v>56</v>
      </c>
      <c r="D1956" s="54">
        <v>925</v>
      </c>
      <c r="E1956" s="55" t="s">
        <v>6</v>
      </c>
      <c r="F1956" s="55">
        <f t="shared" si="91"/>
        <v>5.54</v>
      </c>
      <c r="G1956" s="58" t="s">
        <v>1441</v>
      </c>
      <c r="H1956" s="59">
        <v>61</v>
      </c>
      <c r="I1956" s="56">
        <v>253.46</v>
      </c>
      <c r="J1956" s="7">
        <f t="shared" si="89"/>
        <v>253.46</v>
      </c>
      <c r="K1956" s="7">
        <f t="shared" si="90"/>
        <v>0</v>
      </c>
    </row>
    <row r="1957" spans="1:11" ht="45" customHeight="1" x14ac:dyDescent="0.25">
      <c r="A1957" s="51">
        <v>1919</v>
      </c>
      <c r="B1957" s="57" t="s">
        <v>1440</v>
      </c>
      <c r="C1957" s="58" t="s">
        <v>102</v>
      </c>
      <c r="D1957" s="54">
        <v>951</v>
      </c>
      <c r="E1957" s="55" t="s">
        <v>6</v>
      </c>
      <c r="F1957" s="55">
        <f t="shared" si="91"/>
        <v>5.7</v>
      </c>
      <c r="G1957" s="58" t="s">
        <v>1441</v>
      </c>
      <c r="H1957" s="59">
        <v>61</v>
      </c>
      <c r="I1957" s="56">
        <v>260.77999999999997</v>
      </c>
      <c r="J1957" s="7">
        <f t="shared" si="89"/>
        <v>260.77999999999997</v>
      </c>
      <c r="K1957" s="7">
        <f t="shared" si="90"/>
        <v>0</v>
      </c>
    </row>
    <row r="1958" spans="1:11" ht="45" customHeight="1" x14ac:dyDescent="0.25">
      <c r="A1958" s="51">
        <v>1920</v>
      </c>
      <c r="B1958" s="57" t="s">
        <v>1440</v>
      </c>
      <c r="C1958" s="58" t="s">
        <v>102</v>
      </c>
      <c r="D1958" s="54">
        <v>951</v>
      </c>
      <c r="E1958" s="55" t="s">
        <v>6</v>
      </c>
      <c r="F1958" s="55">
        <f t="shared" si="91"/>
        <v>5.7</v>
      </c>
      <c r="G1958" s="58" t="s">
        <v>1441</v>
      </c>
      <c r="H1958" s="59">
        <v>61</v>
      </c>
      <c r="I1958" s="56">
        <v>260.77999999999997</v>
      </c>
      <c r="J1958" s="7">
        <f t="shared" si="89"/>
        <v>260.77999999999997</v>
      </c>
      <c r="K1958" s="7">
        <f t="shared" si="90"/>
        <v>0</v>
      </c>
    </row>
    <row r="1959" spans="1:11" ht="45" customHeight="1" x14ac:dyDescent="0.25">
      <c r="A1959" s="51">
        <v>1921</v>
      </c>
      <c r="B1959" s="57" t="s">
        <v>1440</v>
      </c>
      <c r="C1959" s="58" t="s">
        <v>56</v>
      </c>
      <c r="D1959" s="54">
        <v>965</v>
      </c>
      <c r="E1959" s="55" t="s">
        <v>6</v>
      </c>
      <c r="F1959" s="55">
        <f t="shared" si="91"/>
        <v>5.78</v>
      </c>
      <c r="G1959" s="58" t="s">
        <v>1441</v>
      </c>
      <c r="H1959" s="59">
        <v>61</v>
      </c>
      <c r="I1959" s="56">
        <v>264.44</v>
      </c>
      <c r="J1959" s="7">
        <f t="shared" si="89"/>
        <v>264.44</v>
      </c>
      <c r="K1959" s="7">
        <f t="shared" si="90"/>
        <v>0</v>
      </c>
    </row>
    <row r="1960" spans="1:11" ht="45" customHeight="1" x14ac:dyDescent="0.25">
      <c r="A1960" s="51">
        <v>1922</v>
      </c>
      <c r="B1960" s="57" t="s">
        <v>1440</v>
      </c>
      <c r="C1960" s="58" t="s">
        <v>102</v>
      </c>
      <c r="D1960" s="54">
        <v>951</v>
      </c>
      <c r="E1960" s="55" t="s">
        <v>6</v>
      </c>
      <c r="F1960" s="55">
        <f t="shared" si="91"/>
        <v>5.7</v>
      </c>
      <c r="G1960" s="58" t="s">
        <v>1441</v>
      </c>
      <c r="H1960" s="59">
        <v>41</v>
      </c>
      <c r="I1960" s="56">
        <v>175.28</v>
      </c>
      <c r="J1960" s="7">
        <f t="shared" si="89"/>
        <v>175.28</v>
      </c>
      <c r="K1960" s="7">
        <f t="shared" si="90"/>
        <v>0</v>
      </c>
    </row>
    <row r="1961" spans="1:11" ht="45" customHeight="1" x14ac:dyDescent="0.25">
      <c r="A1961" s="51">
        <v>1923</v>
      </c>
      <c r="B1961" s="57" t="s">
        <v>1440</v>
      </c>
      <c r="C1961" s="58" t="s">
        <v>102</v>
      </c>
      <c r="D1961" s="54">
        <v>951</v>
      </c>
      <c r="E1961" s="55" t="s">
        <v>6</v>
      </c>
      <c r="F1961" s="55">
        <f t="shared" si="91"/>
        <v>5.7</v>
      </c>
      <c r="G1961" s="58" t="s">
        <v>1441</v>
      </c>
      <c r="H1961" s="59">
        <v>37</v>
      </c>
      <c r="I1961" s="56">
        <v>158.18</v>
      </c>
      <c r="J1961" s="7">
        <f t="shared" si="89"/>
        <v>158.18</v>
      </c>
      <c r="K1961" s="7">
        <f t="shared" si="90"/>
        <v>0</v>
      </c>
    </row>
    <row r="1962" spans="1:11" ht="45" customHeight="1" x14ac:dyDescent="0.25">
      <c r="A1962" s="51">
        <v>1924</v>
      </c>
      <c r="B1962" s="57" t="s">
        <v>1440</v>
      </c>
      <c r="C1962" s="58" t="s">
        <v>56</v>
      </c>
      <c r="D1962" s="54">
        <v>925</v>
      </c>
      <c r="E1962" s="55" t="s">
        <v>6</v>
      </c>
      <c r="F1962" s="55">
        <f t="shared" si="91"/>
        <v>5.54</v>
      </c>
      <c r="G1962" s="58" t="s">
        <v>1441</v>
      </c>
      <c r="H1962" s="59">
        <v>54</v>
      </c>
      <c r="I1962" s="56">
        <v>224.37</v>
      </c>
      <c r="J1962" s="7">
        <f t="shared" si="89"/>
        <v>224.37</v>
      </c>
      <c r="K1962" s="7">
        <f t="shared" si="90"/>
        <v>0</v>
      </c>
    </row>
    <row r="1963" spans="1:11" ht="45" customHeight="1" x14ac:dyDescent="0.25">
      <c r="A1963" s="51">
        <v>1925</v>
      </c>
      <c r="B1963" s="57" t="s">
        <v>1440</v>
      </c>
      <c r="C1963" s="58" t="s">
        <v>28</v>
      </c>
      <c r="D1963" s="54">
        <v>1152</v>
      </c>
      <c r="E1963" s="55" t="s">
        <v>6</v>
      </c>
      <c r="F1963" s="55">
        <f t="shared" si="91"/>
        <v>6.91</v>
      </c>
      <c r="G1963" s="58" t="s">
        <v>1441</v>
      </c>
      <c r="H1963" s="59">
        <v>59</v>
      </c>
      <c r="I1963" s="56">
        <v>305.77</v>
      </c>
      <c r="J1963" s="7">
        <f t="shared" si="89"/>
        <v>305.77</v>
      </c>
      <c r="K1963" s="7">
        <f t="shared" si="90"/>
        <v>0</v>
      </c>
    </row>
    <row r="1964" spans="1:11" ht="45" customHeight="1" x14ac:dyDescent="0.25">
      <c r="A1964" s="51">
        <v>1926</v>
      </c>
      <c r="B1964" s="57" t="s">
        <v>1440</v>
      </c>
      <c r="C1964" s="58" t="s">
        <v>56</v>
      </c>
      <c r="D1964" s="54">
        <v>965</v>
      </c>
      <c r="E1964" s="55" t="s">
        <v>6</v>
      </c>
      <c r="F1964" s="55">
        <f t="shared" si="91"/>
        <v>5.78</v>
      </c>
      <c r="G1964" s="58" t="s">
        <v>1441</v>
      </c>
      <c r="H1964" s="59">
        <v>59</v>
      </c>
      <c r="I1964" s="56">
        <v>255.77</v>
      </c>
      <c r="J1964" s="7">
        <f t="shared" ref="J1964:J2027" si="92">ROUND(F1964*H1964*$I$12,2)</f>
        <v>255.77</v>
      </c>
      <c r="K1964" s="7">
        <f t="shared" si="90"/>
        <v>0</v>
      </c>
    </row>
    <row r="1965" spans="1:11" ht="45" customHeight="1" x14ac:dyDescent="0.25">
      <c r="A1965" s="51">
        <v>1927</v>
      </c>
      <c r="B1965" s="57" t="s">
        <v>1440</v>
      </c>
      <c r="C1965" s="58" t="s">
        <v>102</v>
      </c>
      <c r="D1965" s="54">
        <v>931</v>
      </c>
      <c r="E1965" s="55" t="s">
        <v>6</v>
      </c>
      <c r="F1965" s="55">
        <f t="shared" si="91"/>
        <v>5.58</v>
      </c>
      <c r="G1965" s="58" t="s">
        <v>1441</v>
      </c>
      <c r="H1965" s="59">
        <v>48</v>
      </c>
      <c r="I1965" s="56">
        <v>200.88</v>
      </c>
      <c r="J1965" s="7">
        <f t="shared" si="92"/>
        <v>200.88</v>
      </c>
      <c r="K1965" s="7">
        <f t="shared" ref="K1965:K2028" si="93">I1965-J1965</f>
        <v>0</v>
      </c>
    </row>
    <row r="1966" spans="1:11" ht="45" customHeight="1" x14ac:dyDescent="0.25">
      <c r="A1966" s="51">
        <v>1928</v>
      </c>
      <c r="B1966" s="57" t="s">
        <v>1440</v>
      </c>
      <c r="C1966" s="58" t="s">
        <v>56</v>
      </c>
      <c r="D1966" s="54">
        <v>965</v>
      </c>
      <c r="E1966" s="55" t="s">
        <v>6</v>
      </c>
      <c r="F1966" s="55">
        <f t="shared" si="91"/>
        <v>5.78</v>
      </c>
      <c r="G1966" s="58" t="s">
        <v>1441</v>
      </c>
      <c r="H1966" s="59">
        <v>59</v>
      </c>
      <c r="I1966" s="56">
        <v>255.77</v>
      </c>
      <c r="J1966" s="7">
        <f t="shared" si="92"/>
        <v>255.77</v>
      </c>
      <c r="K1966" s="7">
        <f t="shared" si="93"/>
        <v>0</v>
      </c>
    </row>
    <row r="1967" spans="1:11" ht="45" customHeight="1" x14ac:dyDescent="0.25">
      <c r="A1967" s="51">
        <v>1929</v>
      </c>
      <c r="B1967" s="57" t="s">
        <v>1440</v>
      </c>
      <c r="C1967" s="58" t="s">
        <v>102</v>
      </c>
      <c r="D1967" s="54">
        <v>931</v>
      </c>
      <c r="E1967" s="55" t="s">
        <v>6</v>
      </c>
      <c r="F1967" s="55">
        <f t="shared" si="91"/>
        <v>5.58</v>
      </c>
      <c r="G1967" s="58" t="s">
        <v>1441</v>
      </c>
      <c r="H1967" s="59">
        <v>32</v>
      </c>
      <c r="I1967" s="56">
        <v>133.91999999999999</v>
      </c>
      <c r="J1967" s="7">
        <f t="shared" si="92"/>
        <v>133.91999999999999</v>
      </c>
      <c r="K1967" s="7">
        <f t="shared" si="93"/>
        <v>0</v>
      </c>
    </row>
    <row r="1968" spans="1:11" ht="45" customHeight="1" x14ac:dyDescent="0.25">
      <c r="A1968" s="51">
        <v>1930</v>
      </c>
      <c r="B1968" s="57" t="s">
        <v>1440</v>
      </c>
      <c r="C1968" s="58" t="s">
        <v>102</v>
      </c>
      <c r="D1968" s="54">
        <v>951</v>
      </c>
      <c r="E1968" s="55" t="s">
        <v>6</v>
      </c>
      <c r="F1968" s="55">
        <f t="shared" si="91"/>
        <v>5.7</v>
      </c>
      <c r="G1968" s="58" t="s">
        <v>1441</v>
      </c>
      <c r="H1968" s="59">
        <v>59</v>
      </c>
      <c r="I1968" s="56">
        <v>252.23</v>
      </c>
      <c r="J1968" s="7">
        <f t="shared" si="92"/>
        <v>252.23</v>
      </c>
      <c r="K1968" s="7">
        <f t="shared" si="93"/>
        <v>0</v>
      </c>
    </row>
    <row r="1969" spans="1:11" ht="45" customHeight="1" x14ac:dyDescent="0.25">
      <c r="A1969" s="51">
        <v>1931</v>
      </c>
      <c r="B1969" s="57" t="s">
        <v>1440</v>
      </c>
      <c r="C1969" s="58" t="s">
        <v>56</v>
      </c>
      <c r="D1969" s="54">
        <v>945</v>
      </c>
      <c r="E1969" s="55" t="s">
        <v>6</v>
      </c>
      <c r="F1969" s="55">
        <f t="shared" si="91"/>
        <v>5.66</v>
      </c>
      <c r="G1969" s="58" t="s">
        <v>1441</v>
      </c>
      <c r="H1969" s="59">
        <v>48</v>
      </c>
      <c r="I1969" s="56">
        <v>203.76</v>
      </c>
      <c r="J1969" s="7">
        <f t="shared" si="92"/>
        <v>203.76</v>
      </c>
      <c r="K1969" s="7">
        <f t="shared" si="93"/>
        <v>0</v>
      </c>
    </row>
    <row r="1970" spans="1:11" ht="45" customHeight="1" x14ac:dyDescent="0.25">
      <c r="A1970" s="51">
        <v>1932</v>
      </c>
      <c r="B1970" s="57" t="s">
        <v>1440</v>
      </c>
      <c r="C1970" s="58" t="s">
        <v>56</v>
      </c>
      <c r="D1970" s="54">
        <v>965</v>
      </c>
      <c r="E1970" s="55" t="s">
        <v>6</v>
      </c>
      <c r="F1970" s="55">
        <f t="shared" si="91"/>
        <v>5.78</v>
      </c>
      <c r="G1970" s="58" t="s">
        <v>1441</v>
      </c>
      <c r="H1970" s="59">
        <v>25</v>
      </c>
      <c r="I1970" s="56">
        <v>108.38</v>
      </c>
      <c r="J1970" s="7">
        <f t="shared" si="92"/>
        <v>108.38</v>
      </c>
      <c r="K1970" s="7">
        <f t="shared" si="93"/>
        <v>0</v>
      </c>
    </row>
    <row r="1971" spans="1:11" ht="45" customHeight="1" x14ac:dyDescent="0.25">
      <c r="A1971" s="51">
        <v>1933</v>
      </c>
      <c r="B1971" s="57" t="s">
        <v>1440</v>
      </c>
      <c r="C1971" s="58" t="s">
        <v>102</v>
      </c>
      <c r="D1971" s="54">
        <v>951</v>
      </c>
      <c r="E1971" s="55" t="s">
        <v>6</v>
      </c>
      <c r="F1971" s="55">
        <f t="shared" si="91"/>
        <v>5.7</v>
      </c>
      <c r="G1971" s="58" t="s">
        <v>1441</v>
      </c>
      <c r="H1971" s="59">
        <v>32</v>
      </c>
      <c r="I1971" s="56">
        <v>136.80000000000001</v>
      </c>
      <c r="J1971" s="7">
        <f t="shared" si="92"/>
        <v>136.80000000000001</v>
      </c>
      <c r="K1971" s="7">
        <f t="shared" si="93"/>
        <v>0</v>
      </c>
    </row>
    <row r="1972" spans="1:11" ht="45" customHeight="1" x14ac:dyDescent="0.25">
      <c r="A1972" s="51">
        <v>1934</v>
      </c>
      <c r="B1972" s="57" t="s">
        <v>1440</v>
      </c>
      <c r="C1972" s="58" t="s">
        <v>102</v>
      </c>
      <c r="D1972" s="54">
        <v>951</v>
      </c>
      <c r="E1972" s="55" t="s">
        <v>6</v>
      </c>
      <c r="F1972" s="55">
        <f t="shared" si="91"/>
        <v>5.7</v>
      </c>
      <c r="G1972" s="58" t="s">
        <v>1441</v>
      </c>
      <c r="H1972" s="59">
        <v>59</v>
      </c>
      <c r="I1972" s="56">
        <v>252.23</v>
      </c>
      <c r="J1972" s="7">
        <f t="shared" si="92"/>
        <v>252.23</v>
      </c>
      <c r="K1972" s="7">
        <f t="shared" si="93"/>
        <v>0</v>
      </c>
    </row>
    <row r="1973" spans="1:11" ht="45" customHeight="1" x14ac:dyDescent="0.25">
      <c r="A1973" s="51">
        <v>1935</v>
      </c>
      <c r="B1973" s="57" t="s">
        <v>1440</v>
      </c>
      <c r="C1973" s="58" t="s">
        <v>28</v>
      </c>
      <c r="D1973" s="54">
        <v>1152</v>
      </c>
      <c r="E1973" s="55" t="s">
        <v>6</v>
      </c>
      <c r="F1973" s="55">
        <f t="shared" si="91"/>
        <v>6.91</v>
      </c>
      <c r="G1973" s="58" t="s">
        <v>1441</v>
      </c>
      <c r="H1973" s="59">
        <v>30</v>
      </c>
      <c r="I1973" s="56">
        <v>155.47999999999999</v>
      </c>
      <c r="J1973" s="7">
        <f t="shared" si="92"/>
        <v>155.47999999999999</v>
      </c>
      <c r="K1973" s="7">
        <f t="shared" si="93"/>
        <v>0</v>
      </c>
    </row>
    <row r="1974" spans="1:11" ht="45" customHeight="1" x14ac:dyDescent="0.25">
      <c r="A1974" s="51">
        <v>1936</v>
      </c>
      <c r="B1974" s="57" t="s">
        <v>1440</v>
      </c>
      <c r="C1974" s="58" t="s">
        <v>56</v>
      </c>
      <c r="D1974" s="54">
        <v>965</v>
      </c>
      <c r="E1974" s="55" t="s">
        <v>6</v>
      </c>
      <c r="F1974" s="55">
        <f t="shared" ref="F1974:F2037" si="94">IF(D1974=0,0,IF(E1974=0,0,IF(IF(E1974="s",$F$12,IF(E1974="n",$F$11,0))&gt;0,ROUND(D1974/IF(E1974="s",$F$12,IF(E1974="n",$F$11,0)),2),0)))</f>
        <v>5.78</v>
      </c>
      <c r="G1974" s="58" t="s">
        <v>1441</v>
      </c>
      <c r="H1974" s="59">
        <v>23</v>
      </c>
      <c r="I1974" s="56">
        <v>99.71</v>
      </c>
      <c r="J1974" s="7">
        <f t="shared" si="92"/>
        <v>99.71</v>
      </c>
      <c r="K1974" s="7">
        <f t="shared" si="93"/>
        <v>0</v>
      </c>
    </row>
    <row r="1975" spans="1:11" ht="45" customHeight="1" x14ac:dyDescent="0.25">
      <c r="A1975" s="51">
        <v>1937</v>
      </c>
      <c r="B1975" s="57" t="s">
        <v>1440</v>
      </c>
      <c r="C1975" s="58" t="s">
        <v>56</v>
      </c>
      <c r="D1975" s="54">
        <v>945</v>
      </c>
      <c r="E1975" s="55" t="s">
        <v>6</v>
      </c>
      <c r="F1975" s="55">
        <f t="shared" si="94"/>
        <v>5.66</v>
      </c>
      <c r="G1975" s="58" t="s">
        <v>1441</v>
      </c>
      <c r="H1975" s="59">
        <v>16</v>
      </c>
      <c r="I1975" s="56">
        <v>67.92</v>
      </c>
      <c r="J1975" s="7">
        <f t="shared" si="92"/>
        <v>67.92</v>
      </c>
      <c r="K1975" s="7">
        <f t="shared" si="93"/>
        <v>0</v>
      </c>
    </row>
    <row r="1976" spans="1:11" ht="45" customHeight="1" x14ac:dyDescent="0.25">
      <c r="A1976" s="51">
        <v>1938</v>
      </c>
      <c r="B1976" s="57" t="s">
        <v>1440</v>
      </c>
      <c r="C1976" s="58" t="s">
        <v>56</v>
      </c>
      <c r="D1976" s="54">
        <v>925</v>
      </c>
      <c r="E1976" s="55" t="s">
        <v>6</v>
      </c>
      <c r="F1976" s="55">
        <f t="shared" si="94"/>
        <v>5.54</v>
      </c>
      <c r="G1976" s="58" t="s">
        <v>1441</v>
      </c>
      <c r="H1976" s="59">
        <v>30</v>
      </c>
      <c r="I1976" s="56">
        <v>124.65</v>
      </c>
      <c r="J1976" s="7">
        <f t="shared" si="92"/>
        <v>124.65</v>
      </c>
      <c r="K1976" s="7">
        <f t="shared" si="93"/>
        <v>0</v>
      </c>
    </row>
    <row r="1977" spans="1:11" ht="45" customHeight="1" x14ac:dyDescent="0.25">
      <c r="A1977" s="51">
        <v>1939</v>
      </c>
      <c r="B1977" s="57" t="s">
        <v>1440</v>
      </c>
      <c r="C1977" s="58" t="s">
        <v>102</v>
      </c>
      <c r="D1977" s="54">
        <v>951</v>
      </c>
      <c r="E1977" s="55" t="s">
        <v>6</v>
      </c>
      <c r="F1977" s="55">
        <f t="shared" si="94"/>
        <v>5.7</v>
      </c>
      <c r="G1977" s="58" t="s">
        <v>1441</v>
      </c>
      <c r="H1977" s="59">
        <v>26</v>
      </c>
      <c r="I1977" s="56">
        <v>111.15</v>
      </c>
      <c r="J1977" s="7">
        <f t="shared" si="92"/>
        <v>111.15</v>
      </c>
      <c r="K1977" s="7">
        <f t="shared" si="93"/>
        <v>0</v>
      </c>
    </row>
    <row r="1978" spans="1:11" ht="45" customHeight="1" x14ac:dyDescent="0.25">
      <c r="A1978" s="51">
        <v>1940</v>
      </c>
      <c r="B1978" s="57" t="s">
        <v>1440</v>
      </c>
      <c r="C1978" s="58" t="s">
        <v>56</v>
      </c>
      <c r="D1978" s="54">
        <v>925</v>
      </c>
      <c r="E1978" s="55" t="s">
        <v>6</v>
      </c>
      <c r="F1978" s="55">
        <f t="shared" si="94"/>
        <v>5.54</v>
      </c>
      <c r="G1978" s="58" t="s">
        <v>1441</v>
      </c>
      <c r="H1978" s="59">
        <v>23</v>
      </c>
      <c r="I1978" s="56">
        <v>95.57</v>
      </c>
      <c r="J1978" s="7">
        <f t="shared" si="92"/>
        <v>95.57</v>
      </c>
      <c r="K1978" s="7">
        <f t="shared" si="93"/>
        <v>0</v>
      </c>
    </row>
    <row r="1979" spans="1:11" ht="45" customHeight="1" x14ac:dyDescent="0.25">
      <c r="A1979" s="51">
        <v>1941</v>
      </c>
      <c r="B1979" s="57" t="s">
        <v>1440</v>
      </c>
      <c r="C1979" s="58" t="s">
        <v>102</v>
      </c>
      <c r="D1979" s="54">
        <v>891</v>
      </c>
      <c r="E1979" s="55" t="s">
        <v>6</v>
      </c>
      <c r="F1979" s="55">
        <f t="shared" si="94"/>
        <v>5.34</v>
      </c>
      <c r="G1979" s="58" t="s">
        <v>1441</v>
      </c>
      <c r="H1979" s="59">
        <v>16</v>
      </c>
      <c r="I1979" s="56">
        <v>64.08</v>
      </c>
      <c r="J1979" s="7">
        <f t="shared" si="92"/>
        <v>64.08</v>
      </c>
      <c r="K1979" s="7">
        <f t="shared" si="93"/>
        <v>0</v>
      </c>
    </row>
    <row r="1980" spans="1:11" ht="45" customHeight="1" x14ac:dyDescent="0.25">
      <c r="A1980" s="51">
        <v>1942</v>
      </c>
      <c r="B1980" s="57" t="s">
        <v>1440</v>
      </c>
      <c r="C1980" s="58" t="s">
        <v>56</v>
      </c>
      <c r="D1980" s="54">
        <v>965</v>
      </c>
      <c r="E1980" s="55" t="s">
        <v>6</v>
      </c>
      <c r="F1980" s="55">
        <f t="shared" si="94"/>
        <v>5.78</v>
      </c>
      <c r="G1980" s="58" t="s">
        <v>1441</v>
      </c>
      <c r="H1980" s="59">
        <v>23</v>
      </c>
      <c r="I1980" s="56">
        <v>99.71</v>
      </c>
      <c r="J1980" s="7">
        <f t="shared" si="92"/>
        <v>99.71</v>
      </c>
      <c r="K1980" s="7">
        <f t="shared" si="93"/>
        <v>0</v>
      </c>
    </row>
    <row r="1981" spans="1:11" ht="45" customHeight="1" x14ac:dyDescent="0.25">
      <c r="A1981" s="51">
        <v>1943</v>
      </c>
      <c r="B1981" s="57" t="s">
        <v>1440</v>
      </c>
      <c r="C1981" s="58" t="s">
        <v>102</v>
      </c>
      <c r="D1981" s="54">
        <v>951</v>
      </c>
      <c r="E1981" s="55" t="s">
        <v>6</v>
      </c>
      <c r="F1981" s="55">
        <f t="shared" si="94"/>
        <v>5.7</v>
      </c>
      <c r="G1981" s="58" t="s">
        <v>1441</v>
      </c>
      <c r="H1981" s="59">
        <v>31</v>
      </c>
      <c r="I1981" s="56">
        <v>132.53</v>
      </c>
      <c r="J1981" s="7">
        <f t="shared" si="92"/>
        <v>132.53</v>
      </c>
      <c r="K1981" s="7">
        <f t="shared" si="93"/>
        <v>0</v>
      </c>
    </row>
    <row r="1982" spans="1:11" ht="45" customHeight="1" x14ac:dyDescent="0.25">
      <c r="A1982" s="51">
        <v>1944</v>
      </c>
      <c r="B1982" s="57" t="s">
        <v>1440</v>
      </c>
      <c r="C1982" s="58" t="s">
        <v>102</v>
      </c>
      <c r="D1982" s="54">
        <v>931</v>
      </c>
      <c r="E1982" s="55" t="s">
        <v>6</v>
      </c>
      <c r="F1982" s="55">
        <f t="shared" si="94"/>
        <v>5.58</v>
      </c>
      <c r="G1982" s="58" t="s">
        <v>1441</v>
      </c>
      <c r="H1982" s="59">
        <v>30</v>
      </c>
      <c r="I1982" s="56">
        <v>125.55</v>
      </c>
      <c r="J1982" s="7">
        <f t="shared" si="92"/>
        <v>125.55</v>
      </c>
      <c r="K1982" s="7">
        <f t="shared" si="93"/>
        <v>0</v>
      </c>
    </row>
    <row r="1983" spans="1:11" ht="45" customHeight="1" x14ac:dyDescent="0.25">
      <c r="A1983" s="51">
        <v>1945</v>
      </c>
      <c r="B1983" s="57" t="s">
        <v>1440</v>
      </c>
      <c r="C1983" s="58" t="s">
        <v>28</v>
      </c>
      <c r="D1983" s="54">
        <v>1152</v>
      </c>
      <c r="E1983" s="55" t="s">
        <v>6</v>
      </c>
      <c r="F1983" s="55">
        <f t="shared" si="94"/>
        <v>6.91</v>
      </c>
      <c r="G1983" s="58" t="s">
        <v>1441</v>
      </c>
      <c r="H1983" s="59">
        <v>21</v>
      </c>
      <c r="I1983" s="56">
        <v>108.83</v>
      </c>
      <c r="J1983" s="7">
        <f t="shared" si="92"/>
        <v>108.83</v>
      </c>
      <c r="K1983" s="7">
        <f t="shared" si="93"/>
        <v>0</v>
      </c>
    </row>
    <row r="1984" spans="1:11" ht="45" customHeight="1" x14ac:dyDescent="0.25">
      <c r="A1984" s="51">
        <v>1946</v>
      </c>
      <c r="B1984" s="57" t="s">
        <v>1442</v>
      </c>
      <c r="C1984" s="58" t="s">
        <v>34</v>
      </c>
      <c r="D1984" s="54">
        <v>1101</v>
      </c>
      <c r="E1984" s="55" t="s">
        <v>6</v>
      </c>
      <c r="F1984" s="55">
        <f t="shared" si="94"/>
        <v>6.6</v>
      </c>
      <c r="G1984" s="58" t="s">
        <v>1443</v>
      </c>
      <c r="H1984" s="59">
        <v>3</v>
      </c>
      <c r="I1984" s="56">
        <v>14.85</v>
      </c>
      <c r="J1984" s="7">
        <f t="shared" si="92"/>
        <v>14.85</v>
      </c>
      <c r="K1984" s="7">
        <f t="shared" si="93"/>
        <v>0</v>
      </c>
    </row>
    <row r="1985" spans="1:11" ht="225" customHeight="1" x14ac:dyDescent="0.25">
      <c r="A1985" s="51">
        <v>1947</v>
      </c>
      <c r="B1985" s="57" t="s">
        <v>1442</v>
      </c>
      <c r="C1985" s="58" t="s">
        <v>28</v>
      </c>
      <c r="D1985" s="54">
        <v>1081</v>
      </c>
      <c r="E1985" s="55" t="s">
        <v>6</v>
      </c>
      <c r="F1985" s="55">
        <f t="shared" si="94"/>
        <v>6.48</v>
      </c>
      <c r="G1985" s="58" t="s">
        <v>1444</v>
      </c>
      <c r="H1985" s="59">
        <v>15</v>
      </c>
      <c r="I1985" s="56">
        <v>72.900000000000006</v>
      </c>
      <c r="J1985" s="7">
        <f t="shared" si="92"/>
        <v>72.900000000000006</v>
      </c>
      <c r="K1985" s="7">
        <f t="shared" si="93"/>
        <v>0</v>
      </c>
    </row>
    <row r="1986" spans="1:11" ht="150" customHeight="1" x14ac:dyDescent="0.25">
      <c r="A1986" s="51">
        <v>1948</v>
      </c>
      <c r="B1986" s="57" t="s">
        <v>1442</v>
      </c>
      <c r="C1986" s="58" t="s">
        <v>28</v>
      </c>
      <c r="D1986" s="54">
        <v>1101</v>
      </c>
      <c r="E1986" s="55" t="s">
        <v>6</v>
      </c>
      <c r="F1986" s="55">
        <f t="shared" si="94"/>
        <v>6.6</v>
      </c>
      <c r="G1986" s="58" t="s">
        <v>1445</v>
      </c>
      <c r="H1986" s="59">
        <v>7</v>
      </c>
      <c r="I1986" s="56">
        <v>34.65</v>
      </c>
      <c r="J1986" s="7">
        <f t="shared" si="92"/>
        <v>34.65</v>
      </c>
      <c r="K1986" s="7">
        <f t="shared" si="93"/>
        <v>0</v>
      </c>
    </row>
    <row r="1987" spans="1:11" ht="409.5" customHeight="1" x14ac:dyDescent="0.25">
      <c r="A1987" s="51">
        <v>1949</v>
      </c>
      <c r="B1987" s="57" t="s">
        <v>1442</v>
      </c>
      <c r="C1987" s="58" t="s">
        <v>34</v>
      </c>
      <c r="D1987" s="54">
        <v>1062</v>
      </c>
      <c r="E1987" s="55" t="s">
        <v>6</v>
      </c>
      <c r="F1987" s="55">
        <f t="shared" si="94"/>
        <v>6.37</v>
      </c>
      <c r="G1987" s="58" t="s">
        <v>1446</v>
      </c>
      <c r="H1987" s="59">
        <v>25</v>
      </c>
      <c r="I1987" s="56">
        <v>119.44</v>
      </c>
      <c r="J1987" s="7">
        <f t="shared" si="92"/>
        <v>119.44</v>
      </c>
      <c r="K1987" s="7">
        <f t="shared" si="93"/>
        <v>0</v>
      </c>
    </row>
    <row r="1988" spans="1:11" ht="135" customHeight="1" x14ac:dyDescent="0.25">
      <c r="A1988" s="51">
        <v>1950</v>
      </c>
      <c r="B1988" s="57" t="s">
        <v>1442</v>
      </c>
      <c r="C1988" s="58" t="s">
        <v>58</v>
      </c>
      <c r="D1988" s="54">
        <v>1427</v>
      </c>
      <c r="E1988" s="55" t="s">
        <v>6</v>
      </c>
      <c r="F1988" s="55">
        <f t="shared" si="94"/>
        <v>8.5500000000000007</v>
      </c>
      <c r="G1988" s="58" t="s">
        <v>1447</v>
      </c>
      <c r="H1988" s="59">
        <v>11</v>
      </c>
      <c r="I1988" s="56">
        <v>70.540000000000006</v>
      </c>
      <c r="J1988" s="7">
        <f t="shared" si="92"/>
        <v>70.540000000000006</v>
      </c>
      <c r="K1988" s="7">
        <f t="shared" si="93"/>
        <v>0</v>
      </c>
    </row>
    <row r="1989" spans="1:11" ht="75" customHeight="1" x14ac:dyDescent="0.25">
      <c r="A1989" s="51">
        <v>1951</v>
      </c>
      <c r="B1989" s="57" t="s">
        <v>1442</v>
      </c>
      <c r="C1989" s="58" t="s">
        <v>34</v>
      </c>
      <c r="D1989" s="54">
        <v>1062</v>
      </c>
      <c r="E1989" s="55" t="s">
        <v>6</v>
      </c>
      <c r="F1989" s="55">
        <f t="shared" si="94"/>
        <v>6.37</v>
      </c>
      <c r="G1989" s="58" t="s">
        <v>1448</v>
      </c>
      <c r="H1989" s="59">
        <v>2</v>
      </c>
      <c r="I1989" s="56">
        <v>9.56</v>
      </c>
      <c r="J1989" s="7">
        <f t="shared" si="92"/>
        <v>9.56</v>
      </c>
      <c r="K1989" s="7">
        <f t="shared" si="93"/>
        <v>0</v>
      </c>
    </row>
    <row r="1990" spans="1:11" ht="360" customHeight="1" x14ac:dyDescent="0.25">
      <c r="A1990" s="51">
        <v>1952</v>
      </c>
      <c r="B1990" s="57" t="s">
        <v>1442</v>
      </c>
      <c r="C1990" s="58" t="s">
        <v>28</v>
      </c>
      <c r="D1990" s="54">
        <v>1123</v>
      </c>
      <c r="E1990" s="55" t="s">
        <v>6</v>
      </c>
      <c r="F1990" s="55">
        <f t="shared" si="94"/>
        <v>6.73</v>
      </c>
      <c r="G1990" s="58" t="s">
        <v>1449</v>
      </c>
      <c r="H1990" s="59">
        <v>14</v>
      </c>
      <c r="I1990" s="56">
        <v>70.67</v>
      </c>
      <c r="J1990" s="7">
        <f t="shared" si="92"/>
        <v>70.67</v>
      </c>
      <c r="K1990" s="7">
        <f t="shared" si="93"/>
        <v>0</v>
      </c>
    </row>
    <row r="1991" spans="1:11" ht="105" customHeight="1" x14ac:dyDescent="0.25">
      <c r="A1991" s="51">
        <v>1953</v>
      </c>
      <c r="B1991" s="57" t="s">
        <v>1442</v>
      </c>
      <c r="C1991" s="58" t="s">
        <v>34</v>
      </c>
      <c r="D1991" s="54">
        <v>1042</v>
      </c>
      <c r="E1991" s="55" t="s">
        <v>6</v>
      </c>
      <c r="F1991" s="55">
        <f t="shared" si="94"/>
        <v>6.25</v>
      </c>
      <c r="G1991" s="58" t="s">
        <v>1450</v>
      </c>
      <c r="H1991" s="59">
        <v>6</v>
      </c>
      <c r="I1991" s="56">
        <v>28.13</v>
      </c>
      <c r="J1991" s="7">
        <f t="shared" si="92"/>
        <v>28.13</v>
      </c>
      <c r="K1991" s="7">
        <f t="shared" si="93"/>
        <v>0</v>
      </c>
    </row>
    <row r="1992" spans="1:11" ht="270" customHeight="1" x14ac:dyDescent="0.25">
      <c r="A1992" s="51">
        <v>1954</v>
      </c>
      <c r="B1992" s="57" t="s">
        <v>1442</v>
      </c>
      <c r="C1992" s="58" t="s">
        <v>28</v>
      </c>
      <c r="D1992" s="54">
        <v>1081</v>
      </c>
      <c r="E1992" s="55" t="s">
        <v>6</v>
      </c>
      <c r="F1992" s="55">
        <f t="shared" si="94"/>
        <v>6.48</v>
      </c>
      <c r="G1992" s="58" t="s">
        <v>1451</v>
      </c>
      <c r="H1992" s="59">
        <v>14</v>
      </c>
      <c r="I1992" s="56">
        <v>68.040000000000006</v>
      </c>
      <c r="J1992" s="7">
        <f t="shared" si="92"/>
        <v>68.040000000000006</v>
      </c>
      <c r="K1992" s="7">
        <f t="shared" si="93"/>
        <v>0</v>
      </c>
    </row>
    <row r="1993" spans="1:11" ht="240" customHeight="1" x14ac:dyDescent="0.25">
      <c r="A1993" s="51">
        <v>1955</v>
      </c>
      <c r="B1993" s="57" t="s">
        <v>1442</v>
      </c>
      <c r="C1993" s="58" t="s">
        <v>34</v>
      </c>
      <c r="D1993" s="54">
        <v>1002</v>
      </c>
      <c r="E1993" s="55" t="s">
        <v>6</v>
      </c>
      <c r="F1993" s="55">
        <f t="shared" si="94"/>
        <v>6.01</v>
      </c>
      <c r="G1993" s="58" t="s">
        <v>1452</v>
      </c>
      <c r="H1993" s="59">
        <v>15</v>
      </c>
      <c r="I1993" s="56">
        <v>67.61</v>
      </c>
      <c r="J1993" s="7">
        <f t="shared" si="92"/>
        <v>67.61</v>
      </c>
      <c r="K1993" s="7">
        <f t="shared" si="93"/>
        <v>0</v>
      </c>
    </row>
    <row r="1994" spans="1:11" ht="90" customHeight="1" x14ac:dyDescent="0.25">
      <c r="A1994" s="51">
        <v>1956</v>
      </c>
      <c r="B1994" s="57" t="s">
        <v>1442</v>
      </c>
      <c r="C1994" s="58" t="s">
        <v>28</v>
      </c>
      <c r="D1994" s="54">
        <v>1123</v>
      </c>
      <c r="E1994" s="55" t="s">
        <v>6</v>
      </c>
      <c r="F1994" s="55">
        <f t="shared" si="94"/>
        <v>6.73</v>
      </c>
      <c r="G1994" s="58" t="s">
        <v>1453</v>
      </c>
      <c r="H1994" s="59">
        <v>14</v>
      </c>
      <c r="I1994" s="56">
        <v>70.67</v>
      </c>
      <c r="J1994" s="7">
        <f t="shared" si="92"/>
        <v>70.67</v>
      </c>
      <c r="K1994" s="7">
        <f t="shared" si="93"/>
        <v>0</v>
      </c>
    </row>
    <row r="1995" spans="1:11" ht="75" customHeight="1" x14ac:dyDescent="0.25">
      <c r="A1995" s="51">
        <v>1957</v>
      </c>
      <c r="B1995" s="57" t="s">
        <v>1442</v>
      </c>
      <c r="C1995" s="58" t="s">
        <v>34</v>
      </c>
      <c r="D1995" s="54">
        <v>1081</v>
      </c>
      <c r="E1995" s="55" t="s">
        <v>6</v>
      </c>
      <c r="F1995" s="55">
        <f t="shared" si="94"/>
        <v>6.48</v>
      </c>
      <c r="G1995" s="58" t="s">
        <v>1454</v>
      </c>
      <c r="H1995" s="59">
        <v>16</v>
      </c>
      <c r="I1995" s="56">
        <v>77.760000000000005</v>
      </c>
      <c r="J1995" s="7">
        <f t="shared" si="92"/>
        <v>77.760000000000005</v>
      </c>
      <c r="K1995" s="7">
        <f t="shared" si="93"/>
        <v>0</v>
      </c>
    </row>
    <row r="1996" spans="1:11" ht="105" customHeight="1" x14ac:dyDescent="0.25">
      <c r="A1996" s="51">
        <v>1958</v>
      </c>
      <c r="B1996" s="57" t="s">
        <v>1442</v>
      </c>
      <c r="C1996" s="58" t="s">
        <v>34</v>
      </c>
      <c r="D1996" s="54">
        <v>1061</v>
      </c>
      <c r="E1996" s="55" t="s">
        <v>6</v>
      </c>
      <c r="F1996" s="55">
        <f t="shared" si="94"/>
        <v>6.36</v>
      </c>
      <c r="G1996" s="58" t="s">
        <v>1455</v>
      </c>
      <c r="H1996" s="59">
        <v>9</v>
      </c>
      <c r="I1996" s="56">
        <v>42.93</v>
      </c>
      <c r="J1996" s="7">
        <f t="shared" si="92"/>
        <v>42.93</v>
      </c>
      <c r="K1996" s="7">
        <f t="shared" si="93"/>
        <v>0</v>
      </c>
    </row>
    <row r="1997" spans="1:11" ht="240" customHeight="1" x14ac:dyDescent="0.25">
      <c r="A1997" s="51">
        <v>1959</v>
      </c>
      <c r="B1997" s="57" t="s">
        <v>1442</v>
      </c>
      <c r="C1997" s="58" t="s">
        <v>34</v>
      </c>
      <c r="D1997" s="54">
        <v>1062</v>
      </c>
      <c r="E1997" s="55" t="s">
        <v>6</v>
      </c>
      <c r="F1997" s="55">
        <f t="shared" si="94"/>
        <v>6.37</v>
      </c>
      <c r="G1997" s="58" t="s">
        <v>1456</v>
      </c>
      <c r="H1997" s="59">
        <v>14</v>
      </c>
      <c r="I1997" s="56">
        <v>66.89</v>
      </c>
      <c r="J1997" s="7">
        <f t="shared" si="92"/>
        <v>66.89</v>
      </c>
      <c r="K1997" s="7">
        <f t="shared" si="93"/>
        <v>0</v>
      </c>
    </row>
    <row r="1998" spans="1:11" ht="165" customHeight="1" x14ac:dyDescent="0.25">
      <c r="A1998" s="51">
        <v>1960</v>
      </c>
      <c r="B1998" s="57" t="s">
        <v>1442</v>
      </c>
      <c r="C1998" s="58" t="s">
        <v>28</v>
      </c>
      <c r="D1998" s="54">
        <v>1101</v>
      </c>
      <c r="E1998" s="55" t="s">
        <v>6</v>
      </c>
      <c r="F1998" s="55">
        <f t="shared" si="94"/>
        <v>6.6</v>
      </c>
      <c r="G1998" s="58" t="s">
        <v>1457</v>
      </c>
      <c r="H1998" s="59">
        <v>14</v>
      </c>
      <c r="I1998" s="56">
        <v>69.3</v>
      </c>
      <c r="J1998" s="7">
        <f t="shared" si="92"/>
        <v>69.3</v>
      </c>
      <c r="K1998" s="7">
        <f t="shared" si="93"/>
        <v>0</v>
      </c>
    </row>
    <row r="1999" spans="1:11" ht="75" customHeight="1" x14ac:dyDescent="0.25">
      <c r="A1999" s="51">
        <v>1961</v>
      </c>
      <c r="B1999" s="57" t="s">
        <v>1442</v>
      </c>
      <c r="C1999" s="58" t="s">
        <v>56</v>
      </c>
      <c r="D1999" s="54">
        <v>903</v>
      </c>
      <c r="E1999" s="55" t="s">
        <v>6</v>
      </c>
      <c r="F1999" s="55">
        <f t="shared" si="94"/>
        <v>5.41</v>
      </c>
      <c r="G1999" s="58" t="s">
        <v>1458</v>
      </c>
      <c r="H1999" s="59">
        <v>18</v>
      </c>
      <c r="I1999" s="56">
        <v>73.040000000000006</v>
      </c>
      <c r="J1999" s="7">
        <f t="shared" si="92"/>
        <v>73.040000000000006</v>
      </c>
      <c r="K1999" s="7">
        <f t="shared" si="93"/>
        <v>0</v>
      </c>
    </row>
    <row r="2000" spans="1:11" ht="45" customHeight="1" x14ac:dyDescent="0.25">
      <c r="A2000" s="51">
        <v>1962</v>
      </c>
      <c r="B2000" s="57" t="s">
        <v>1442</v>
      </c>
      <c r="C2000" s="58" t="s">
        <v>56</v>
      </c>
      <c r="D2000" s="54">
        <v>843</v>
      </c>
      <c r="E2000" s="55" t="s">
        <v>6</v>
      </c>
      <c r="F2000" s="55">
        <f t="shared" si="94"/>
        <v>5.05</v>
      </c>
      <c r="G2000" s="58" t="s">
        <v>1459</v>
      </c>
      <c r="H2000" s="59">
        <v>10</v>
      </c>
      <c r="I2000" s="56">
        <v>37.880000000000003</v>
      </c>
      <c r="J2000" s="7">
        <f t="shared" si="92"/>
        <v>37.880000000000003</v>
      </c>
      <c r="K2000" s="7">
        <f t="shared" si="93"/>
        <v>0</v>
      </c>
    </row>
    <row r="2001" spans="1:11" ht="45" customHeight="1" x14ac:dyDescent="0.25">
      <c r="A2001" s="51">
        <v>1963</v>
      </c>
      <c r="B2001" s="57" t="s">
        <v>1442</v>
      </c>
      <c r="C2001" s="58" t="s">
        <v>56</v>
      </c>
      <c r="D2001" s="54">
        <v>903</v>
      </c>
      <c r="E2001" s="55" t="s">
        <v>6</v>
      </c>
      <c r="F2001" s="55">
        <f t="shared" si="94"/>
        <v>5.41</v>
      </c>
      <c r="G2001" s="58" t="s">
        <v>1460</v>
      </c>
      <c r="H2001" s="59">
        <v>4</v>
      </c>
      <c r="I2001" s="56">
        <v>16.23</v>
      </c>
      <c r="J2001" s="7">
        <f t="shared" si="92"/>
        <v>16.23</v>
      </c>
      <c r="K2001" s="7">
        <f t="shared" si="93"/>
        <v>0</v>
      </c>
    </row>
    <row r="2002" spans="1:11" ht="180" customHeight="1" x14ac:dyDescent="0.25">
      <c r="A2002" s="51">
        <v>1964</v>
      </c>
      <c r="B2002" s="57" t="s">
        <v>1461</v>
      </c>
      <c r="C2002" s="58" t="s">
        <v>34</v>
      </c>
      <c r="D2002" s="54">
        <v>1079</v>
      </c>
      <c r="E2002" s="55" t="s">
        <v>6</v>
      </c>
      <c r="F2002" s="55">
        <f t="shared" si="94"/>
        <v>6.47</v>
      </c>
      <c r="G2002" s="58" t="s">
        <v>1462</v>
      </c>
      <c r="H2002" s="59">
        <v>15</v>
      </c>
      <c r="I2002" s="56">
        <v>72.790000000000006</v>
      </c>
      <c r="J2002" s="7">
        <f t="shared" si="92"/>
        <v>72.790000000000006</v>
      </c>
      <c r="K2002" s="7">
        <f t="shared" si="93"/>
        <v>0</v>
      </c>
    </row>
    <row r="2003" spans="1:11" ht="195" customHeight="1" x14ac:dyDescent="0.25">
      <c r="A2003" s="51">
        <v>1965</v>
      </c>
      <c r="B2003" s="57" t="s">
        <v>1461</v>
      </c>
      <c r="C2003" s="58" t="s">
        <v>34</v>
      </c>
      <c r="D2003" s="54">
        <v>1140</v>
      </c>
      <c r="E2003" s="55" t="s">
        <v>6</v>
      </c>
      <c r="F2003" s="55">
        <f t="shared" si="94"/>
        <v>6.83</v>
      </c>
      <c r="G2003" s="58" t="s">
        <v>1463</v>
      </c>
      <c r="H2003" s="59">
        <v>20</v>
      </c>
      <c r="I2003" s="56">
        <v>102.45</v>
      </c>
      <c r="J2003" s="7">
        <f t="shared" si="92"/>
        <v>102.45</v>
      </c>
      <c r="K2003" s="7">
        <f t="shared" si="93"/>
        <v>0</v>
      </c>
    </row>
    <row r="2004" spans="1:11" ht="120" customHeight="1" x14ac:dyDescent="0.25">
      <c r="A2004" s="51">
        <v>1966</v>
      </c>
      <c r="B2004" s="57" t="s">
        <v>1461</v>
      </c>
      <c r="C2004" s="58" t="s">
        <v>34</v>
      </c>
      <c r="D2004" s="54">
        <v>1100</v>
      </c>
      <c r="E2004" s="55" t="s">
        <v>6</v>
      </c>
      <c r="F2004" s="55">
        <f t="shared" si="94"/>
        <v>6.59</v>
      </c>
      <c r="G2004" s="58" t="s">
        <v>1464</v>
      </c>
      <c r="H2004" s="59">
        <v>9</v>
      </c>
      <c r="I2004" s="56">
        <v>44.48</v>
      </c>
      <c r="J2004" s="7">
        <f t="shared" si="92"/>
        <v>44.48</v>
      </c>
      <c r="K2004" s="7">
        <f t="shared" si="93"/>
        <v>0</v>
      </c>
    </row>
    <row r="2005" spans="1:11" ht="285" customHeight="1" x14ac:dyDescent="0.25">
      <c r="A2005" s="51">
        <v>1967</v>
      </c>
      <c r="B2005" s="57" t="s">
        <v>1461</v>
      </c>
      <c r="C2005" s="58" t="s">
        <v>28</v>
      </c>
      <c r="D2005" s="54">
        <v>1171</v>
      </c>
      <c r="E2005" s="55" t="s">
        <v>6</v>
      </c>
      <c r="F2005" s="55">
        <f t="shared" si="94"/>
        <v>7.02</v>
      </c>
      <c r="G2005" s="58" t="s">
        <v>1465</v>
      </c>
      <c r="H2005" s="59">
        <v>34</v>
      </c>
      <c r="I2005" s="56">
        <v>179.01</v>
      </c>
      <c r="J2005" s="7">
        <f t="shared" si="92"/>
        <v>179.01</v>
      </c>
      <c r="K2005" s="7">
        <f t="shared" si="93"/>
        <v>0</v>
      </c>
    </row>
    <row r="2006" spans="1:11" ht="105" customHeight="1" x14ac:dyDescent="0.25">
      <c r="A2006" s="51">
        <v>1968</v>
      </c>
      <c r="B2006" s="57" t="s">
        <v>1461</v>
      </c>
      <c r="C2006" s="58" t="s">
        <v>34</v>
      </c>
      <c r="D2006" s="54">
        <v>1120</v>
      </c>
      <c r="E2006" s="55" t="s">
        <v>6</v>
      </c>
      <c r="F2006" s="55">
        <f t="shared" si="94"/>
        <v>6.71</v>
      </c>
      <c r="G2006" s="58" t="s">
        <v>1466</v>
      </c>
      <c r="H2006" s="59">
        <v>15</v>
      </c>
      <c r="I2006" s="56">
        <v>75.489999999999995</v>
      </c>
      <c r="J2006" s="7">
        <f t="shared" si="92"/>
        <v>75.489999999999995</v>
      </c>
      <c r="K2006" s="7">
        <f t="shared" si="93"/>
        <v>0</v>
      </c>
    </row>
    <row r="2007" spans="1:11" ht="135" customHeight="1" x14ac:dyDescent="0.25">
      <c r="A2007" s="51">
        <v>1969</v>
      </c>
      <c r="B2007" s="57" t="s">
        <v>1461</v>
      </c>
      <c r="C2007" s="58" t="s">
        <v>28</v>
      </c>
      <c r="D2007" s="54">
        <v>1151</v>
      </c>
      <c r="E2007" s="55" t="s">
        <v>6</v>
      </c>
      <c r="F2007" s="55">
        <f t="shared" si="94"/>
        <v>6.9</v>
      </c>
      <c r="G2007" s="58" t="s">
        <v>1467</v>
      </c>
      <c r="H2007" s="59">
        <v>20</v>
      </c>
      <c r="I2007" s="56">
        <v>103.5</v>
      </c>
      <c r="J2007" s="7">
        <f t="shared" si="92"/>
        <v>103.5</v>
      </c>
      <c r="K2007" s="7">
        <f t="shared" si="93"/>
        <v>0</v>
      </c>
    </row>
    <row r="2008" spans="1:11" ht="225" customHeight="1" x14ac:dyDescent="0.25">
      <c r="A2008" s="51">
        <v>1970</v>
      </c>
      <c r="B2008" s="57" t="s">
        <v>1461</v>
      </c>
      <c r="C2008" s="58" t="s">
        <v>28</v>
      </c>
      <c r="D2008" s="54">
        <v>1171</v>
      </c>
      <c r="E2008" s="55" t="s">
        <v>6</v>
      </c>
      <c r="F2008" s="55">
        <f t="shared" si="94"/>
        <v>7.02</v>
      </c>
      <c r="G2008" s="58" t="s">
        <v>1468</v>
      </c>
      <c r="H2008" s="59">
        <v>14</v>
      </c>
      <c r="I2008" s="56">
        <v>73.709999999999994</v>
      </c>
      <c r="J2008" s="7">
        <f t="shared" si="92"/>
        <v>73.709999999999994</v>
      </c>
      <c r="K2008" s="7">
        <f t="shared" si="93"/>
        <v>0</v>
      </c>
    </row>
    <row r="2009" spans="1:11" ht="90" customHeight="1" x14ac:dyDescent="0.25">
      <c r="A2009" s="51">
        <v>1971</v>
      </c>
      <c r="B2009" s="57" t="s">
        <v>1461</v>
      </c>
      <c r="C2009" s="58" t="s">
        <v>34</v>
      </c>
      <c r="D2009" s="54">
        <v>1140</v>
      </c>
      <c r="E2009" s="55" t="s">
        <v>6</v>
      </c>
      <c r="F2009" s="55">
        <f t="shared" si="94"/>
        <v>6.83</v>
      </c>
      <c r="G2009" s="58" t="s">
        <v>1469</v>
      </c>
      <c r="H2009" s="59">
        <v>7</v>
      </c>
      <c r="I2009" s="56">
        <v>35.86</v>
      </c>
      <c r="J2009" s="7">
        <f t="shared" si="92"/>
        <v>35.86</v>
      </c>
      <c r="K2009" s="7">
        <f t="shared" si="93"/>
        <v>0</v>
      </c>
    </row>
    <row r="2010" spans="1:11" ht="45" customHeight="1" x14ac:dyDescent="0.25">
      <c r="A2010" s="51">
        <v>1972</v>
      </c>
      <c r="B2010" s="57" t="s">
        <v>1461</v>
      </c>
      <c r="C2010" s="58" t="s">
        <v>34</v>
      </c>
      <c r="D2010" s="54">
        <v>1139</v>
      </c>
      <c r="E2010" s="55" t="s">
        <v>6</v>
      </c>
      <c r="F2010" s="55">
        <f t="shared" si="94"/>
        <v>6.83</v>
      </c>
      <c r="G2010" s="58" t="s">
        <v>1470</v>
      </c>
      <c r="H2010" s="59">
        <v>14</v>
      </c>
      <c r="I2010" s="56">
        <v>71.72</v>
      </c>
      <c r="J2010" s="7">
        <f t="shared" si="92"/>
        <v>71.72</v>
      </c>
      <c r="K2010" s="7">
        <f t="shared" si="93"/>
        <v>0</v>
      </c>
    </row>
    <row r="2011" spans="1:11" ht="90" customHeight="1" x14ac:dyDescent="0.25">
      <c r="A2011" s="51">
        <v>1973</v>
      </c>
      <c r="B2011" s="57" t="s">
        <v>1471</v>
      </c>
      <c r="C2011" s="58" t="s">
        <v>25</v>
      </c>
      <c r="D2011" s="54">
        <v>1480</v>
      </c>
      <c r="E2011" s="55" t="s">
        <v>6</v>
      </c>
      <c r="F2011" s="55">
        <f t="shared" si="94"/>
        <v>8.8699999999999992</v>
      </c>
      <c r="G2011" s="58" t="s">
        <v>1472</v>
      </c>
      <c r="H2011" s="59">
        <v>10</v>
      </c>
      <c r="I2011" s="56">
        <v>66.53</v>
      </c>
      <c r="J2011" s="7">
        <f t="shared" si="92"/>
        <v>66.53</v>
      </c>
      <c r="K2011" s="7">
        <f t="shared" si="93"/>
        <v>0</v>
      </c>
    </row>
    <row r="2012" spans="1:11" ht="180" customHeight="1" x14ac:dyDescent="0.25">
      <c r="A2012" s="51">
        <v>1974</v>
      </c>
      <c r="B2012" s="57" t="s">
        <v>1471</v>
      </c>
      <c r="C2012" s="58" t="s">
        <v>28</v>
      </c>
      <c r="D2012" s="54">
        <v>1366</v>
      </c>
      <c r="E2012" s="55" t="s">
        <v>6</v>
      </c>
      <c r="F2012" s="55">
        <f t="shared" si="94"/>
        <v>8.19</v>
      </c>
      <c r="G2012" s="58" t="s">
        <v>1473</v>
      </c>
      <c r="H2012" s="59">
        <v>23</v>
      </c>
      <c r="I2012" s="56">
        <v>141.28</v>
      </c>
      <c r="J2012" s="7">
        <f t="shared" si="92"/>
        <v>141.28</v>
      </c>
      <c r="K2012" s="7">
        <f t="shared" si="93"/>
        <v>0</v>
      </c>
    </row>
    <row r="2013" spans="1:11" ht="90" customHeight="1" x14ac:dyDescent="0.25">
      <c r="A2013" s="51">
        <v>1975</v>
      </c>
      <c r="B2013" s="57" t="s">
        <v>1471</v>
      </c>
      <c r="C2013" s="58" t="s">
        <v>28</v>
      </c>
      <c r="D2013" s="54">
        <v>1363</v>
      </c>
      <c r="E2013" s="55" t="s">
        <v>6</v>
      </c>
      <c r="F2013" s="55">
        <f t="shared" si="94"/>
        <v>8.17</v>
      </c>
      <c r="G2013" s="58" t="s">
        <v>1472</v>
      </c>
      <c r="H2013" s="59">
        <v>4</v>
      </c>
      <c r="I2013" s="56">
        <v>24.51</v>
      </c>
      <c r="J2013" s="7">
        <f t="shared" si="92"/>
        <v>24.51</v>
      </c>
      <c r="K2013" s="7">
        <f t="shared" si="93"/>
        <v>0</v>
      </c>
    </row>
    <row r="2014" spans="1:11" ht="90" customHeight="1" x14ac:dyDescent="0.25">
      <c r="A2014" s="51">
        <v>1976</v>
      </c>
      <c r="B2014" s="57" t="s">
        <v>1471</v>
      </c>
      <c r="C2014" s="58" t="s">
        <v>34</v>
      </c>
      <c r="D2014" s="54">
        <v>1190</v>
      </c>
      <c r="E2014" s="55" t="s">
        <v>6</v>
      </c>
      <c r="F2014" s="55">
        <f t="shared" si="94"/>
        <v>7.13</v>
      </c>
      <c r="G2014" s="58" t="s">
        <v>1472</v>
      </c>
      <c r="H2014" s="59">
        <v>4</v>
      </c>
      <c r="I2014" s="56">
        <v>21.39</v>
      </c>
      <c r="J2014" s="7">
        <f t="shared" si="92"/>
        <v>21.39</v>
      </c>
      <c r="K2014" s="7">
        <f t="shared" si="93"/>
        <v>0</v>
      </c>
    </row>
    <row r="2015" spans="1:11" ht="90" customHeight="1" x14ac:dyDescent="0.25">
      <c r="A2015" s="51">
        <v>1977</v>
      </c>
      <c r="B2015" s="57" t="s">
        <v>1471</v>
      </c>
      <c r="C2015" s="58" t="s">
        <v>34</v>
      </c>
      <c r="D2015" s="54">
        <v>1190</v>
      </c>
      <c r="E2015" s="55" t="s">
        <v>6</v>
      </c>
      <c r="F2015" s="55">
        <f t="shared" si="94"/>
        <v>7.13</v>
      </c>
      <c r="G2015" s="58" t="s">
        <v>1472</v>
      </c>
      <c r="H2015" s="59">
        <v>14</v>
      </c>
      <c r="I2015" s="56">
        <v>74.87</v>
      </c>
      <c r="J2015" s="7">
        <f t="shared" si="92"/>
        <v>74.87</v>
      </c>
      <c r="K2015" s="7">
        <f t="shared" si="93"/>
        <v>0</v>
      </c>
    </row>
    <row r="2016" spans="1:11" ht="180" customHeight="1" x14ac:dyDescent="0.25">
      <c r="A2016" s="51">
        <v>1978</v>
      </c>
      <c r="B2016" s="57" t="s">
        <v>1471</v>
      </c>
      <c r="C2016" s="58" t="s">
        <v>34</v>
      </c>
      <c r="D2016" s="54">
        <v>1210</v>
      </c>
      <c r="E2016" s="55" t="s">
        <v>6</v>
      </c>
      <c r="F2016" s="55">
        <f t="shared" si="94"/>
        <v>7.25</v>
      </c>
      <c r="G2016" s="58" t="s">
        <v>1473</v>
      </c>
      <c r="H2016" s="59">
        <v>23</v>
      </c>
      <c r="I2016" s="56">
        <v>125.06</v>
      </c>
      <c r="J2016" s="7">
        <f t="shared" si="92"/>
        <v>125.06</v>
      </c>
      <c r="K2016" s="7">
        <f t="shared" si="93"/>
        <v>0</v>
      </c>
    </row>
    <row r="2017" spans="1:11" ht="180" customHeight="1" x14ac:dyDescent="0.25">
      <c r="A2017" s="51">
        <v>1979</v>
      </c>
      <c r="B2017" s="57" t="s">
        <v>1471</v>
      </c>
      <c r="C2017" s="58" t="s">
        <v>34</v>
      </c>
      <c r="D2017" s="54">
        <v>1170</v>
      </c>
      <c r="E2017" s="55" t="s">
        <v>6</v>
      </c>
      <c r="F2017" s="55">
        <f t="shared" si="94"/>
        <v>7.01</v>
      </c>
      <c r="G2017" s="58" t="s">
        <v>1473</v>
      </c>
      <c r="H2017" s="59">
        <v>9</v>
      </c>
      <c r="I2017" s="56">
        <v>47.32</v>
      </c>
      <c r="J2017" s="7">
        <f t="shared" si="92"/>
        <v>47.32</v>
      </c>
      <c r="K2017" s="7">
        <f t="shared" si="93"/>
        <v>0</v>
      </c>
    </row>
    <row r="2018" spans="1:11" ht="90" customHeight="1" x14ac:dyDescent="0.25">
      <c r="A2018" s="51">
        <v>1980</v>
      </c>
      <c r="B2018" s="57" t="s">
        <v>1471</v>
      </c>
      <c r="C2018" s="58" t="s">
        <v>34</v>
      </c>
      <c r="D2018" s="54">
        <v>1190</v>
      </c>
      <c r="E2018" s="55" t="s">
        <v>6</v>
      </c>
      <c r="F2018" s="55">
        <f t="shared" si="94"/>
        <v>7.13</v>
      </c>
      <c r="G2018" s="58" t="s">
        <v>1472</v>
      </c>
      <c r="H2018" s="59">
        <v>10</v>
      </c>
      <c r="I2018" s="56">
        <v>53.48</v>
      </c>
      <c r="J2018" s="7">
        <f t="shared" si="92"/>
        <v>53.48</v>
      </c>
      <c r="K2018" s="7">
        <f t="shared" si="93"/>
        <v>0</v>
      </c>
    </row>
    <row r="2019" spans="1:11" ht="45" customHeight="1" x14ac:dyDescent="0.25">
      <c r="A2019" s="51">
        <v>1981</v>
      </c>
      <c r="B2019" s="57" t="s">
        <v>1474</v>
      </c>
      <c r="C2019" s="58" t="s">
        <v>28</v>
      </c>
      <c r="D2019" s="54">
        <v>1115</v>
      </c>
      <c r="E2019" s="55" t="s">
        <v>6</v>
      </c>
      <c r="F2019" s="55">
        <f t="shared" si="94"/>
        <v>6.68</v>
      </c>
      <c r="G2019" s="58" t="s">
        <v>1475</v>
      </c>
      <c r="H2019" s="59">
        <v>10</v>
      </c>
      <c r="I2019" s="56">
        <v>50.1</v>
      </c>
      <c r="J2019" s="7">
        <f t="shared" si="92"/>
        <v>50.1</v>
      </c>
      <c r="K2019" s="7">
        <f t="shared" si="93"/>
        <v>0</v>
      </c>
    </row>
    <row r="2020" spans="1:11" ht="75" customHeight="1" x14ac:dyDescent="0.25">
      <c r="A2020" s="51">
        <v>1982</v>
      </c>
      <c r="B2020" s="57" t="s">
        <v>1474</v>
      </c>
      <c r="C2020" s="58" t="s">
        <v>34</v>
      </c>
      <c r="D2020" s="54">
        <v>1070</v>
      </c>
      <c r="E2020" s="55" t="s">
        <v>6</v>
      </c>
      <c r="F2020" s="55">
        <f t="shared" si="94"/>
        <v>6.41</v>
      </c>
      <c r="G2020" s="58" t="s">
        <v>1476</v>
      </c>
      <c r="H2020" s="59">
        <v>19</v>
      </c>
      <c r="I2020" s="56">
        <v>91.34</v>
      </c>
      <c r="J2020" s="7">
        <f t="shared" si="92"/>
        <v>91.34</v>
      </c>
      <c r="K2020" s="7">
        <f t="shared" si="93"/>
        <v>0</v>
      </c>
    </row>
    <row r="2021" spans="1:11" ht="45" customHeight="1" x14ac:dyDescent="0.25">
      <c r="A2021" s="51">
        <v>1983</v>
      </c>
      <c r="B2021" s="57" t="s">
        <v>1474</v>
      </c>
      <c r="C2021" s="58" t="s">
        <v>62</v>
      </c>
      <c r="D2021" s="54">
        <v>1412</v>
      </c>
      <c r="E2021" s="55" t="s">
        <v>6</v>
      </c>
      <c r="F2021" s="55">
        <f t="shared" si="94"/>
        <v>8.4600000000000009</v>
      </c>
      <c r="G2021" s="58" t="s">
        <v>1477</v>
      </c>
      <c r="H2021" s="59">
        <v>14</v>
      </c>
      <c r="I2021" s="56">
        <v>88.83</v>
      </c>
      <c r="J2021" s="7">
        <f t="shared" si="92"/>
        <v>88.83</v>
      </c>
      <c r="K2021" s="7">
        <f t="shared" si="93"/>
        <v>0</v>
      </c>
    </row>
    <row r="2022" spans="1:11" ht="165" customHeight="1" x14ac:dyDescent="0.25">
      <c r="A2022" s="51">
        <v>1984</v>
      </c>
      <c r="B2022" s="57" t="s">
        <v>1474</v>
      </c>
      <c r="C2022" s="58" t="s">
        <v>34</v>
      </c>
      <c r="D2022" s="54">
        <v>1092</v>
      </c>
      <c r="E2022" s="55" t="s">
        <v>6</v>
      </c>
      <c r="F2022" s="55">
        <f t="shared" si="94"/>
        <v>6.55</v>
      </c>
      <c r="G2022" s="58" t="s">
        <v>1478</v>
      </c>
      <c r="H2022" s="59">
        <v>44</v>
      </c>
      <c r="I2022" s="56">
        <v>216.15</v>
      </c>
      <c r="J2022" s="7">
        <f t="shared" si="92"/>
        <v>216.15</v>
      </c>
      <c r="K2022" s="7">
        <f t="shared" si="93"/>
        <v>0</v>
      </c>
    </row>
    <row r="2023" spans="1:11" ht="240" customHeight="1" x14ac:dyDescent="0.25">
      <c r="A2023" s="51">
        <v>1985</v>
      </c>
      <c r="B2023" s="57" t="s">
        <v>1474</v>
      </c>
      <c r="C2023" s="58" t="s">
        <v>34</v>
      </c>
      <c r="D2023" s="54">
        <v>1072</v>
      </c>
      <c r="E2023" s="55" t="s">
        <v>6</v>
      </c>
      <c r="F2023" s="55">
        <f t="shared" si="94"/>
        <v>6.43</v>
      </c>
      <c r="G2023" s="58" t="s">
        <v>1479</v>
      </c>
      <c r="H2023" s="59">
        <v>44</v>
      </c>
      <c r="I2023" s="56">
        <v>212.19</v>
      </c>
      <c r="J2023" s="7">
        <f t="shared" si="92"/>
        <v>212.19</v>
      </c>
      <c r="K2023" s="7">
        <f t="shared" si="93"/>
        <v>0</v>
      </c>
    </row>
    <row r="2024" spans="1:11" ht="75" customHeight="1" x14ac:dyDescent="0.25">
      <c r="A2024" s="51">
        <v>1986</v>
      </c>
      <c r="B2024" s="57" t="s">
        <v>1474</v>
      </c>
      <c r="C2024" s="58" t="s">
        <v>34</v>
      </c>
      <c r="D2024" s="54">
        <v>1070</v>
      </c>
      <c r="E2024" s="55" t="s">
        <v>6</v>
      </c>
      <c r="F2024" s="55">
        <f t="shared" si="94"/>
        <v>6.41</v>
      </c>
      <c r="G2024" s="58" t="s">
        <v>1480</v>
      </c>
      <c r="H2024" s="59">
        <v>34</v>
      </c>
      <c r="I2024" s="56">
        <v>163.46</v>
      </c>
      <c r="J2024" s="7">
        <f t="shared" si="92"/>
        <v>163.46</v>
      </c>
      <c r="K2024" s="7">
        <f t="shared" si="93"/>
        <v>0</v>
      </c>
    </row>
    <row r="2025" spans="1:11" ht="120" customHeight="1" x14ac:dyDescent="0.25">
      <c r="A2025" s="51">
        <v>1987</v>
      </c>
      <c r="B2025" s="57" t="s">
        <v>1474</v>
      </c>
      <c r="C2025" s="58" t="s">
        <v>34</v>
      </c>
      <c r="D2025" s="54">
        <v>1091</v>
      </c>
      <c r="E2025" s="55" t="s">
        <v>6</v>
      </c>
      <c r="F2025" s="55">
        <f t="shared" si="94"/>
        <v>6.54</v>
      </c>
      <c r="G2025" s="58" t="s">
        <v>1481</v>
      </c>
      <c r="H2025" s="59">
        <v>70</v>
      </c>
      <c r="I2025" s="56">
        <v>343.35</v>
      </c>
      <c r="J2025" s="7">
        <f t="shared" si="92"/>
        <v>343.35</v>
      </c>
      <c r="K2025" s="7">
        <f t="shared" si="93"/>
        <v>0</v>
      </c>
    </row>
    <row r="2026" spans="1:11" ht="120" customHeight="1" x14ac:dyDescent="0.25">
      <c r="A2026" s="51">
        <v>1988</v>
      </c>
      <c r="B2026" s="57" t="s">
        <v>1474</v>
      </c>
      <c r="C2026" s="58" t="s">
        <v>28</v>
      </c>
      <c r="D2026" s="54">
        <v>1152</v>
      </c>
      <c r="E2026" s="55" t="s">
        <v>6</v>
      </c>
      <c r="F2026" s="55">
        <f t="shared" si="94"/>
        <v>6.91</v>
      </c>
      <c r="G2026" s="58" t="s">
        <v>1482</v>
      </c>
      <c r="H2026" s="59">
        <v>80</v>
      </c>
      <c r="I2026" s="56">
        <v>414.6</v>
      </c>
      <c r="J2026" s="7">
        <f t="shared" si="92"/>
        <v>414.6</v>
      </c>
      <c r="K2026" s="7">
        <f t="shared" si="93"/>
        <v>0</v>
      </c>
    </row>
    <row r="2027" spans="1:11" ht="135" customHeight="1" x14ac:dyDescent="0.25">
      <c r="A2027" s="51">
        <v>1989</v>
      </c>
      <c r="B2027" s="57" t="s">
        <v>1474</v>
      </c>
      <c r="C2027" s="58" t="s">
        <v>34</v>
      </c>
      <c r="D2027" s="54">
        <v>1212</v>
      </c>
      <c r="E2027" s="55" t="s">
        <v>6</v>
      </c>
      <c r="F2027" s="55">
        <f t="shared" si="94"/>
        <v>7.26</v>
      </c>
      <c r="G2027" s="58" t="s">
        <v>1483</v>
      </c>
      <c r="H2027" s="59">
        <v>74</v>
      </c>
      <c r="I2027" s="56">
        <v>402.93</v>
      </c>
      <c r="J2027" s="7">
        <f t="shared" si="92"/>
        <v>402.93</v>
      </c>
      <c r="K2027" s="7">
        <f t="shared" si="93"/>
        <v>0</v>
      </c>
    </row>
    <row r="2028" spans="1:11" ht="45" customHeight="1" x14ac:dyDescent="0.25">
      <c r="A2028" s="51">
        <v>1990</v>
      </c>
      <c r="B2028" s="57" t="s">
        <v>1474</v>
      </c>
      <c r="C2028" s="58" t="s">
        <v>28</v>
      </c>
      <c r="D2028" s="54">
        <v>1132</v>
      </c>
      <c r="E2028" s="55" t="s">
        <v>6</v>
      </c>
      <c r="F2028" s="55">
        <f t="shared" si="94"/>
        <v>6.79</v>
      </c>
      <c r="G2028" s="58" t="s">
        <v>1484</v>
      </c>
      <c r="H2028" s="59">
        <v>27</v>
      </c>
      <c r="I2028" s="56">
        <v>137.5</v>
      </c>
      <c r="J2028" s="7">
        <f t="shared" ref="J2028:J2091" si="95">ROUND(F2028*H2028*$I$12,2)</f>
        <v>137.5</v>
      </c>
      <c r="K2028" s="7">
        <f t="shared" si="93"/>
        <v>0</v>
      </c>
    </row>
    <row r="2029" spans="1:11" ht="120" customHeight="1" x14ac:dyDescent="0.25">
      <c r="A2029" s="51">
        <v>1991</v>
      </c>
      <c r="B2029" s="57" t="s">
        <v>1474</v>
      </c>
      <c r="C2029" s="58" t="s">
        <v>34</v>
      </c>
      <c r="D2029" s="54">
        <v>1111</v>
      </c>
      <c r="E2029" s="55" t="s">
        <v>6</v>
      </c>
      <c r="F2029" s="55">
        <f t="shared" si="94"/>
        <v>6.66</v>
      </c>
      <c r="G2029" s="58" t="s">
        <v>1485</v>
      </c>
      <c r="H2029" s="59">
        <v>35</v>
      </c>
      <c r="I2029" s="56">
        <v>174.83</v>
      </c>
      <c r="J2029" s="7">
        <f t="shared" si="95"/>
        <v>174.83</v>
      </c>
      <c r="K2029" s="7">
        <f t="shared" ref="K2029:K2092" si="96">I2029-J2029</f>
        <v>0</v>
      </c>
    </row>
    <row r="2030" spans="1:11" ht="45" customHeight="1" x14ac:dyDescent="0.25">
      <c r="A2030" s="51">
        <v>1992</v>
      </c>
      <c r="B2030" s="57" t="s">
        <v>1474</v>
      </c>
      <c r="C2030" s="58" t="s">
        <v>28</v>
      </c>
      <c r="D2030" s="54">
        <v>1152</v>
      </c>
      <c r="E2030" s="55" t="s">
        <v>6</v>
      </c>
      <c r="F2030" s="55">
        <f t="shared" si="94"/>
        <v>6.91</v>
      </c>
      <c r="G2030" s="58" t="s">
        <v>1486</v>
      </c>
      <c r="H2030" s="59">
        <v>10</v>
      </c>
      <c r="I2030" s="56">
        <v>51.83</v>
      </c>
      <c r="J2030" s="7">
        <f t="shared" si="95"/>
        <v>51.83</v>
      </c>
      <c r="K2030" s="7">
        <f t="shared" si="96"/>
        <v>0</v>
      </c>
    </row>
    <row r="2031" spans="1:11" ht="75" customHeight="1" x14ac:dyDescent="0.25">
      <c r="A2031" s="51">
        <v>1993</v>
      </c>
      <c r="B2031" s="57" t="s">
        <v>1474</v>
      </c>
      <c r="C2031" s="58" t="s">
        <v>34</v>
      </c>
      <c r="D2031" s="54">
        <v>1112</v>
      </c>
      <c r="E2031" s="55" t="s">
        <v>6</v>
      </c>
      <c r="F2031" s="55">
        <f t="shared" si="94"/>
        <v>6.67</v>
      </c>
      <c r="G2031" s="58" t="s">
        <v>1487</v>
      </c>
      <c r="H2031" s="59">
        <v>36</v>
      </c>
      <c r="I2031" s="56">
        <v>180.09</v>
      </c>
      <c r="J2031" s="7">
        <f t="shared" si="95"/>
        <v>180.09</v>
      </c>
      <c r="K2031" s="7">
        <f t="shared" si="96"/>
        <v>0</v>
      </c>
    </row>
    <row r="2032" spans="1:11" ht="45" customHeight="1" x14ac:dyDescent="0.25">
      <c r="A2032" s="51">
        <v>1994</v>
      </c>
      <c r="B2032" s="57" t="s">
        <v>1474</v>
      </c>
      <c r="C2032" s="58" t="s">
        <v>28</v>
      </c>
      <c r="D2032" s="54">
        <v>1135</v>
      </c>
      <c r="E2032" s="55" t="s">
        <v>6</v>
      </c>
      <c r="F2032" s="55">
        <f t="shared" si="94"/>
        <v>6.8</v>
      </c>
      <c r="G2032" s="58" t="s">
        <v>1488</v>
      </c>
      <c r="H2032" s="59">
        <v>8</v>
      </c>
      <c r="I2032" s="56">
        <v>40.799999999999997</v>
      </c>
      <c r="J2032" s="7">
        <f t="shared" si="95"/>
        <v>40.799999999999997</v>
      </c>
      <c r="K2032" s="7">
        <f t="shared" si="96"/>
        <v>0</v>
      </c>
    </row>
    <row r="2033" spans="1:11" ht="90" customHeight="1" x14ac:dyDescent="0.25">
      <c r="A2033" s="51">
        <v>1995</v>
      </c>
      <c r="B2033" s="57" t="s">
        <v>1474</v>
      </c>
      <c r="C2033" s="58" t="s">
        <v>28</v>
      </c>
      <c r="D2033" s="54">
        <v>1155</v>
      </c>
      <c r="E2033" s="55" t="s">
        <v>6</v>
      </c>
      <c r="F2033" s="55">
        <f t="shared" si="94"/>
        <v>6.92</v>
      </c>
      <c r="G2033" s="58" t="s">
        <v>1489</v>
      </c>
      <c r="H2033" s="59">
        <v>36</v>
      </c>
      <c r="I2033" s="56">
        <v>186.84</v>
      </c>
      <c r="J2033" s="7">
        <f t="shared" si="95"/>
        <v>186.84</v>
      </c>
      <c r="K2033" s="7">
        <f t="shared" si="96"/>
        <v>0</v>
      </c>
    </row>
    <row r="2034" spans="1:11" ht="75" customHeight="1" x14ac:dyDescent="0.25">
      <c r="A2034" s="51">
        <v>1996</v>
      </c>
      <c r="B2034" s="57" t="s">
        <v>1474</v>
      </c>
      <c r="C2034" s="58" t="s">
        <v>28</v>
      </c>
      <c r="D2034" s="54">
        <v>1155</v>
      </c>
      <c r="E2034" s="55" t="s">
        <v>6</v>
      </c>
      <c r="F2034" s="55">
        <f t="shared" si="94"/>
        <v>6.92</v>
      </c>
      <c r="G2034" s="58" t="s">
        <v>1490</v>
      </c>
      <c r="H2034" s="59">
        <v>35</v>
      </c>
      <c r="I2034" s="56">
        <v>181.65</v>
      </c>
      <c r="J2034" s="7">
        <f t="shared" si="95"/>
        <v>181.65</v>
      </c>
      <c r="K2034" s="7">
        <f t="shared" si="96"/>
        <v>0</v>
      </c>
    </row>
    <row r="2035" spans="1:11" ht="90" customHeight="1" x14ac:dyDescent="0.25">
      <c r="A2035" s="51">
        <v>1997</v>
      </c>
      <c r="B2035" s="57" t="s">
        <v>1474</v>
      </c>
      <c r="C2035" s="58" t="s">
        <v>43</v>
      </c>
      <c r="D2035" s="54">
        <v>1152</v>
      </c>
      <c r="E2035" s="55" t="s">
        <v>6</v>
      </c>
      <c r="F2035" s="55">
        <f t="shared" si="94"/>
        <v>6.91</v>
      </c>
      <c r="G2035" s="58" t="s">
        <v>1491</v>
      </c>
      <c r="H2035" s="59">
        <v>40</v>
      </c>
      <c r="I2035" s="56">
        <v>207.3</v>
      </c>
      <c r="J2035" s="7">
        <f t="shared" si="95"/>
        <v>207.3</v>
      </c>
      <c r="K2035" s="7">
        <f t="shared" si="96"/>
        <v>0</v>
      </c>
    </row>
    <row r="2036" spans="1:11" ht="75" customHeight="1" x14ac:dyDescent="0.25">
      <c r="A2036" s="51">
        <v>1998</v>
      </c>
      <c r="B2036" s="57" t="s">
        <v>1474</v>
      </c>
      <c r="C2036" s="58" t="s">
        <v>28</v>
      </c>
      <c r="D2036" s="54">
        <v>1195</v>
      </c>
      <c r="E2036" s="55" t="s">
        <v>6</v>
      </c>
      <c r="F2036" s="55">
        <f t="shared" si="94"/>
        <v>7.16</v>
      </c>
      <c r="G2036" s="58" t="s">
        <v>1492</v>
      </c>
      <c r="H2036" s="59">
        <v>29</v>
      </c>
      <c r="I2036" s="56">
        <v>155.72999999999999</v>
      </c>
      <c r="J2036" s="7">
        <f t="shared" si="95"/>
        <v>155.72999999999999</v>
      </c>
      <c r="K2036" s="7">
        <f t="shared" si="96"/>
        <v>0</v>
      </c>
    </row>
    <row r="2037" spans="1:11" ht="45" customHeight="1" x14ac:dyDescent="0.25">
      <c r="A2037" s="51">
        <v>1999</v>
      </c>
      <c r="B2037" s="57" t="s">
        <v>1474</v>
      </c>
      <c r="C2037" s="58" t="s">
        <v>43</v>
      </c>
      <c r="D2037" s="54">
        <v>1072</v>
      </c>
      <c r="E2037" s="55" t="s">
        <v>6</v>
      </c>
      <c r="F2037" s="55">
        <f t="shared" si="94"/>
        <v>6.43</v>
      </c>
      <c r="G2037" s="58" t="s">
        <v>1493</v>
      </c>
      <c r="H2037" s="59">
        <v>9</v>
      </c>
      <c r="I2037" s="56">
        <v>43.4</v>
      </c>
      <c r="J2037" s="7">
        <f t="shared" si="95"/>
        <v>43.4</v>
      </c>
      <c r="K2037" s="7">
        <f t="shared" si="96"/>
        <v>0</v>
      </c>
    </row>
    <row r="2038" spans="1:11" ht="45" customHeight="1" x14ac:dyDescent="0.25">
      <c r="A2038" s="51">
        <v>2000</v>
      </c>
      <c r="B2038" s="57" t="s">
        <v>1474</v>
      </c>
      <c r="C2038" s="58" t="s">
        <v>43</v>
      </c>
      <c r="D2038" s="54">
        <v>1112</v>
      </c>
      <c r="E2038" s="55" t="s">
        <v>6</v>
      </c>
      <c r="F2038" s="55">
        <f t="shared" ref="F2038:F2101" si="97">IF(D2038=0,0,IF(E2038=0,0,IF(IF(E2038="s",$F$12,IF(E2038="n",$F$11,0))&gt;0,ROUND(D2038/IF(E2038="s",$F$12,IF(E2038="n",$F$11,0)),2),0)))</f>
        <v>6.67</v>
      </c>
      <c r="G2038" s="58" t="s">
        <v>1494</v>
      </c>
      <c r="H2038" s="59">
        <v>17</v>
      </c>
      <c r="I2038" s="56">
        <v>85.04</v>
      </c>
      <c r="J2038" s="7">
        <f t="shared" si="95"/>
        <v>85.04</v>
      </c>
      <c r="K2038" s="7">
        <f t="shared" si="96"/>
        <v>0</v>
      </c>
    </row>
    <row r="2039" spans="1:11" ht="45" customHeight="1" x14ac:dyDescent="0.25">
      <c r="A2039" s="51">
        <v>2001</v>
      </c>
      <c r="B2039" s="57" t="s">
        <v>1474</v>
      </c>
      <c r="C2039" s="58" t="s">
        <v>102</v>
      </c>
      <c r="D2039" s="54">
        <v>885</v>
      </c>
      <c r="E2039" s="55" t="s">
        <v>6</v>
      </c>
      <c r="F2039" s="55">
        <f t="shared" si="97"/>
        <v>5.3</v>
      </c>
      <c r="G2039" s="58" t="s">
        <v>1495</v>
      </c>
      <c r="H2039" s="59">
        <v>50</v>
      </c>
      <c r="I2039" s="56">
        <v>198.75</v>
      </c>
      <c r="J2039" s="7">
        <f t="shared" si="95"/>
        <v>198.75</v>
      </c>
      <c r="K2039" s="7">
        <f t="shared" si="96"/>
        <v>0</v>
      </c>
    </row>
    <row r="2040" spans="1:11" ht="75" customHeight="1" x14ac:dyDescent="0.25">
      <c r="A2040" s="51">
        <v>2002</v>
      </c>
      <c r="B2040" s="57" t="s">
        <v>1474</v>
      </c>
      <c r="C2040" s="58" t="s">
        <v>56</v>
      </c>
      <c r="D2040" s="54">
        <v>925</v>
      </c>
      <c r="E2040" s="55" t="s">
        <v>6</v>
      </c>
      <c r="F2040" s="55">
        <f t="shared" si="97"/>
        <v>5.54</v>
      </c>
      <c r="G2040" s="58" t="s">
        <v>1496</v>
      </c>
      <c r="H2040" s="59">
        <v>56</v>
      </c>
      <c r="I2040" s="56">
        <v>232.68</v>
      </c>
      <c r="J2040" s="7">
        <f t="shared" si="95"/>
        <v>232.68</v>
      </c>
      <c r="K2040" s="7">
        <f t="shared" si="96"/>
        <v>0</v>
      </c>
    </row>
    <row r="2041" spans="1:11" ht="45" customHeight="1" x14ac:dyDescent="0.25">
      <c r="A2041" s="51">
        <v>2003</v>
      </c>
      <c r="B2041" s="57" t="s">
        <v>1474</v>
      </c>
      <c r="C2041" s="58" t="s">
        <v>43</v>
      </c>
      <c r="D2041" s="54">
        <v>1092</v>
      </c>
      <c r="E2041" s="55" t="s">
        <v>6</v>
      </c>
      <c r="F2041" s="55">
        <f t="shared" si="97"/>
        <v>6.55</v>
      </c>
      <c r="G2041" s="58" t="s">
        <v>1497</v>
      </c>
      <c r="H2041" s="59">
        <v>20</v>
      </c>
      <c r="I2041" s="56">
        <v>98.25</v>
      </c>
      <c r="J2041" s="7">
        <f t="shared" si="95"/>
        <v>98.25</v>
      </c>
      <c r="K2041" s="7">
        <f t="shared" si="96"/>
        <v>0</v>
      </c>
    </row>
    <row r="2042" spans="1:11" ht="75" customHeight="1" x14ac:dyDescent="0.25">
      <c r="A2042" s="51">
        <v>2004</v>
      </c>
      <c r="B2042" s="57" t="s">
        <v>1474</v>
      </c>
      <c r="C2042" s="58" t="s">
        <v>43</v>
      </c>
      <c r="D2042" s="54">
        <v>1092</v>
      </c>
      <c r="E2042" s="55" t="s">
        <v>6</v>
      </c>
      <c r="F2042" s="55">
        <f t="shared" si="97"/>
        <v>6.55</v>
      </c>
      <c r="G2042" s="58" t="s">
        <v>1498</v>
      </c>
      <c r="H2042" s="59">
        <v>49</v>
      </c>
      <c r="I2042" s="56">
        <v>240.71</v>
      </c>
      <c r="J2042" s="7">
        <f t="shared" si="95"/>
        <v>240.71</v>
      </c>
      <c r="K2042" s="7">
        <f t="shared" si="96"/>
        <v>0</v>
      </c>
    </row>
    <row r="2043" spans="1:11" ht="105" customHeight="1" x14ac:dyDescent="0.25">
      <c r="A2043" s="51">
        <v>2005</v>
      </c>
      <c r="B2043" s="57" t="s">
        <v>1474</v>
      </c>
      <c r="C2043" s="58" t="s">
        <v>43</v>
      </c>
      <c r="D2043" s="54">
        <v>1071</v>
      </c>
      <c r="E2043" s="55" t="s">
        <v>6</v>
      </c>
      <c r="F2043" s="55">
        <f t="shared" si="97"/>
        <v>6.42</v>
      </c>
      <c r="G2043" s="58" t="s">
        <v>1499</v>
      </c>
      <c r="H2043" s="59">
        <v>88</v>
      </c>
      <c r="I2043" s="56">
        <v>423.72</v>
      </c>
      <c r="J2043" s="7">
        <f t="shared" si="95"/>
        <v>423.72</v>
      </c>
      <c r="K2043" s="7">
        <f t="shared" si="96"/>
        <v>0</v>
      </c>
    </row>
    <row r="2044" spans="1:11" ht="45" customHeight="1" x14ac:dyDescent="0.25">
      <c r="A2044" s="51">
        <v>2006</v>
      </c>
      <c r="B2044" s="57" t="s">
        <v>1474</v>
      </c>
      <c r="C2044" s="58" t="s">
        <v>56</v>
      </c>
      <c r="D2044" s="54">
        <v>925</v>
      </c>
      <c r="E2044" s="55" t="s">
        <v>6</v>
      </c>
      <c r="F2044" s="55">
        <f t="shared" si="97"/>
        <v>5.54</v>
      </c>
      <c r="G2044" s="58" t="s">
        <v>1500</v>
      </c>
      <c r="H2044" s="59">
        <v>32</v>
      </c>
      <c r="I2044" s="56">
        <v>132.96</v>
      </c>
      <c r="J2044" s="7">
        <f t="shared" si="95"/>
        <v>132.96</v>
      </c>
      <c r="K2044" s="7">
        <f t="shared" si="96"/>
        <v>0</v>
      </c>
    </row>
    <row r="2045" spans="1:11" ht="45" customHeight="1" x14ac:dyDescent="0.25">
      <c r="A2045" s="51">
        <v>2007</v>
      </c>
      <c r="B2045" s="57" t="s">
        <v>1474</v>
      </c>
      <c r="C2045" s="58" t="s">
        <v>43</v>
      </c>
      <c r="D2045" s="54">
        <v>1051</v>
      </c>
      <c r="E2045" s="55" t="s">
        <v>6</v>
      </c>
      <c r="F2045" s="55">
        <f t="shared" si="97"/>
        <v>6.3</v>
      </c>
      <c r="G2045" s="58" t="s">
        <v>1501</v>
      </c>
      <c r="H2045" s="59">
        <v>12</v>
      </c>
      <c r="I2045" s="56">
        <v>56.7</v>
      </c>
      <c r="J2045" s="7">
        <f t="shared" si="95"/>
        <v>56.7</v>
      </c>
      <c r="K2045" s="7">
        <f t="shared" si="96"/>
        <v>0</v>
      </c>
    </row>
    <row r="2046" spans="1:11" ht="150" customHeight="1" x14ac:dyDescent="0.25">
      <c r="A2046" s="51">
        <v>2008</v>
      </c>
      <c r="B2046" s="57" t="s">
        <v>1502</v>
      </c>
      <c r="C2046" s="58" t="s">
        <v>28</v>
      </c>
      <c r="D2046" s="54">
        <v>1286</v>
      </c>
      <c r="E2046" s="55" t="s">
        <v>6</v>
      </c>
      <c r="F2046" s="55">
        <f t="shared" si="97"/>
        <v>7.71</v>
      </c>
      <c r="G2046" s="58" t="s">
        <v>1503</v>
      </c>
      <c r="H2046" s="59">
        <v>6</v>
      </c>
      <c r="I2046" s="56">
        <v>34.700000000000003</v>
      </c>
      <c r="J2046" s="7">
        <f t="shared" si="95"/>
        <v>34.700000000000003</v>
      </c>
      <c r="K2046" s="7">
        <f t="shared" si="96"/>
        <v>0</v>
      </c>
    </row>
    <row r="2047" spans="1:11" ht="165" customHeight="1" x14ac:dyDescent="0.25">
      <c r="A2047" s="51">
        <v>2009</v>
      </c>
      <c r="B2047" s="57" t="s">
        <v>1502</v>
      </c>
      <c r="C2047" s="58" t="s">
        <v>28</v>
      </c>
      <c r="D2047" s="54">
        <v>1266</v>
      </c>
      <c r="E2047" s="55" t="s">
        <v>6</v>
      </c>
      <c r="F2047" s="55">
        <f t="shared" si="97"/>
        <v>7.59</v>
      </c>
      <c r="G2047" s="58" t="s">
        <v>1504</v>
      </c>
      <c r="H2047" s="59">
        <v>8</v>
      </c>
      <c r="I2047" s="56">
        <v>45.54</v>
      </c>
      <c r="J2047" s="7">
        <f t="shared" si="95"/>
        <v>45.54</v>
      </c>
      <c r="K2047" s="7">
        <f t="shared" si="96"/>
        <v>0</v>
      </c>
    </row>
    <row r="2048" spans="1:11" ht="300" customHeight="1" x14ac:dyDescent="0.25">
      <c r="A2048" s="51">
        <v>2010</v>
      </c>
      <c r="B2048" s="57" t="s">
        <v>1502</v>
      </c>
      <c r="C2048" s="58" t="s">
        <v>28</v>
      </c>
      <c r="D2048" s="54">
        <v>1226</v>
      </c>
      <c r="E2048" s="55" t="s">
        <v>6</v>
      </c>
      <c r="F2048" s="55">
        <f t="shared" si="97"/>
        <v>7.35</v>
      </c>
      <c r="G2048" s="58" t="s">
        <v>1505</v>
      </c>
      <c r="H2048" s="59">
        <v>10</v>
      </c>
      <c r="I2048" s="56">
        <v>55.13</v>
      </c>
      <c r="J2048" s="7">
        <f t="shared" si="95"/>
        <v>55.13</v>
      </c>
      <c r="K2048" s="7">
        <f t="shared" si="96"/>
        <v>0</v>
      </c>
    </row>
    <row r="2049" spans="1:11" ht="270" customHeight="1" x14ac:dyDescent="0.25">
      <c r="A2049" s="51">
        <v>2011</v>
      </c>
      <c r="B2049" s="57" t="s">
        <v>1502</v>
      </c>
      <c r="C2049" s="58" t="s">
        <v>34</v>
      </c>
      <c r="D2049" s="54">
        <v>1170</v>
      </c>
      <c r="E2049" s="55" t="s">
        <v>6</v>
      </c>
      <c r="F2049" s="55">
        <f t="shared" si="97"/>
        <v>7.01</v>
      </c>
      <c r="G2049" s="58" t="s">
        <v>1506</v>
      </c>
      <c r="H2049" s="59">
        <v>21</v>
      </c>
      <c r="I2049" s="56">
        <v>110.41</v>
      </c>
      <c r="J2049" s="7">
        <f t="shared" si="95"/>
        <v>110.41</v>
      </c>
      <c r="K2049" s="7">
        <f t="shared" si="96"/>
        <v>0</v>
      </c>
    </row>
    <row r="2050" spans="1:11" ht="345" customHeight="1" x14ac:dyDescent="0.25">
      <c r="A2050" s="51">
        <v>2012</v>
      </c>
      <c r="B2050" s="57" t="s">
        <v>1502</v>
      </c>
      <c r="C2050" s="58" t="s">
        <v>34</v>
      </c>
      <c r="D2050" s="54">
        <v>1210</v>
      </c>
      <c r="E2050" s="55" t="s">
        <v>6</v>
      </c>
      <c r="F2050" s="55">
        <f t="shared" si="97"/>
        <v>7.25</v>
      </c>
      <c r="G2050" s="58" t="s">
        <v>1507</v>
      </c>
      <c r="H2050" s="59">
        <v>11</v>
      </c>
      <c r="I2050" s="56">
        <v>59.81</v>
      </c>
      <c r="J2050" s="7">
        <f t="shared" si="95"/>
        <v>59.81</v>
      </c>
      <c r="K2050" s="7">
        <f t="shared" si="96"/>
        <v>0</v>
      </c>
    </row>
    <row r="2051" spans="1:11" ht="409.5" customHeight="1" x14ac:dyDescent="0.25">
      <c r="A2051" s="51">
        <v>2013</v>
      </c>
      <c r="B2051" s="57" t="s">
        <v>1502</v>
      </c>
      <c r="C2051" s="58" t="s">
        <v>34</v>
      </c>
      <c r="D2051" s="54">
        <v>1170</v>
      </c>
      <c r="E2051" s="55" t="s">
        <v>6</v>
      </c>
      <c r="F2051" s="55">
        <f t="shared" si="97"/>
        <v>7.01</v>
      </c>
      <c r="G2051" s="58" t="s">
        <v>1508</v>
      </c>
      <c r="H2051" s="59">
        <v>15</v>
      </c>
      <c r="I2051" s="56">
        <v>78.86</v>
      </c>
      <c r="J2051" s="7">
        <f t="shared" si="95"/>
        <v>78.86</v>
      </c>
      <c r="K2051" s="7">
        <f t="shared" si="96"/>
        <v>0</v>
      </c>
    </row>
    <row r="2052" spans="1:11" ht="210" customHeight="1" x14ac:dyDescent="0.25">
      <c r="A2052" s="51">
        <v>2014</v>
      </c>
      <c r="B2052" s="57" t="s">
        <v>1502</v>
      </c>
      <c r="C2052" s="58" t="s">
        <v>28</v>
      </c>
      <c r="D2052" s="54">
        <v>1286</v>
      </c>
      <c r="E2052" s="55" t="s">
        <v>6</v>
      </c>
      <c r="F2052" s="55">
        <f t="shared" si="97"/>
        <v>7.71</v>
      </c>
      <c r="G2052" s="58" t="s">
        <v>1509</v>
      </c>
      <c r="H2052" s="59">
        <v>20</v>
      </c>
      <c r="I2052" s="56">
        <v>115.65</v>
      </c>
      <c r="J2052" s="7">
        <f t="shared" si="95"/>
        <v>115.65</v>
      </c>
      <c r="K2052" s="7">
        <f t="shared" si="96"/>
        <v>0</v>
      </c>
    </row>
    <row r="2053" spans="1:11" ht="180" customHeight="1" x14ac:dyDescent="0.25">
      <c r="A2053" s="51">
        <v>2015</v>
      </c>
      <c r="B2053" s="57" t="s">
        <v>1502</v>
      </c>
      <c r="C2053" s="58" t="s">
        <v>28</v>
      </c>
      <c r="D2053" s="54">
        <v>1225</v>
      </c>
      <c r="E2053" s="55" t="s">
        <v>6</v>
      </c>
      <c r="F2053" s="55">
        <f t="shared" si="97"/>
        <v>7.34</v>
      </c>
      <c r="G2053" s="58" t="s">
        <v>1510</v>
      </c>
      <c r="H2053" s="59">
        <v>10</v>
      </c>
      <c r="I2053" s="56">
        <v>55.05</v>
      </c>
      <c r="J2053" s="7">
        <f t="shared" si="95"/>
        <v>55.05</v>
      </c>
      <c r="K2053" s="7">
        <f t="shared" si="96"/>
        <v>0</v>
      </c>
    </row>
    <row r="2054" spans="1:11" ht="225" customHeight="1" x14ac:dyDescent="0.25">
      <c r="A2054" s="51">
        <v>2016</v>
      </c>
      <c r="B2054" s="57" t="s">
        <v>1502</v>
      </c>
      <c r="C2054" s="58" t="s">
        <v>34</v>
      </c>
      <c r="D2054" s="54">
        <v>1170</v>
      </c>
      <c r="E2054" s="55" t="s">
        <v>6</v>
      </c>
      <c r="F2054" s="55">
        <f t="shared" si="97"/>
        <v>7.01</v>
      </c>
      <c r="G2054" s="58" t="s">
        <v>1511</v>
      </c>
      <c r="H2054" s="59">
        <v>12</v>
      </c>
      <c r="I2054" s="56">
        <v>63.09</v>
      </c>
      <c r="J2054" s="7">
        <f t="shared" si="95"/>
        <v>63.09</v>
      </c>
      <c r="K2054" s="7">
        <f t="shared" si="96"/>
        <v>0</v>
      </c>
    </row>
    <row r="2055" spans="1:11" ht="300" customHeight="1" x14ac:dyDescent="0.25">
      <c r="A2055" s="51">
        <v>2017</v>
      </c>
      <c r="B2055" s="57" t="s">
        <v>1502</v>
      </c>
      <c r="C2055" s="58" t="s">
        <v>34</v>
      </c>
      <c r="D2055" s="54">
        <v>1230</v>
      </c>
      <c r="E2055" s="55" t="s">
        <v>6</v>
      </c>
      <c r="F2055" s="55">
        <f t="shared" si="97"/>
        <v>7.37</v>
      </c>
      <c r="G2055" s="58" t="s">
        <v>1512</v>
      </c>
      <c r="H2055" s="59">
        <v>12</v>
      </c>
      <c r="I2055" s="56">
        <v>66.33</v>
      </c>
      <c r="J2055" s="7">
        <f t="shared" si="95"/>
        <v>66.33</v>
      </c>
      <c r="K2055" s="7">
        <f t="shared" si="96"/>
        <v>0</v>
      </c>
    </row>
    <row r="2056" spans="1:11" ht="210" customHeight="1" x14ac:dyDescent="0.25">
      <c r="A2056" s="51">
        <v>2018</v>
      </c>
      <c r="B2056" s="57" t="s">
        <v>1502</v>
      </c>
      <c r="C2056" s="58" t="s">
        <v>34</v>
      </c>
      <c r="D2056" s="54">
        <v>1130</v>
      </c>
      <c r="E2056" s="55" t="s">
        <v>6</v>
      </c>
      <c r="F2056" s="55">
        <f t="shared" si="97"/>
        <v>6.77</v>
      </c>
      <c r="G2056" s="58" t="s">
        <v>1513</v>
      </c>
      <c r="H2056" s="59">
        <v>11.5</v>
      </c>
      <c r="I2056" s="56">
        <v>58.39</v>
      </c>
      <c r="J2056" s="7">
        <f t="shared" si="95"/>
        <v>58.39</v>
      </c>
      <c r="K2056" s="7">
        <f t="shared" si="96"/>
        <v>0</v>
      </c>
    </row>
    <row r="2057" spans="1:11" ht="375" customHeight="1" x14ac:dyDescent="0.25">
      <c r="A2057" s="51">
        <v>2019</v>
      </c>
      <c r="B2057" s="57" t="s">
        <v>1502</v>
      </c>
      <c r="C2057" s="58" t="s">
        <v>34</v>
      </c>
      <c r="D2057" s="54">
        <v>1130</v>
      </c>
      <c r="E2057" s="55" t="s">
        <v>6</v>
      </c>
      <c r="F2057" s="55">
        <f t="shared" si="97"/>
        <v>6.77</v>
      </c>
      <c r="G2057" s="58" t="s">
        <v>1514</v>
      </c>
      <c r="H2057" s="59">
        <v>15</v>
      </c>
      <c r="I2057" s="56">
        <v>76.16</v>
      </c>
      <c r="J2057" s="7">
        <f t="shared" si="95"/>
        <v>76.16</v>
      </c>
      <c r="K2057" s="7">
        <f t="shared" si="96"/>
        <v>0</v>
      </c>
    </row>
    <row r="2058" spans="1:11" ht="60" customHeight="1" x14ac:dyDescent="0.25">
      <c r="A2058" s="51">
        <v>2020</v>
      </c>
      <c r="B2058" s="57" t="s">
        <v>1502</v>
      </c>
      <c r="C2058" s="58" t="s">
        <v>28</v>
      </c>
      <c r="D2058" s="54">
        <v>1246</v>
      </c>
      <c r="E2058" s="55" t="s">
        <v>6</v>
      </c>
      <c r="F2058" s="55">
        <f t="shared" si="97"/>
        <v>7.47</v>
      </c>
      <c r="G2058" s="58" t="s">
        <v>1515</v>
      </c>
      <c r="H2058" s="59">
        <v>3</v>
      </c>
      <c r="I2058" s="56">
        <v>16.809999999999999</v>
      </c>
      <c r="J2058" s="7">
        <f t="shared" si="95"/>
        <v>16.809999999999999</v>
      </c>
      <c r="K2058" s="7">
        <f t="shared" si="96"/>
        <v>0</v>
      </c>
    </row>
    <row r="2059" spans="1:11" ht="150" customHeight="1" x14ac:dyDescent="0.25">
      <c r="A2059" s="51">
        <v>2021</v>
      </c>
      <c r="B2059" s="57" t="s">
        <v>1502</v>
      </c>
      <c r="C2059" s="58" t="s">
        <v>34</v>
      </c>
      <c r="D2059" s="54">
        <v>1130</v>
      </c>
      <c r="E2059" s="55" t="s">
        <v>6</v>
      </c>
      <c r="F2059" s="55">
        <f t="shared" si="97"/>
        <v>6.77</v>
      </c>
      <c r="G2059" s="58" t="s">
        <v>1516</v>
      </c>
      <c r="H2059" s="59">
        <v>5</v>
      </c>
      <c r="I2059" s="56">
        <v>25.39</v>
      </c>
      <c r="J2059" s="7">
        <f t="shared" si="95"/>
        <v>25.39</v>
      </c>
      <c r="K2059" s="7">
        <f t="shared" si="96"/>
        <v>0</v>
      </c>
    </row>
    <row r="2060" spans="1:11" ht="45" customHeight="1" x14ac:dyDescent="0.25">
      <c r="A2060" s="51">
        <v>2022</v>
      </c>
      <c r="B2060" s="57" t="s">
        <v>1502</v>
      </c>
      <c r="C2060" s="58" t="s">
        <v>34</v>
      </c>
      <c r="D2060" s="54">
        <v>1150</v>
      </c>
      <c r="E2060" s="55" t="s">
        <v>6</v>
      </c>
      <c r="F2060" s="55">
        <f t="shared" si="97"/>
        <v>6.89</v>
      </c>
      <c r="G2060" s="58" t="s">
        <v>1517</v>
      </c>
      <c r="H2060" s="59">
        <v>4</v>
      </c>
      <c r="I2060" s="56">
        <v>20.67</v>
      </c>
      <c r="J2060" s="7">
        <f t="shared" si="95"/>
        <v>20.67</v>
      </c>
      <c r="K2060" s="7">
        <f t="shared" si="96"/>
        <v>0</v>
      </c>
    </row>
    <row r="2061" spans="1:11" ht="240" customHeight="1" x14ac:dyDescent="0.25">
      <c r="A2061" s="51">
        <v>2023</v>
      </c>
      <c r="B2061" s="57" t="s">
        <v>1502</v>
      </c>
      <c r="C2061" s="58" t="s">
        <v>28</v>
      </c>
      <c r="D2061" s="54">
        <v>1265</v>
      </c>
      <c r="E2061" s="55" t="s">
        <v>6</v>
      </c>
      <c r="F2061" s="55">
        <f t="shared" si="97"/>
        <v>7.58</v>
      </c>
      <c r="G2061" s="58" t="s">
        <v>1518</v>
      </c>
      <c r="H2061" s="59">
        <v>9</v>
      </c>
      <c r="I2061" s="56">
        <v>51.17</v>
      </c>
      <c r="J2061" s="7">
        <f t="shared" si="95"/>
        <v>51.17</v>
      </c>
      <c r="K2061" s="7">
        <f t="shared" si="96"/>
        <v>0</v>
      </c>
    </row>
    <row r="2062" spans="1:11" ht="45" customHeight="1" x14ac:dyDescent="0.25">
      <c r="A2062" s="51">
        <v>2024</v>
      </c>
      <c r="B2062" s="57" t="s">
        <v>1519</v>
      </c>
      <c r="C2062" s="58" t="s">
        <v>25</v>
      </c>
      <c r="D2062" s="54">
        <v>1197</v>
      </c>
      <c r="E2062" s="55" t="s">
        <v>6</v>
      </c>
      <c r="F2062" s="55">
        <f t="shared" si="97"/>
        <v>7.17</v>
      </c>
      <c r="G2062" s="58" t="s">
        <v>1520</v>
      </c>
      <c r="H2062" s="59">
        <v>10</v>
      </c>
      <c r="I2062" s="56">
        <v>53.78</v>
      </c>
      <c r="J2062" s="7">
        <f t="shared" si="95"/>
        <v>53.78</v>
      </c>
      <c r="K2062" s="7">
        <f t="shared" si="96"/>
        <v>0</v>
      </c>
    </row>
    <row r="2063" spans="1:11" ht="45" customHeight="1" x14ac:dyDescent="0.25">
      <c r="A2063" s="51">
        <v>2025</v>
      </c>
      <c r="B2063" s="57" t="s">
        <v>1519</v>
      </c>
      <c r="C2063" s="58" t="s">
        <v>28</v>
      </c>
      <c r="D2063" s="54">
        <v>1132</v>
      </c>
      <c r="E2063" s="55" t="s">
        <v>6</v>
      </c>
      <c r="F2063" s="55">
        <f t="shared" si="97"/>
        <v>6.79</v>
      </c>
      <c r="G2063" s="58" t="s">
        <v>1520</v>
      </c>
      <c r="H2063" s="59">
        <v>10</v>
      </c>
      <c r="I2063" s="56">
        <v>50.93</v>
      </c>
      <c r="J2063" s="7">
        <f t="shared" si="95"/>
        <v>50.93</v>
      </c>
      <c r="K2063" s="7">
        <f t="shared" si="96"/>
        <v>0</v>
      </c>
    </row>
    <row r="2064" spans="1:11" ht="45" customHeight="1" x14ac:dyDescent="0.25">
      <c r="A2064" s="51">
        <v>2026</v>
      </c>
      <c r="B2064" s="57" t="s">
        <v>1519</v>
      </c>
      <c r="C2064" s="58" t="s">
        <v>28</v>
      </c>
      <c r="D2064" s="54">
        <v>1112</v>
      </c>
      <c r="E2064" s="55" t="s">
        <v>6</v>
      </c>
      <c r="F2064" s="55">
        <f t="shared" si="97"/>
        <v>6.67</v>
      </c>
      <c r="G2064" s="58" t="s">
        <v>1520</v>
      </c>
      <c r="H2064" s="59">
        <v>4</v>
      </c>
      <c r="I2064" s="56">
        <v>20.010000000000002</v>
      </c>
      <c r="J2064" s="7">
        <f t="shared" si="95"/>
        <v>20.010000000000002</v>
      </c>
      <c r="K2064" s="7">
        <f t="shared" si="96"/>
        <v>0</v>
      </c>
    </row>
    <row r="2065" spans="1:11" ht="45" customHeight="1" x14ac:dyDescent="0.25">
      <c r="A2065" s="51">
        <v>2027</v>
      </c>
      <c r="B2065" s="57" t="s">
        <v>1519</v>
      </c>
      <c r="C2065" s="58" t="s">
        <v>34</v>
      </c>
      <c r="D2065" s="54">
        <v>1111</v>
      </c>
      <c r="E2065" s="55" t="s">
        <v>6</v>
      </c>
      <c r="F2065" s="55">
        <f t="shared" si="97"/>
        <v>6.66</v>
      </c>
      <c r="G2065" s="58" t="s">
        <v>1520</v>
      </c>
      <c r="H2065" s="59">
        <v>4</v>
      </c>
      <c r="I2065" s="56">
        <v>19.98</v>
      </c>
      <c r="J2065" s="7">
        <f t="shared" si="95"/>
        <v>19.98</v>
      </c>
      <c r="K2065" s="7">
        <f t="shared" si="96"/>
        <v>0</v>
      </c>
    </row>
    <row r="2066" spans="1:11" ht="45" customHeight="1" x14ac:dyDescent="0.25">
      <c r="A2066" s="51">
        <v>2028</v>
      </c>
      <c r="B2066" s="57" t="s">
        <v>1519</v>
      </c>
      <c r="C2066" s="58" t="s">
        <v>34</v>
      </c>
      <c r="D2066" s="54">
        <v>1090</v>
      </c>
      <c r="E2066" s="55" t="s">
        <v>6</v>
      </c>
      <c r="F2066" s="55">
        <f t="shared" si="97"/>
        <v>6.53</v>
      </c>
      <c r="G2066" s="58" t="s">
        <v>1520</v>
      </c>
      <c r="H2066" s="59">
        <v>4</v>
      </c>
      <c r="I2066" s="56">
        <v>19.59</v>
      </c>
      <c r="J2066" s="7">
        <f t="shared" si="95"/>
        <v>19.59</v>
      </c>
      <c r="K2066" s="7">
        <f t="shared" si="96"/>
        <v>0</v>
      </c>
    </row>
    <row r="2067" spans="1:11" ht="165" customHeight="1" x14ac:dyDescent="0.25">
      <c r="A2067" s="51">
        <v>2029</v>
      </c>
      <c r="B2067" s="57" t="s">
        <v>1521</v>
      </c>
      <c r="C2067" s="58" t="s">
        <v>1522</v>
      </c>
      <c r="D2067" s="54">
        <v>1777</v>
      </c>
      <c r="E2067" s="55" t="s">
        <v>6</v>
      </c>
      <c r="F2067" s="55">
        <f t="shared" si="97"/>
        <v>10.65</v>
      </c>
      <c r="G2067" s="58" t="s">
        <v>1523</v>
      </c>
      <c r="H2067" s="59">
        <v>28</v>
      </c>
      <c r="I2067" s="56">
        <v>223.65</v>
      </c>
      <c r="J2067" s="7">
        <f t="shared" si="95"/>
        <v>223.65</v>
      </c>
      <c r="K2067" s="7">
        <f t="shared" si="96"/>
        <v>0</v>
      </c>
    </row>
    <row r="2068" spans="1:11" ht="165" customHeight="1" x14ac:dyDescent="0.25">
      <c r="A2068" s="51">
        <v>2030</v>
      </c>
      <c r="B2068" s="57" t="s">
        <v>1524</v>
      </c>
      <c r="C2068" s="58" t="s">
        <v>1525</v>
      </c>
      <c r="D2068" s="54">
        <v>1402</v>
      </c>
      <c r="E2068" s="55" t="s">
        <v>6</v>
      </c>
      <c r="F2068" s="55">
        <f t="shared" si="97"/>
        <v>8.4</v>
      </c>
      <c r="G2068" s="58" t="s">
        <v>1523</v>
      </c>
      <c r="H2068" s="59">
        <v>28</v>
      </c>
      <c r="I2068" s="56">
        <v>176.4</v>
      </c>
      <c r="J2068" s="7">
        <f t="shared" si="95"/>
        <v>176.4</v>
      </c>
      <c r="K2068" s="7">
        <f t="shared" si="96"/>
        <v>0</v>
      </c>
    </row>
    <row r="2069" spans="1:11" ht="120" customHeight="1" x14ac:dyDescent="0.25">
      <c r="A2069" s="51">
        <v>2031</v>
      </c>
      <c r="B2069" s="57" t="s">
        <v>1526</v>
      </c>
      <c r="C2069" s="58" t="s">
        <v>422</v>
      </c>
      <c r="D2069" s="54">
        <v>1239</v>
      </c>
      <c r="E2069" s="55" t="s">
        <v>6</v>
      </c>
      <c r="F2069" s="55">
        <f t="shared" si="97"/>
        <v>7.43</v>
      </c>
      <c r="G2069" s="58" t="s">
        <v>1527</v>
      </c>
      <c r="H2069" s="59">
        <v>8</v>
      </c>
      <c r="I2069" s="56">
        <v>44.58</v>
      </c>
      <c r="J2069" s="7">
        <f t="shared" si="95"/>
        <v>44.58</v>
      </c>
      <c r="K2069" s="7">
        <f t="shared" si="96"/>
        <v>0</v>
      </c>
    </row>
    <row r="2070" spans="1:11" ht="300" customHeight="1" x14ac:dyDescent="0.25">
      <c r="A2070" s="51">
        <v>2032</v>
      </c>
      <c r="B2070" s="57" t="s">
        <v>1526</v>
      </c>
      <c r="C2070" s="58" t="s">
        <v>34</v>
      </c>
      <c r="D2070" s="54">
        <v>1070</v>
      </c>
      <c r="E2070" s="55" t="s">
        <v>6</v>
      </c>
      <c r="F2070" s="55">
        <f t="shared" si="97"/>
        <v>6.41</v>
      </c>
      <c r="G2070" s="58" t="s">
        <v>1528</v>
      </c>
      <c r="H2070" s="59">
        <v>58</v>
      </c>
      <c r="I2070" s="56">
        <v>278.83999999999997</v>
      </c>
      <c r="J2070" s="7">
        <f t="shared" si="95"/>
        <v>278.83999999999997</v>
      </c>
      <c r="K2070" s="7">
        <f t="shared" si="96"/>
        <v>0</v>
      </c>
    </row>
    <row r="2071" spans="1:11" ht="270" customHeight="1" x14ac:dyDescent="0.25">
      <c r="A2071" s="51">
        <v>2033</v>
      </c>
      <c r="B2071" s="57" t="s">
        <v>1526</v>
      </c>
      <c r="C2071" s="58" t="s">
        <v>34</v>
      </c>
      <c r="D2071" s="54">
        <v>1031</v>
      </c>
      <c r="E2071" s="55" t="s">
        <v>6</v>
      </c>
      <c r="F2071" s="55">
        <f t="shared" si="97"/>
        <v>6.18</v>
      </c>
      <c r="G2071" s="58" t="s">
        <v>1529</v>
      </c>
      <c r="H2071" s="59">
        <v>14</v>
      </c>
      <c r="I2071" s="56">
        <v>64.89</v>
      </c>
      <c r="J2071" s="7">
        <f t="shared" si="95"/>
        <v>64.89</v>
      </c>
      <c r="K2071" s="7">
        <f t="shared" si="96"/>
        <v>0</v>
      </c>
    </row>
    <row r="2072" spans="1:11" ht="300" customHeight="1" x14ac:dyDescent="0.25">
      <c r="A2072" s="51">
        <v>2034</v>
      </c>
      <c r="B2072" s="57" t="s">
        <v>1526</v>
      </c>
      <c r="C2072" s="58" t="s">
        <v>56</v>
      </c>
      <c r="D2072" s="54">
        <v>952</v>
      </c>
      <c r="E2072" s="55" t="s">
        <v>6</v>
      </c>
      <c r="F2072" s="55">
        <f t="shared" si="97"/>
        <v>5.71</v>
      </c>
      <c r="G2072" s="58" t="s">
        <v>1530</v>
      </c>
      <c r="H2072" s="59">
        <v>28</v>
      </c>
      <c r="I2072" s="56">
        <v>119.91</v>
      </c>
      <c r="J2072" s="7">
        <f t="shared" si="95"/>
        <v>119.91</v>
      </c>
      <c r="K2072" s="7">
        <f t="shared" si="96"/>
        <v>0</v>
      </c>
    </row>
    <row r="2073" spans="1:11" ht="225" customHeight="1" x14ac:dyDescent="0.25">
      <c r="A2073" s="51">
        <v>2035</v>
      </c>
      <c r="B2073" s="57" t="s">
        <v>1526</v>
      </c>
      <c r="C2073" s="58" t="s">
        <v>56</v>
      </c>
      <c r="D2073" s="54">
        <v>912</v>
      </c>
      <c r="E2073" s="55" t="s">
        <v>6</v>
      </c>
      <c r="F2073" s="55">
        <f t="shared" si="97"/>
        <v>5.47</v>
      </c>
      <c r="G2073" s="58" t="s">
        <v>1531</v>
      </c>
      <c r="H2073" s="59">
        <v>47</v>
      </c>
      <c r="I2073" s="56">
        <v>192.82</v>
      </c>
      <c r="J2073" s="7">
        <f t="shared" si="95"/>
        <v>192.82</v>
      </c>
      <c r="K2073" s="7">
        <f t="shared" si="96"/>
        <v>0</v>
      </c>
    </row>
    <row r="2074" spans="1:11" ht="315" customHeight="1" x14ac:dyDescent="0.25">
      <c r="A2074" s="51">
        <v>2036</v>
      </c>
      <c r="B2074" s="57" t="s">
        <v>1526</v>
      </c>
      <c r="C2074" s="58" t="s">
        <v>1532</v>
      </c>
      <c r="D2074" s="54">
        <v>912</v>
      </c>
      <c r="E2074" s="55" t="s">
        <v>6</v>
      </c>
      <c r="F2074" s="55">
        <f t="shared" si="97"/>
        <v>5.47</v>
      </c>
      <c r="G2074" s="58" t="s">
        <v>1533</v>
      </c>
      <c r="H2074" s="59">
        <v>45</v>
      </c>
      <c r="I2074" s="56">
        <v>184.61</v>
      </c>
      <c r="J2074" s="7">
        <f t="shared" si="95"/>
        <v>184.61</v>
      </c>
      <c r="K2074" s="7">
        <f t="shared" si="96"/>
        <v>0</v>
      </c>
    </row>
    <row r="2075" spans="1:11" ht="315" customHeight="1" x14ac:dyDescent="0.25">
      <c r="A2075" s="51">
        <v>2037</v>
      </c>
      <c r="B2075" s="57" t="s">
        <v>1526</v>
      </c>
      <c r="C2075" s="58" t="s">
        <v>102</v>
      </c>
      <c r="D2075" s="54">
        <v>885</v>
      </c>
      <c r="E2075" s="55" t="s">
        <v>6</v>
      </c>
      <c r="F2075" s="55">
        <f t="shared" si="97"/>
        <v>5.3</v>
      </c>
      <c r="G2075" s="58" t="s">
        <v>1534</v>
      </c>
      <c r="H2075" s="59">
        <v>41</v>
      </c>
      <c r="I2075" s="56">
        <v>162.97999999999999</v>
      </c>
      <c r="J2075" s="7">
        <f t="shared" si="95"/>
        <v>162.97999999999999</v>
      </c>
      <c r="K2075" s="7">
        <f t="shared" si="96"/>
        <v>0</v>
      </c>
    </row>
    <row r="2076" spans="1:11" ht="255" customHeight="1" x14ac:dyDescent="0.25">
      <c r="A2076" s="51">
        <v>2038</v>
      </c>
      <c r="B2076" s="57" t="s">
        <v>1526</v>
      </c>
      <c r="C2076" s="58" t="s">
        <v>102</v>
      </c>
      <c r="D2076" s="54">
        <v>885</v>
      </c>
      <c r="E2076" s="55" t="s">
        <v>6</v>
      </c>
      <c r="F2076" s="55">
        <f t="shared" si="97"/>
        <v>5.3</v>
      </c>
      <c r="G2076" s="58" t="s">
        <v>1535</v>
      </c>
      <c r="H2076" s="59">
        <v>37</v>
      </c>
      <c r="I2076" s="56">
        <v>147.08000000000001</v>
      </c>
      <c r="J2076" s="7">
        <f t="shared" si="95"/>
        <v>147.08000000000001</v>
      </c>
      <c r="K2076" s="7">
        <f t="shared" si="96"/>
        <v>0</v>
      </c>
    </row>
    <row r="2077" spans="1:11" ht="300" customHeight="1" x14ac:dyDescent="0.25">
      <c r="A2077" s="51">
        <v>2039</v>
      </c>
      <c r="B2077" s="57" t="s">
        <v>1526</v>
      </c>
      <c r="C2077" s="58" t="s">
        <v>102</v>
      </c>
      <c r="D2077" s="54">
        <v>885</v>
      </c>
      <c r="E2077" s="55" t="s">
        <v>6</v>
      </c>
      <c r="F2077" s="55">
        <f t="shared" si="97"/>
        <v>5.3</v>
      </c>
      <c r="G2077" s="58" t="s">
        <v>1536</v>
      </c>
      <c r="H2077" s="59">
        <v>41</v>
      </c>
      <c r="I2077" s="56">
        <v>162.97999999999999</v>
      </c>
      <c r="J2077" s="7">
        <f t="shared" si="95"/>
        <v>162.97999999999999</v>
      </c>
      <c r="K2077" s="7">
        <f t="shared" si="96"/>
        <v>0</v>
      </c>
    </row>
    <row r="2078" spans="1:11" ht="300" customHeight="1" x14ac:dyDescent="0.25">
      <c r="A2078" s="51">
        <v>2040</v>
      </c>
      <c r="B2078" s="57" t="s">
        <v>1526</v>
      </c>
      <c r="C2078" s="58" t="s">
        <v>102</v>
      </c>
      <c r="D2078" s="54">
        <v>885</v>
      </c>
      <c r="E2078" s="55" t="s">
        <v>6</v>
      </c>
      <c r="F2078" s="55">
        <f t="shared" si="97"/>
        <v>5.3</v>
      </c>
      <c r="G2078" s="58" t="s">
        <v>1536</v>
      </c>
      <c r="H2078" s="59">
        <v>57</v>
      </c>
      <c r="I2078" s="56">
        <v>226.58</v>
      </c>
      <c r="J2078" s="7">
        <f t="shared" si="95"/>
        <v>226.58</v>
      </c>
      <c r="K2078" s="7">
        <f t="shared" si="96"/>
        <v>0</v>
      </c>
    </row>
    <row r="2079" spans="1:11" ht="270" customHeight="1" x14ac:dyDescent="0.25">
      <c r="A2079" s="51">
        <v>2041</v>
      </c>
      <c r="B2079" s="57" t="s">
        <v>1526</v>
      </c>
      <c r="C2079" s="58" t="s">
        <v>102</v>
      </c>
      <c r="D2079" s="54">
        <v>885</v>
      </c>
      <c r="E2079" s="55" t="s">
        <v>6</v>
      </c>
      <c r="F2079" s="55">
        <f t="shared" si="97"/>
        <v>5.3</v>
      </c>
      <c r="G2079" s="58" t="s">
        <v>1537</v>
      </c>
      <c r="H2079" s="59">
        <v>30</v>
      </c>
      <c r="I2079" s="56">
        <v>119.25</v>
      </c>
      <c r="J2079" s="7">
        <f t="shared" si="95"/>
        <v>119.25</v>
      </c>
      <c r="K2079" s="7">
        <f t="shared" si="96"/>
        <v>0</v>
      </c>
    </row>
    <row r="2080" spans="1:11" ht="90" customHeight="1" x14ac:dyDescent="0.25">
      <c r="A2080" s="51">
        <v>2042</v>
      </c>
      <c r="B2080" s="57" t="s">
        <v>1538</v>
      </c>
      <c r="C2080" s="58" t="s">
        <v>422</v>
      </c>
      <c r="D2080" s="54">
        <v>1219</v>
      </c>
      <c r="E2080" s="55" t="s">
        <v>6</v>
      </c>
      <c r="F2080" s="55">
        <f t="shared" si="97"/>
        <v>7.31</v>
      </c>
      <c r="G2080" s="58" t="s">
        <v>1539</v>
      </c>
      <c r="H2080" s="59">
        <v>18</v>
      </c>
      <c r="I2080" s="56">
        <v>98.69</v>
      </c>
      <c r="J2080" s="7">
        <f t="shared" si="95"/>
        <v>98.69</v>
      </c>
      <c r="K2080" s="7">
        <f t="shared" si="96"/>
        <v>0</v>
      </c>
    </row>
    <row r="2081" spans="1:11" ht="90" customHeight="1" x14ac:dyDescent="0.25">
      <c r="A2081" s="51">
        <v>2043</v>
      </c>
      <c r="B2081" s="57" t="s">
        <v>1538</v>
      </c>
      <c r="C2081" s="58" t="s">
        <v>34</v>
      </c>
      <c r="D2081" s="54">
        <v>1111</v>
      </c>
      <c r="E2081" s="55" t="s">
        <v>6</v>
      </c>
      <c r="F2081" s="55">
        <f t="shared" si="97"/>
        <v>6.66</v>
      </c>
      <c r="G2081" s="58" t="s">
        <v>1539</v>
      </c>
      <c r="H2081" s="59">
        <v>18</v>
      </c>
      <c r="I2081" s="56">
        <v>89.91</v>
      </c>
      <c r="J2081" s="7">
        <f t="shared" si="95"/>
        <v>89.91</v>
      </c>
      <c r="K2081" s="7">
        <f t="shared" si="96"/>
        <v>0</v>
      </c>
    </row>
    <row r="2082" spans="1:11" ht="90" customHeight="1" x14ac:dyDescent="0.25">
      <c r="A2082" s="51">
        <v>2044</v>
      </c>
      <c r="B2082" s="57" t="s">
        <v>1538</v>
      </c>
      <c r="C2082" s="58" t="s">
        <v>102</v>
      </c>
      <c r="D2082" s="54">
        <v>885</v>
      </c>
      <c r="E2082" s="55" t="s">
        <v>6</v>
      </c>
      <c r="F2082" s="55">
        <f t="shared" si="97"/>
        <v>5.3</v>
      </c>
      <c r="G2082" s="58" t="s">
        <v>1540</v>
      </c>
      <c r="H2082" s="59">
        <v>47</v>
      </c>
      <c r="I2082" s="56">
        <v>186.83</v>
      </c>
      <c r="J2082" s="7">
        <f t="shared" si="95"/>
        <v>186.83</v>
      </c>
      <c r="K2082" s="7">
        <f t="shared" si="96"/>
        <v>0</v>
      </c>
    </row>
    <row r="2083" spans="1:11" ht="90" customHeight="1" x14ac:dyDescent="0.25">
      <c r="A2083" s="51">
        <v>2045</v>
      </c>
      <c r="B2083" s="57" t="s">
        <v>1538</v>
      </c>
      <c r="C2083" s="58" t="s">
        <v>102</v>
      </c>
      <c r="D2083" s="54">
        <v>905</v>
      </c>
      <c r="E2083" s="55" t="s">
        <v>6</v>
      </c>
      <c r="F2083" s="55">
        <f t="shared" si="97"/>
        <v>5.42</v>
      </c>
      <c r="G2083" s="58" t="s">
        <v>1541</v>
      </c>
      <c r="H2083" s="59">
        <v>34</v>
      </c>
      <c r="I2083" s="56">
        <v>138.21</v>
      </c>
      <c r="J2083" s="7">
        <f t="shared" si="95"/>
        <v>138.21</v>
      </c>
      <c r="K2083" s="7">
        <f t="shared" si="96"/>
        <v>0</v>
      </c>
    </row>
    <row r="2084" spans="1:11" ht="90" customHeight="1" x14ac:dyDescent="0.25">
      <c r="A2084" s="51">
        <v>2046</v>
      </c>
      <c r="B2084" s="57" t="s">
        <v>1538</v>
      </c>
      <c r="C2084" s="58" t="s">
        <v>102</v>
      </c>
      <c r="D2084" s="54">
        <v>965</v>
      </c>
      <c r="E2084" s="55" t="s">
        <v>6</v>
      </c>
      <c r="F2084" s="55">
        <f t="shared" si="97"/>
        <v>5.78</v>
      </c>
      <c r="G2084" s="58" t="s">
        <v>1542</v>
      </c>
      <c r="H2084" s="59">
        <v>33</v>
      </c>
      <c r="I2084" s="56">
        <v>143.06</v>
      </c>
      <c r="J2084" s="7">
        <f t="shared" si="95"/>
        <v>143.06</v>
      </c>
      <c r="K2084" s="7">
        <f t="shared" si="96"/>
        <v>0</v>
      </c>
    </row>
    <row r="2085" spans="1:11" ht="90" customHeight="1" x14ac:dyDescent="0.25">
      <c r="A2085" s="51">
        <v>2047</v>
      </c>
      <c r="B2085" s="57" t="s">
        <v>1538</v>
      </c>
      <c r="C2085" s="58" t="s">
        <v>102</v>
      </c>
      <c r="D2085" s="54">
        <v>885</v>
      </c>
      <c r="E2085" s="55" t="s">
        <v>6</v>
      </c>
      <c r="F2085" s="55">
        <f t="shared" si="97"/>
        <v>5.3</v>
      </c>
      <c r="G2085" s="58" t="s">
        <v>1543</v>
      </c>
      <c r="H2085" s="59">
        <v>45</v>
      </c>
      <c r="I2085" s="56">
        <v>178.88</v>
      </c>
      <c r="J2085" s="7">
        <f t="shared" si="95"/>
        <v>178.88</v>
      </c>
      <c r="K2085" s="7">
        <f t="shared" si="96"/>
        <v>0</v>
      </c>
    </row>
    <row r="2086" spans="1:11" ht="90" customHeight="1" x14ac:dyDescent="0.25">
      <c r="A2086" s="51">
        <v>2048</v>
      </c>
      <c r="B2086" s="57" t="s">
        <v>1538</v>
      </c>
      <c r="C2086" s="58" t="s">
        <v>102</v>
      </c>
      <c r="D2086" s="54">
        <v>905</v>
      </c>
      <c r="E2086" s="55" t="s">
        <v>6</v>
      </c>
      <c r="F2086" s="55">
        <f t="shared" si="97"/>
        <v>5.42</v>
      </c>
      <c r="G2086" s="58" t="s">
        <v>1544</v>
      </c>
      <c r="H2086" s="59">
        <v>21</v>
      </c>
      <c r="I2086" s="56">
        <v>85.37</v>
      </c>
      <c r="J2086" s="7">
        <f t="shared" si="95"/>
        <v>85.37</v>
      </c>
      <c r="K2086" s="7">
        <f t="shared" si="96"/>
        <v>0</v>
      </c>
    </row>
    <row r="2087" spans="1:11" ht="90" customHeight="1" x14ac:dyDescent="0.25">
      <c r="A2087" s="51">
        <v>2049</v>
      </c>
      <c r="B2087" s="57" t="s">
        <v>1538</v>
      </c>
      <c r="C2087" s="58" t="s">
        <v>56</v>
      </c>
      <c r="D2087" s="54">
        <v>972</v>
      </c>
      <c r="E2087" s="55" t="s">
        <v>6</v>
      </c>
      <c r="F2087" s="55">
        <f t="shared" si="97"/>
        <v>5.83</v>
      </c>
      <c r="G2087" s="58" t="s">
        <v>1545</v>
      </c>
      <c r="H2087" s="59">
        <v>32</v>
      </c>
      <c r="I2087" s="56">
        <v>139.91999999999999</v>
      </c>
      <c r="J2087" s="7">
        <f t="shared" si="95"/>
        <v>139.91999999999999</v>
      </c>
      <c r="K2087" s="7">
        <f t="shared" si="96"/>
        <v>0</v>
      </c>
    </row>
    <row r="2088" spans="1:11" ht="90" customHeight="1" x14ac:dyDescent="0.25">
      <c r="A2088" s="51">
        <v>2050</v>
      </c>
      <c r="B2088" s="57" t="s">
        <v>1538</v>
      </c>
      <c r="C2088" s="58" t="s">
        <v>102</v>
      </c>
      <c r="D2088" s="54">
        <v>885</v>
      </c>
      <c r="E2088" s="55" t="s">
        <v>6</v>
      </c>
      <c r="F2088" s="55">
        <f t="shared" si="97"/>
        <v>5.3</v>
      </c>
      <c r="G2088" s="58" t="s">
        <v>1546</v>
      </c>
      <c r="H2088" s="59">
        <v>39</v>
      </c>
      <c r="I2088" s="56">
        <v>155.03</v>
      </c>
      <c r="J2088" s="7">
        <f t="shared" si="95"/>
        <v>155.03</v>
      </c>
      <c r="K2088" s="7">
        <f t="shared" si="96"/>
        <v>0</v>
      </c>
    </row>
    <row r="2089" spans="1:11" ht="90" customHeight="1" x14ac:dyDescent="0.25">
      <c r="A2089" s="51">
        <v>2051</v>
      </c>
      <c r="B2089" s="57" t="s">
        <v>1538</v>
      </c>
      <c r="C2089" s="58" t="s">
        <v>102</v>
      </c>
      <c r="D2089" s="54">
        <v>885</v>
      </c>
      <c r="E2089" s="55" t="s">
        <v>6</v>
      </c>
      <c r="F2089" s="55">
        <f t="shared" si="97"/>
        <v>5.3</v>
      </c>
      <c r="G2089" s="58" t="s">
        <v>1547</v>
      </c>
      <c r="H2089" s="59">
        <v>19</v>
      </c>
      <c r="I2089" s="56">
        <v>75.53</v>
      </c>
      <c r="J2089" s="7">
        <f t="shared" si="95"/>
        <v>75.53</v>
      </c>
      <c r="K2089" s="7">
        <f t="shared" si="96"/>
        <v>0</v>
      </c>
    </row>
    <row r="2090" spans="1:11" ht="90" customHeight="1" x14ac:dyDescent="0.25">
      <c r="A2090" s="51">
        <v>2052</v>
      </c>
      <c r="B2090" s="57" t="s">
        <v>1538</v>
      </c>
      <c r="C2090" s="58" t="s">
        <v>102</v>
      </c>
      <c r="D2090" s="54">
        <v>885</v>
      </c>
      <c r="E2090" s="55" t="s">
        <v>6</v>
      </c>
      <c r="F2090" s="55">
        <f t="shared" si="97"/>
        <v>5.3</v>
      </c>
      <c r="G2090" s="58" t="s">
        <v>1548</v>
      </c>
      <c r="H2090" s="59">
        <v>48</v>
      </c>
      <c r="I2090" s="56">
        <v>190.8</v>
      </c>
      <c r="J2090" s="7">
        <f t="shared" si="95"/>
        <v>190.8</v>
      </c>
      <c r="K2090" s="7">
        <f t="shared" si="96"/>
        <v>0</v>
      </c>
    </row>
    <row r="2091" spans="1:11" ht="90" customHeight="1" x14ac:dyDescent="0.25">
      <c r="A2091" s="51">
        <v>2053</v>
      </c>
      <c r="B2091" s="57" t="s">
        <v>1538</v>
      </c>
      <c r="C2091" s="58" t="s">
        <v>56</v>
      </c>
      <c r="D2091" s="54">
        <v>932</v>
      </c>
      <c r="E2091" s="55" t="s">
        <v>6</v>
      </c>
      <c r="F2091" s="55">
        <f t="shared" si="97"/>
        <v>5.59</v>
      </c>
      <c r="G2091" s="58" t="s">
        <v>1549</v>
      </c>
      <c r="H2091" s="59">
        <v>35</v>
      </c>
      <c r="I2091" s="56">
        <v>146.74</v>
      </c>
      <c r="J2091" s="7">
        <f t="shared" si="95"/>
        <v>146.74</v>
      </c>
      <c r="K2091" s="7">
        <f t="shared" si="96"/>
        <v>0</v>
      </c>
    </row>
    <row r="2092" spans="1:11" ht="90" customHeight="1" x14ac:dyDescent="0.25">
      <c r="A2092" s="51">
        <v>2054</v>
      </c>
      <c r="B2092" s="57" t="s">
        <v>1538</v>
      </c>
      <c r="C2092" s="58" t="s">
        <v>102</v>
      </c>
      <c r="D2092" s="54">
        <v>885</v>
      </c>
      <c r="E2092" s="55" t="s">
        <v>6</v>
      </c>
      <c r="F2092" s="55">
        <f t="shared" si="97"/>
        <v>5.3</v>
      </c>
      <c r="G2092" s="58" t="s">
        <v>1543</v>
      </c>
      <c r="H2092" s="59">
        <v>35</v>
      </c>
      <c r="I2092" s="56">
        <v>139.13</v>
      </c>
      <c r="J2092" s="7">
        <f t="shared" ref="J2092:J2155" si="98">ROUND(F2092*H2092*$I$12,2)</f>
        <v>139.13</v>
      </c>
      <c r="K2092" s="7">
        <f t="shared" si="96"/>
        <v>0</v>
      </c>
    </row>
    <row r="2093" spans="1:11" ht="90" customHeight="1" x14ac:dyDescent="0.25">
      <c r="A2093" s="51">
        <v>2055</v>
      </c>
      <c r="B2093" s="57" t="s">
        <v>1538</v>
      </c>
      <c r="C2093" s="58" t="s">
        <v>102</v>
      </c>
      <c r="D2093" s="54">
        <v>885</v>
      </c>
      <c r="E2093" s="55" t="s">
        <v>6</v>
      </c>
      <c r="F2093" s="55">
        <f t="shared" si="97"/>
        <v>5.3</v>
      </c>
      <c r="G2093" s="58" t="s">
        <v>1543</v>
      </c>
      <c r="H2093" s="59">
        <v>47</v>
      </c>
      <c r="I2093" s="56">
        <v>186.83</v>
      </c>
      <c r="J2093" s="7">
        <f t="shared" si="98"/>
        <v>186.83</v>
      </c>
      <c r="K2093" s="7">
        <f t="shared" ref="K2093:K2156" si="99">I2093-J2093</f>
        <v>0</v>
      </c>
    </row>
    <row r="2094" spans="1:11" ht="90" customHeight="1" x14ac:dyDescent="0.25">
      <c r="A2094" s="51">
        <v>2056</v>
      </c>
      <c r="B2094" s="57" t="s">
        <v>1538</v>
      </c>
      <c r="C2094" s="58" t="s">
        <v>102</v>
      </c>
      <c r="D2094" s="54">
        <v>905</v>
      </c>
      <c r="E2094" s="55" t="s">
        <v>6</v>
      </c>
      <c r="F2094" s="55">
        <f t="shared" si="97"/>
        <v>5.42</v>
      </c>
      <c r="G2094" s="58" t="s">
        <v>1550</v>
      </c>
      <c r="H2094" s="59">
        <v>53</v>
      </c>
      <c r="I2094" s="56">
        <v>215.45</v>
      </c>
      <c r="J2094" s="7">
        <f t="shared" si="98"/>
        <v>215.45</v>
      </c>
      <c r="K2094" s="7">
        <f t="shared" si="99"/>
        <v>0</v>
      </c>
    </row>
    <row r="2095" spans="1:11" ht="90" customHeight="1" x14ac:dyDescent="0.25">
      <c r="A2095" s="51">
        <v>2057</v>
      </c>
      <c r="B2095" s="57" t="s">
        <v>1538</v>
      </c>
      <c r="C2095" s="58" t="s">
        <v>56</v>
      </c>
      <c r="D2095" s="54">
        <v>952</v>
      </c>
      <c r="E2095" s="55" t="s">
        <v>6</v>
      </c>
      <c r="F2095" s="55">
        <f t="shared" si="97"/>
        <v>5.71</v>
      </c>
      <c r="G2095" s="58" t="s">
        <v>1539</v>
      </c>
      <c r="H2095" s="59">
        <v>8</v>
      </c>
      <c r="I2095" s="56">
        <v>34.26</v>
      </c>
      <c r="J2095" s="7">
        <f t="shared" si="98"/>
        <v>34.26</v>
      </c>
      <c r="K2095" s="7">
        <f t="shared" si="99"/>
        <v>0</v>
      </c>
    </row>
    <row r="2096" spans="1:11" ht="90" customHeight="1" x14ac:dyDescent="0.25">
      <c r="A2096" s="51">
        <v>2058</v>
      </c>
      <c r="B2096" s="57" t="s">
        <v>1538</v>
      </c>
      <c r="C2096" s="58" t="s">
        <v>102</v>
      </c>
      <c r="D2096" s="54">
        <v>925</v>
      </c>
      <c r="E2096" s="55" t="s">
        <v>6</v>
      </c>
      <c r="F2096" s="55">
        <f t="shared" si="97"/>
        <v>5.54</v>
      </c>
      <c r="G2096" s="58" t="s">
        <v>1549</v>
      </c>
      <c r="H2096" s="59">
        <v>49</v>
      </c>
      <c r="I2096" s="56">
        <v>203.6</v>
      </c>
      <c r="J2096" s="7">
        <f t="shared" si="98"/>
        <v>203.6</v>
      </c>
      <c r="K2096" s="7">
        <f t="shared" si="99"/>
        <v>0</v>
      </c>
    </row>
    <row r="2097" spans="1:11" ht="90" customHeight="1" x14ac:dyDescent="0.25">
      <c r="A2097" s="51">
        <v>2059</v>
      </c>
      <c r="B2097" s="57" t="s">
        <v>1538</v>
      </c>
      <c r="C2097" s="58" t="s">
        <v>102</v>
      </c>
      <c r="D2097" s="54">
        <v>965</v>
      </c>
      <c r="E2097" s="55" t="s">
        <v>6</v>
      </c>
      <c r="F2097" s="55">
        <f t="shared" si="97"/>
        <v>5.78</v>
      </c>
      <c r="G2097" s="58" t="s">
        <v>1551</v>
      </c>
      <c r="H2097" s="59">
        <v>28</v>
      </c>
      <c r="I2097" s="56">
        <v>121.38</v>
      </c>
      <c r="J2097" s="7">
        <f t="shared" si="98"/>
        <v>121.38</v>
      </c>
      <c r="K2097" s="7">
        <f t="shared" si="99"/>
        <v>0</v>
      </c>
    </row>
    <row r="2098" spans="1:11" ht="90" customHeight="1" x14ac:dyDescent="0.25">
      <c r="A2098" s="51">
        <v>2060</v>
      </c>
      <c r="B2098" s="57" t="s">
        <v>1538</v>
      </c>
      <c r="C2098" s="58" t="s">
        <v>102</v>
      </c>
      <c r="D2098" s="54">
        <v>885</v>
      </c>
      <c r="E2098" s="55" t="s">
        <v>6</v>
      </c>
      <c r="F2098" s="55">
        <f t="shared" si="97"/>
        <v>5.3</v>
      </c>
      <c r="G2098" s="58" t="s">
        <v>1550</v>
      </c>
      <c r="H2098" s="59">
        <v>40</v>
      </c>
      <c r="I2098" s="56">
        <v>159</v>
      </c>
      <c r="J2098" s="7">
        <f t="shared" si="98"/>
        <v>159</v>
      </c>
      <c r="K2098" s="7">
        <f t="shared" si="99"/>
        <v>0</v>
      </c>
    </row>
    <row r="2099" spans="1:11" ht="90" customHeight="1" x14ac:dyDescent="0.25">
      <c r="A2099" s="51">
        <v>2061</v>
      </c>
      <c r="B2099" s="57" t="s">
        <v>1538</v>
      </c>
      <c r="C2099" s="58" t="s">
        <v>102</v>
      </c>
      <c r="D2099" s="54">
        <v>905</v>
      </c>
      <c r="E2099" s="55" t="s">
        <v>6</v>
      </c>
      <c r="F2099" s="55">
        <f t="shared" si="97"/>
        <v>5.42</v>
      </c>
      <c r="G2099" s="58" t="s">
        <v>1551</v>
      </c>
      <c r="H2099" s="59">
        <v>37</v>
      </c>
      <c r="I2099" s="56">
        <v>150.41</v>
      </c>
      <c r="J2099" s="7">
        <f t="shared" si="98"/>
        <v>150.41</v>
      </c>
      <c r="K2099" s="7">
        <f t="shared" si="99"/>
        <v>0</v>
      </c>
    </row>
    <row r="2100" spans="1:11" ht="210" customHeight="1" x14ac:dyDescent="0.25">
      <c r="A2100" s="51">
        <v>2062</v>
      </c>
      <c r="B2100" s="57" t="s">
        <v>1552</v>
      </c>
      <c r="C2100" s="58" t="s">
        <v>34</v>
      </c>
      <c r="D2100" s="54">
        <v>1110</v>
      </c>
      <c r="E2100" s="55" t="s">
        <v>6</v>
      </c>
      <c r="F2100" s="55">
        <f t="shared" si="97"/>
        <v>6.65</v>
      </c>
      <c r="G2100" s="58" t="s">
        <v>1553</v>
      </c>
      <c r="H2100" s="59" t="s">
        <v>1554</v>
      </c>
      <c r="I2100" s="56">
        <v>34.909999999999997</v>
      </c>
      <c r="J2100" s="7">
        <f t="shared" si="98"/>
        <v>34.909999999999997</v>
      </c>
      <c r="K2100" s="7">
        <f t="shared" si="99"/>
        <v>0</v>
      </c>
    </row>
    <row r="2101" spans="1:11" ht="90" customHeight="1" x14ac:dyDescent="0.25">
      <c r="A2101" s="51">
        <v>2063</v>
      </c>
      <c r="B2101" s="57" t="s">
        <v>1552</v>
      </c>
      <c r="C2101" s="58" t="s">
        <v>34</v>
      </c>
      <c r="D2101" s="54">
        <v>1110</v>
      </c>
      <c r="E2101" s="55" t="s">
        <v>6</v>
      </c>
      <c r="F2101" s="55">
        <f t="shared" si="97"/>
        <v>6.65</v>
      </c>
      <c r="G2101" s="58" t="s">
        <v>1555</v>
      </c>
      <c r="H2101" s="59" t="s">
        <v>1556</v>
      </c>
      <c r="I2101" s="56">
        <v>9.98</v>
      </c>
      <c r="J2101" s="7">
        <f t="shared" si="98"/>
        <v>9.98</v>
      </c>
      <c r="K2101" s="7">
        <f t="shared" si="99"/>
        <v>0</v>
      </c>
    </row>
    <row r="2102" spans="1:11" ht="195" customHeight="1" x14ac:dyDescent="0.25">
      <c r="A2102" s="51">
        <v>2064</v>
      </c>
      <c r="B2102" s="57" t="s">
        <v>1552</v>
      </c>
      <c r="C2102" s="58" t="s">
        <v>56</v>
      </c>
      <c r="D2102" s="54">
        <v>992</v>
      </c>
      <c r="E2102" s="55" t="s">
        <v>6</v>
      </c>
      <c r="F2102" s="55">
        <f t="shared" ref="F2102:F2165" si="100">IF(D2102=0,0,IF(E2102=0,0,IF(IF(E2102="s",$F$12,IF(E2102="n",$F$11,0))&gt;0,ROUND(D2102/IF(E2102="s",$F$12,IF(E2102="n",$F$11,0)),2),0)))</f>
        <v>5.95</v>
      </c>
      <c r="G2102" s="58" t="s">
        <v>1557</v>
      </c>
      <c r="H2102" s="59" t="s">
        <v>498</v>
      </c>
      <c r="I2102" s="56">
        <v>66.94</v>
      </c>
      <c r="J2102" s="7">
        <f t="shared" si="98"/>
        <v>66.94</v>
      </c>
      <c r="K2102" s="7">
        <f t="shared" si="99"/>
        <v>0</v>
      </c>
    </row>
    <row r="2103" spans="1:11" ht="165" customHeight="1" x14ac:dyDescent="0.25">
      <c r="A2103" s="51">
        <v>2065</v>
      </c>
      <c r="B2103" s="57" t="s">
        <v>1552</v>
      </c>
      <c r="C2103" s="58" t="s">
        <v>102</v>
      </c>
      <c r="D2103" s="54">
        <v>945</v>
      </c>
      <c r="E2103" s="55" t="s">
        <v>6</v>
      </c>
      <c r="F2103" s="55">
        <f t="shared" si="100"/>
        <v>5.66</v>
      </c>
      <c r="G2103" s="58" t="s">
        <v>1558</v>
      </c>
      <c r="H2103" s="59">
        <v>17</v>
      </c>
      <c r="I2103" s="56">
        <v>72.17</v>
      </c>
      <c r="J2103" s="7">
        <f t="shared" si="98"/>
        <v>72.17</v>
      </c>
      <c r="K2103" s="7">
        <f t="shared" si="99"/>
        <v>0</v>
      </c>
    </row>
    <row r="2104" spans="1:11" ht="180" customHeight="1" x14ac:dyDescent="0.25">
      <c r="A2104" s="51">
        <v>2066</v>
      </c>
      <c r="B2104" s="57" t="s">
        <v>1552</v>
      </c>
      <c r="C2104" s="58" t="s">
        <v>102</v>
      </c>
      <c r="D2104" s="54">
        <v>865</v>
      </c>
      <c r="E2104" s="55" t="s">
        <v>6</v>
      </c>
      <c r="F2104" s="55">
        <f t="shared" si="100"/>
        <v>5.18</v>
      </c>
      <c r="G2104" s="58" t="s">
        <v>1559</v>
      </c>
      <c r="H2104" s="59" t="s">
        <v>1560</v>
      </c>
      <c r="I2104" s="56">
        <v>81.59</v>
      </c>
      <c r="J2104" s="7">
        <f t="shared" si="98"/>
        <v>81.59</v>
      </c>
      <c r="K2104" s="7">
        <f t="shared" si="99"/>
        <v>0</v>
      </c>
    </row>
    <row r="2105" spans="1:11" ht="255" customHeight="1" x14ac:dyDescent="0.25">
      <c r="A2105" s="51">
        <v>2067</v>
      </c>
      <c r="B2105" s="57" t="s">
        <v>1552</v>
      </c>
      <c r="C2105" s="58" t="s">
        <v>102</v>
      </c>
      <c r="D2105" s="54">
        <v>885</v>
      </c>
      <c r="E2105" s="55" t="s">
        <v>6</v>
      </c>
      <c r="F2105" s="55">
        <f t="shared" si="100"/>
        <v>5.3</v>
      </c>
      <c r="G2105" s="58" t="s">
        <v>1561</v>
      </c>
      <c r="H2105" s="59" t="s">
        <v>271</v>
      </c>
      <c r="I2105" s="56">
        <v>63.6</v>
      </c>
      <c r="J2105" s="7">
        <f t="shared" si="98"/>
        <v>63.6</v>
      </c>
      <c r="K2105" s="7">
        <f t="shared" si="99"/>
        <v>0</v>
      </c>
    </row>
    <row r="2106" spans="1:11" ht="240" customHeight="1" x14ac:dyDescent="0.25">
      <c r="A2106" s="51">
        <v>2068</v>
      </c>
      <c r="B2106" s="57" t="s">
        <v>1552</v>
      </c>
      <c r="C2106" s="58" t="s">
        <v>102</v>
      </c>
      <c r="D2106" s="54">
        <v>885</v>
      </c>
      <c r="E2106" s="55" t="s">
        <v>6</v>
      </c>
      <c r="F2106" s="55">
        <f t="shared" si="100"/>
        <v>5.3</v>
      </c>
      <c r="G2106" s="58" t="s">
        <v>1562</v>
      </c>
      <c r="H2106" s="59" t="s">
        <v>273</v>
      </c>
      <c r="I2106" s="56">
        <v>71.55</v>
      </c>
      <c r="J2106" s="7">
        <f t="shared" si="98"/>
        <v>71.55</v>
      </c>
      <c r="K2106" s="7">
        <f t="shared" si="99"/>
        <v>0</v>
      </c>
    </row>
    <row r="2107" spans="1:11" ht="210" customHeight="1" x14ac:dyDescent="0.25">
      <c r="A2107" s="51">
        <v>2069</v>
      </c>
      <c r="B2107" s="57" t="s">
        <v>1552</v>
      </c>
      <c r="C2107" s="58" t="s">
        <v>102</v>
      </c>
      <c r="D2107" s="54">
        <v>885</v>
      </c>
      <c r="E2107" s="55" t="s">
        <v>6</v>
      </c>
      <c r="F2107" s="55">
        <f t="shared" si="100"/>
        <v>5.3</v>
      </c>
      <c r="G2107" s="58" t="s">
        <v>1563</v>
      </c>
      <c r="H2107" s="59" t="s">
        <v>266</v>
      </c>
      <c r="I2107" s="56">
        <v>91.43</v>
      </c>
      <c r="J2107" s="7">
        <f t="shared" si="98"/>
        <v>91.43</v>
      </c>
      <c r="K2107" s="7">
        <f t="shared" si="99"/>
        <v>0</v>
      </c>
    </row>
    <row r="2108" spans="1:11" ht="90" customHeight="1" x14ac:dyDescent="0.25">
      <c r="A2108" s="51">
        <v>2070</v>
      </c>
      <c r="B2108" s="57" t="s">
        <v>1552</v>
      </c>
      <c r="C2108" s="58" t="s">
        <v>102</v>
      </c>
      <c r="D2108" s="54">
        <v>885</v>
      </c>
      <c r="E2108" s="55" t="s">
        <v>6</v>
      </c>
      <c r="F2108" s="55">
        <f t="shared" si="100"/>
        <v>5.3</v>
      </c>
      <c r="G2108" s="58" t="s">
        <v>1564</v>
      </c>
      <c r="H2108" s="59" t="s">
        <v>275</v>
      </c>
      <c r="I2108" s="56">
        <v>35.78</v>
      </c>
      <c r="J2108" s="7">
        <f t="shared" si="98"/>
        <v>35.78</v>
      </c>
      <c r="K2108" s="7">
        <f t="shared" si="99"/>
        <v>0</v>
      </c>
    </row>
    <row r="2109" spans="1:11" ht="105" customHeight="1" x14ac:dyDescent="0.25">
      <c r="A2109" s="51">
        <v>2071</v>
      </c>
      <c r="B2109" s="57" t="s">
        <v>1552</v>
      </c>
      <c r="C2109" s="58" t="s">
        <v>56</v>
      </c>
      <c r="D2109" s="54">
        <v>972</v>
      </c>
      <c r="E2109" s="55" t="s">
        <v>6</v>
      </c>
      <c r="F2109" s="55">
        <f t="shared" si="100"/>
        <v>5.83</v>
      </c>
      <c r="G2109" s="58" t="s">
        <v>1565</v>
      </c>
      <c r="H2109" s="59">
        <v>8</v>
      </c>
      <c r="I2109" s="56">
        <v>34.979999999999997</v>
      </c>
      <c r="J2109" s="7">
        <f t="shared" si="98"/>
        <v>34.979999999999997</v>
      </c>
      <c r="K2109" s="7">
        <f t="shared" si="99"/>
        <v>0</v>
      </c>
    </row>
    <row r="2110" spans="1:11" ht="135" customHeight="1" x14ac:dyDescent="0.25">
      <c r="A2110" s="51">
        <v>2072</v>
      </c>
      <c r="B2110" s="57" t="s">
        <v>1566</v>
      </c>
      <c r="C2110" s="58" t="s">
        <v>422</v>
      </c>
      <c r="D2110" s="54">
        <v>1179</v>
      </c>
      <c r="E2110" s="55" t="s">
        <v>6</v>
      </c>
      <c r="F2110" s="55">
        <f t="shared" si="100"/>
        <v>7.07</v>
      </c>
      <c r="G2110" s="58" t="s">
        <v>1567</v>
      </c>
      <c r="H2110" s="59">
        <v>5</v>
      </c>
      <c r="I2110" s="56">
        <v>26.51</v>
      </c>
      <c r="J2110" s="7">
        <f t="shared" si="98"/>
        <v>26.51</v>
      </c>
      <c r="K2110" s="7">
        <f t="shared" si="99"/>
        <v>0</v>
      </c>
    </row>
    <row r="2111" spans="1:11" ht="285" customHeight="1" x14ac:dyDescent="0.25">
      <c r="A2111" s="51">
        <v>2073</v>
      </c>
      <c r="B2111" s="57" t="s">
        <v>1566</v>
      </c>
      <c r="C2111" s="58" t="s">
        <v>34</v>
      </c>
      <c r="D2111" s="54">
        <v>1090</v>
      </c>
      <c r="E2111" s="55" t="s">
        <v>6</v>
      </c>
      <c r="F2111" s="55">
        <f t="shared" si="100"/>
        <v>6.53</v>
      </c>
      <c r="G2111" s="58" t="s">
        <v>1568</v>
      </c>
      <c r="H2111" s="59">
        <v>30</v>
      </c>
      <c r="I2111" s="56">
        <v>146.93</v>
      </c>
      <c r="J2111" s="7">
        <f t="shared" si="98"/>
        <v>146.93</v>
      </c>
      <c r="K2111" s="7">
        <f t="shared" si="99"/>
        <v>0</v>
      </c>
    </row>
    <row r="2112" spans="1:11" ht="270" customHeight="1" x14ac:dyDescent="0.25">
      <c r="A2112" s="51">
        <v>2074</v>
      </c>
      <c r="B2112" s="57" t="s">
        <v>1566</v>
      </c>
      <c r="C2112" s="58" t="s">
        <v>102</v>
      </c>
      <c r="D2112" s="54">
        <v>965</v>
      </c>
      <c r="E2112" s="55" t="s">
        <v>6</v>
      </c>
      <c r="F2112" s="55">
        <f t="shared" si="100"/>
        <v>5.78</v>
      </c>
      <c r="G2112" s="58" t="s">
        <v>1569</v>
      </c>
      <c r="H2112" s="59">
        <v>27</v>
      </c>
      <c r="I2112" s="56">
        <v>117.05</v>
      </c>
      <c r="J2112" s="7">
        <f t="shared" si="98"/>
        <v>117.05</v>
      </c>
      <c r="K2112" s="7">
        <f t="shared" si="99"/>
        <v>0</v>
      </c>
    </row>
    <row r="2113" spans="1:11" ht="330" customHeight="1" x14ac:dyDescent="0.25">
      <c r="A2113" s="51">
        <v>2075</v>
      </c>
      <c r="B2113" s="57" t="s">
        <v>1566</v>
      </c>
      <c r="C2113" s="58" t="s">
        <v>102</v>
      </c>
      <c r="D2113" s="54">
        <v>905</v>
      </c>
      <c r="E2113" s="55" t="s">
        <v>6</v>
      </c>
      <c r="F2113" s="55">
        <f t="shared" si="100"/>
        <v>5.42</v>
      </c>
      <c r="G2113" s="58" t="s">
        <v>1570</v>
      </c>
      <c r="H2113" s="59">
        <v>36</v>
      </c>
      <c r="I2113" s="56">
        <v>146.34</v>
      </c>
      <c r="J2113" s="7">
        <f t="shared" si="98"/>
        <v>146.34</v>
      </c>
      <c r="K2113" s="7">
        <f t="shared" si="99"/>
        <v>0</v>
      </c>
    </row>
    <row r="2114" spans="1:11" ht="105" customHeight="1" x14ac:dyDescent="0.25">
      <c r="A2114" s="51">
        <v>2076</v>
      </c>
      <c r="B2114" s="57" t="s">
        <v>1566</v>
      </c>
      <c r="C2114" s="58" t="s">
        <v>102</v>
      </c>
      <c r="D2114" s="54">
        <v>905</v>
      </c>
      <c r="E2114" s="55" t="s">
        <v>6</v>
      </c>
      <c r="F2114" s="55">
        <f t="shared" si="100"/>
        <v>5.42</v>
      </c>
      <c r="G2114" s="58" t="s">
        <v>1571</v>
      </c>
      <c r="H2114" s="59">
        <v>21</v>
      </c>
      <c r="I2114" s="56">
        <v>85.37</v>
      </c>
      <c r="J2114" s="7">
        <f t="shared" si="98"/>
        <v>85.37</v>
      </c>
      <c r="K2114" s="7">
        <f t="shared" si="99"/>
        <v>0</v>
      </c>
    </row>
    <row r="2115" spans="1:11" ht="90" customHeight="1" x14ac:dyDescent="0.25">
      <c r="A2115" s="51">
        <v>2077</v>
      </c>
      <c r="B2115" s="57" t="s">
        <v>1566</v>
      </c>
      <c r="C2115" s="58" t="s">
        <v>102</v>
      </c>
      <c r="D2115" s="54">
        <v>925</v>
      </c>
      <c r="E2115" s="55" t="s">
        <v>6</v>
      </c>
      <c r="F2115" s="55">
        <f t="shared" si="100"/>
        <v>5.54</v>
      </c>
      <c r="G2115" s="58" t="s">
        <v>1572</v>
      </c>
      <c r="H2115" s="59">
        <v>17</v>
      </c>
      <c r="I2115" s="56">
        <v>70.64</v>
      </c>
      <c r="J2115" s="7">
        <f t="shared" si="98"/>
        <v>70.64</v>
      </c>
      <c r="K2115" s="7">
        <f t="shared" si="99"/>
        <v>0</v>
      </c>
    </row>
    <row r="2116" spans="1:11" ht="90" customHeight="1" x14ac:dyDescent="0.25">
      <c r="A2116" s="51">
        <v>2078</v>
      </c>
      <c r="B2116" s="57" t="s">
        <v>1566</v>
      </c>
      <c r="C2116" s="58" t="s">
        <v>102</v>
      </c>
      <c r="D2116" s="54">
        <v>945</v>
      </c>
      <c r="E2116" s="55" t="s">
        <v>6</v>
      </c>
      <c r="F2116" s="55">
        <f t="shared" si="100"/>
        <v>5.66</v>
      </c>
      <c r="G2116" s="58" t="s">
        <v>1573</v>
      </c>
      <c r="H2116" s="59">
        <v>14</v>
      </c>
      <c r="I2116" s="56">
        <v>59.43</v>
      </c>
      <c r="J2116" s="7">
        <f t="shared" si="98"/>
        <v>59.43</v>
      </c>
      <c r="K2116" s="7">
        <f t="shared" si="99"/>
        <v>0</v>
      </c>
    </row>
    <row r="2117" spans="1:11" ht="315" customHeight="1" x14ac:dyDescent="0.25">
      <c r="A2117" s="51">
        <v>2079</v>
      </c>
      <c r="B2117" s="57" t="s">
        <v>1566</v>
      </c>
      <c r="C2117" s="58" t="s">
        <v>102</v>
      </c>
      <c r="D2117" s="54">
        <v>905</v>
      </c>
      <c r="E2117" s="55" t="s">
        <v>6</v>
      </c>
      <c r="F2117" s="55">
        <f t="shared" si="100"/>
        <v>5.42</v>
      </c>
      <c r="G2117" s="58" t="s">
        <v>1574</v>
      </c>
      <c r="H2117" s="59">
        <v>39</v>
      </c>
      <c r="I2117" s="56">
        <v>158.54</v>
      </c>
      <c r="J2117" s="7">
        <f t="shared" si="98"/>
        <v>158.54</v>
      </c>
      <c r="K2117" s="7">
        <f t="shared" si="99"/>
        <v>0</v>
      </c>
    </row>
    <row r="2118" spans="1:11" ht="330" customHeight="1" x14ac:dyDescent="0.25">
      <c r="A2118" s="51">
        <v>2080</v>
      </c>
      <c r="B2118" s="57" t="s">
        <v>1566</v>
      </c>
      <c r="C2118" s="58" t="s">
        <v>102</v>
      </c>
      <c r="D2118" s="54">
        <v>885</v>
      </c>
      <c r="E2118" s="55" t="s">
        <v>6</v>
      </c>
      <c r="F2118" s="55">
        <f t="shared" si="100"/>
        <v>5.3</v>
      </c>
      <c r="G2118" s="58" t="s">
        <v>1575</v>
      </c>
      <c r="H2118" s="59">
        <v>47</v>
      </c>
      <c r="I2118" s="56">
        <v>186.83</v>
      </c>
      <c r="J2118" s="7">
        <f t="shared" si="98"/>
        <v>186.83</v>
      </c>
      <c r="K2118" s="7">
        <f t="shared" si="99"/>
        <v>0</v>
      </c>
    </row>
    <row r="2119" spans="1:11" ht="270" customHeight="1" x14ac:dyDescent="0.25">
      <c r="A2119" s="51">
        <v>2081</v>
      </c>
      <c r="B2119" s="57" t="s">
        <v>1566</v>
      </c>
      <c r="C2119" s="58" t="s">
        <v>102</v>
      </c>
      <c r="D2119" s="54">
        <v>885</v>
      </c>
      <c r="E2119" s="55" t="s">
        <v>6</v>
      </c>
      <c r="F2119" s="55">
        <f t="shared" si="100"/>
        <v>5.3</v>
      </c>
      <c r="G2119" s="58" t="s">
        <v>1576</v>
      </c>
      <c r="H2119" s="59">
        <v>14</v>
      </c>
      <c r="I2119" s="56">
        <v>55.65</v>
      </c>
      <c r="J2119" s="7">
        <f t="shared" si="98"/>
        <v>55.65</v>
      </c>
      <c r="K2119" s="7">
        <f t="shared" si="99"/>
        <v>0</v>
      </c>
    </row>
    <row r="2120" spans="1:11" ht="120" customHeight="1" x14ac:dyDescent="0.25">
      <c r="A2120" s="51">
        <v>2082</v>
      </c>
      <c r="B2120" s="57" t="s">
        <v>1577</v>
      </c>
      <c r="C2120" s="58" t="s">
        <v>422</v>
      </c>
      <c r="D2120" s="54">
        <v>1240</v>
      </c>
      <c r="E2120" s="55" t="s">
        <v>6</v>
      </c>
      <c r="F2120" s="55">
        <f t="shared" si="100"/>
        <v>7.43</v>
      </c>
      <c r="G2120" s="58" t="s">
        <v>1578</v>
      </c>
      <c r="H2120" s="59">
        <v>25</v>
      </c>
      <c r="I2120" s="56">
        <v>139.31</v>
      </c>
      <c r="J2120" s="7">
        <f t="shared" si="98"/>
        <v>139.31</v>
      </c>
      <c r="K2120" s="7">
        <f t="shared" si="99"/>
        <v>0</v>
      </c>
    </row>
    <row r="2121" spans="1:11" ht="120" customHeight="1" x14ac:dyDescent="0.25">
      <c r="A2121" s="51">
        <v>2083</v>
      </c>
      <c r="B2121" s="57" t="s">
        <v>1577</v>
      </c>
      <c r="C2121" s="58" t="s">
        <v>34</v>
      </c>
      <c r="D2121" s="54">
        <v>1091</v>
      </c>
      <c r="E2121" s="55" t="s">
        <v>6</v>
      </c>
      <c r="F2121" s="55">
        <f t="shared" si="100"/>
        <v>6.54</v>
      </c>
      <c r="G2121" s="58" t="s">
        <v>1578</v>
      </c>
      <c r="H2121" s="59">
        <v>33</v>
      </c>
      <c r="I2121" s="56">
        <v>161.87</v>
      </c>
      <c r="J2121" s="7">
        <f t="shared" si="98"/>
        <v>161.87</v>
      </c>
      <c r="K2121" s="7">
        <f t="shared" si="99"/>
        <v>0</v>
      </c>
    </row>
    <row r="2122" spans="1:11" ht="210" customHeight="1" x14ac:dyDescent="0.25">
      <c r="A2122" s="51">
        <v>2084</v>
      </c>
      <c r="B2122" s="57" t="s">
        <v>1577</v>
      </c>
      <c r="C2122" s="58" t="s">
        <v>56</v>
      </c>
      <c r="D2122" s="54">
        <v>992</v>
      </c>
      <c r="E2122" s="55" t="s">
        <v>6</v>
      </c>
      <c r="F2122" s="55">
        <f t="shared" si="100"/>
        <v>5.95</v>
      </c>
      <c r="G2122" s="58" t="s">
        <v>1578</v>
      </c>
      <c r="H2122" s="59">
        <v>40</v>
      </c>
      <c r="I2122" s="56">
        <v>178.5</v>
      </c>
      <c r="J2122" s="7">
        <f t="shared" si="98"/>
        <v>178.5</v>
      </c>
      <c r="K2122" s="7">
        <f t="shared" si="99"/>
        <v>0</v>
      </c>
    </row>
    <row r="2123" spans="1:11" ht="120" customHeight="1" x14ac:dyDescent="0.25">
      <c r="A2123" s="51">
        <v>2085</v>
      </c>
      <c r="B2123" s="57" t="s">
        <v>1577</v>
      </c>
      <c r="C2123" s="58" t="s">
        <v>56</v>
      </c>
      <c r="D2123" s="54">
        <v>992</v>
      </c>
      <c r="E2123" s="55" t="s">
        <v>6</v>
      </c>
      <c r="F2123" s="55">
        <f t="shared" si="100"/>
        <v>5.95</v>
      </c>
      <c r="G2123" s="58" t="s">
        <v>1578</v>
      </c>
      <c r="H2123" s="59">
        <v>27</v>
      </c>
      <c r="I2123" s="56">
        <v>120.49</v>
      </c>
      <c r="J2123" s="7">
        <f t="shared" si="98"/>
        <v>120.49</v>
      </c>
      <c r="K2123" s="7">
        <f t="shared" si="99"/>
        <v>0</v>
      </c>
    </row>
    <row r="2124" spans="1:11" ht="120" customHeight="1" x14ac:dyDescent="0.25">
      <c r="A2124" s="51">
        <v>2086</v>
      </c>
      <c r="B2124" s="57" t="s">
        <v>1577</v>
      </c>
      <c r="C2124" s="58" t="s">
        <v>102</v>
      </c>
      <c r="D2124" s="54">
        <v>945</v>
      </c>
      <c r="E2124" s="55" t="s">
        <v>6</v>
      </c>
      <c r="F2124" s="55">
        <f t="shared" si="100"/>
        <v>5.66</v>
      </c>
      <c r="G2124" s="58" t="s">
        <v>1578</v>
      </c>
      <c r="H2124" s="59">
        <v>14</v>
      </c>
      <c r="I2124" s="56">
        <v>59.43</v>
      </c>
      <c r="J2124" s="7">
        <f t="shared" si="98"/>
        <v>59.43</v>
      </c>
      <c r="K2124" s="7">
        <f t="shared" si="99"/>
        <v>0</v>
      </c>
    </row>
    <row r="2125" spans="1:11" ht="120" customHeight="1" x14ac:dyDescent="0.25">
      <c r="A2125" s="51">
        <v>2087</v>
      </c>
      <c r="B2125" s="57" t="s">
        <v>1577</v>
      </c>
      <c r="C2125" s="58" t="s">
        <v>102</v>
      </c>
      <c r="D2125" s="54">
        <v>965</v>
      </c>
      <c r="E2125" s="55" t="s">
        <v>6</v>
      </c>
      <c r="F2125" s="55">
        <f t="shared" si="100"/>
        <v>5.78</v>
      </c>
      <c r="G2125" s="58" t="s">
        <v>1578</v>
      </c>
      <c r="H2125" s="59">
        <v>17</v>
      </c>
      <c r="I2125" s="56">
        <v>73.7</v>
      </c>
      <c r="J2125" s="7">
        <f t="shared" si="98"/>
        <v>73.7</v>
      </c>
      <c r="K2125" s="7">
        <f t="shared" si="99"/>
        <v>0</v>
      </c>
    </row>
    <row r="2126" spans="1:11" ht="135" customHeight="1" x14ac:dyDescent="0.25">
      <c r="A2126" s="51">
        <v>2088</v>
      </c>
      <c r="B2126" s="57" t="s">
        <v>1577</v>
      </c>
      <c r="C2126" s="58" t="s">
        <v>56</v>
      </c>
      <c r="D2126" s="54">
        <v>932</v>
      </c>
      <c r="E2126" s="55" t="s">
        <v>6</v>
      </c>
      <c r="F2126" s="55">
        <f t="shared" si="100"/>
        <v>5.59</v>
      </c>
      <c r="G2126" s="58" t="s">
        <v>1578</v>
      </c>
      <c r="H2126" s="59">
        <v>32</v>
      </c>
      <c r="I2126" s="56">
        <v>134.16</v>
      </c>
      <c r="J2126" s="7">
        <f t="shared" si="98"/>
        <v>134.16</v>
      </c>
      <c r="K2126" s="7">
        <f t="shared" si="99"/>
        <v>0</v>
      </c>
    </row>
    <row r="2127" spans="1:11" ht="150" customHeight="1" x14ac:dyDescent="0.25">
      <c r="A2127" s="51">
        <v>2089</v>
      </c>
      <c r="B2127" s="57" t="s">
        <v>1577</v>
      </c>
      <c r="C2127" s="58" t="s">
        <v>102</v>
      </c>
      <c r="D2127" s="54">
        <v>925</v>
      </c>
      <c r="E2127" s="55" t="s">
        <v>6</v>
      </c>
      <c r="F2127" s="55">
        <f t="shared" si="100"/>
        <v>5.54</v>
      </c>
      <c r="G2127" s="58" t="s">
        <v>1578</v>
      </c>
      <c r="H2127" s="59">
        <v>31</v>
      </c>
      <c r="I2127" s="56">
        <v>128.81</v>
      </c>
      <c r="J2127" s="7">
        <f t="shared" si="98"/>
        <v>128.81</v>
      </c>
      <c r="K2127" s="7">
        <f t="shared" si="99"/>
        <v>0</v>
      </c>
    </row>
    <row r="2128" spans="1:11" ht="120" customHeight="1" x14ac:dyDescent="0.25">
      <c r="A2128" s="51">
        <v>2090</v>
      </c>
      <c r="B2128" s="57" t="s">
        <v>1577</v>
      </c>
      <c r="C2128" s="58" t="s">
        <v>102</v>
      </c>
      <c r="D2128" s="54">
        <v>905</v>
      </c>
      <c r="E2128" s="55" t="s">
        <v>6</v>
      </c>
      <c r="F2128" s="55">
        <f t="shared" si="100"/>
        <v>5.42</v>
      </c>
      <c r="G2128" s="58" t="s">
        <v>1578</v>
      </c>
      <c r="H2128" s="59">
        <v>5</v>
      </c>
      <c r="I2128" s="56">
        <v>20.329999999999998</v>
      </c>
      <c r="J2128" s="7">
        <f t="shared" si="98"/>
        <v>20.329999999999998</v>
      </c>
      <c r="K2128" s="7">
        <f t="shared" si="99"/>
        <v>0</v>
      </c>
    </row>
    <row r="2129" spans="1:11" ht="120" customHeight="1" x14ac:dyDescent="0.25">
      <c r="A2129" s="51">
        <v>2091</v>
      </c>
      <c r="B2129" s="57" t="s">
        <v>1577</v>
      </c>
      <c r="C2129" s="58" t="s">
        <v>102</v>
      </c>
      <c r="D2129" s="54">
        <v>885</v>
      </c>
      <c r="E2129" s="55" t="s">
        <v>6</v>
      </c>
      <c r="F2129" s="55">
        <f t="shared" si="100"/>
        <v>5.3</v>
      </c>
      <c r="G2129" s="58" t="s">
        <v>1578</v>
      </c>
      <c r="H2129" s="59">
        <v>5</v>
      </c>
      <c r="I2129" s="56">
        <v>19.88</v>
      </c>
      <c r="J2129" s="7">
        <f t="shared" si="98"/>
        <v>19.88</v>
      </c>
      <c r="K2129" s="7">
        <f t="shared" si="99"/>
        <v>0</v>
      </c>
    </row>
    <row r="2130" spans="1:11" ht="120" customHeight="1" x14ac:dyDescent="0.25">
      <c r="A2130" s="51">
        <v>2092</v>
      </c>
      <c r="B2130" s="57" t="s">
        <v>1577</v>
      </c>
      <c r="C2130" s="58" t="s">
        <v>102</v>
      </c>
      <c r="D2130" s="54">
        <v>885</v>
      </c>
      <c r="E2130" s="55" t="s">
        <v>6</v>
      </c>
      <c r="F2130" s="55">
        <f t="shared" si="100"/>
        <v>5.3</v>
      </c>
      <c r="G2130" s="58" t="s">
        <v>1578</v>
      </c>
      <c r="H2130" s="59">
        <v>22</v>
      </c>
      <c r="I2130" s="56">
        <v>87.45</v>
      </c>
      <c r="J2130" s="7">
        <f t="shared" si="98"/>
        <v>87.45</v>
      </c>
      <c r="K2130" s="7">
        <f t="shared" si="99"/>
        <v>0</v>
      </c>
    </row>
    <row r="2131" spans="1:11" ht="120" customHeight="1" x14ac:dyDescent="0.25">
      <c r="A2131" s="51">
        <v>2093</v>
      </c>
      <c r="B2131" s="57" t="s">
        <v>1577</v>
      </c>
      <c r="C2131" s="58" t="s">
        <v>56</v>
      </c>
      <c r="D2131" s="54">
        <v>992</v>
      </c>
      <c r="E2131" s="55" t="s">
        <v>6</v>
      </c>
      <c r="F2131" s="55">
        <f t="shared" si="100"/>
        <v>5.95</v>
      </c>
      <c r="G2131" s="58" t="s">
        <v>1578</v>
      </c>
      <c r="H2131" s="59">
        <v>19</v>
      </c>
      <c r="I2131" s="56">
        <v>84.79</v>
      </c>
      <c r="J2131" s="7">
        <f t="shared" si="98"/>
        <v>84.79</v>
      </c>
      <c r="K2131" s="7">
        <f t="shared" si="99"/>
        <v>0</v>
      </c>
    </row>
    <row r="2132" spans="1:11" ht="180" customHeight="1" x14ac:dyDescent="0.25">
      <c r="A2132" s="51">
        <v>2094</v>
      </c>
      <c r="B2132" s="57" t="s">
        <v>1577</v>
      </c>
      <c r="C2132" s="58" t="s">
        <v>102</v>
      </c>
      <c r="D2132" s="54">
        <v>965</v>
      </c>
      <c r="E2132" s="55" t="s">
        <v>6</v>
      </c>
      <c r="F2132" s="55">
        <f t="shared" si="100"/>
        <v>5.78</v>
      </c>
      <c r="G2132" s="58" t="s">
        <v>1578</v>
      </c>
      <c r="H2132" s="59">
        <v>23</v>
      </c>
      <c r="I2132" s="56">
        <v>99.71</v>
      </c>
      <c r="J2132" s="7">
        <f t="shared" si="98"/>
        <v>99.71</v>
      </c>
      <c r="K2132" s="7">
        <f t="shared" si="99"/>
        <v>0</v>
      </c>
    </row>
    <row r="2133" spans="1:11" ht="165" customHeight="1" x14ac:dyDescent="0.25">
      <c r="A2133" s="51">
        <v>2095</v>
      </c>
      <c r="B2133" s="57" t="s">
        <v>1577</v>
      </c>
      <c r="C2133" s="58" t="s">
        <v>102</v>
      </c>
      <c r="D2133" s="54">
        <v>885</v>
      </c>
      <c r="E2133" s="55" t="s">
        <v>6</v>
      </c>
      <c r="F2133" s="55">
        <f t="shared" si="100"/>
        <v>5.3</v>
      </c>
      <c r="G2133" s="58" t="s">
        <v>1578</v>
      </c>
      <c r="H2133" s="59">
        <v>18</v>
      </c>
      <c r="I2133" s="56">
        <v>71.55</v>
      </c>
      <c r="J2133" s="7">
        <f t="shared" si="98"/>
        <v>71.55</v>
      </c>
      <c r="K2133" s="7">
        <f t="shared" si="99"/>
        <v>0</v>
      </c>
    </row>
    <row r="2134" spans="1:11" ht="135" customHeight="1" x14ac:dyDescent="0.25">
      <c r="A2134" s="51">
        <v>2096</v>
      </c>
      <c r="B2134" s="57" t="s">
        <v>1577</v>
      </c>
      <c r="C2134" s="58" t="s">
        <v>102</v>
      </c>
      <c r="D2134" s="54">
        <v>885</v>
      </c>
      <c r="E2134" s="55" t="s">
        <v>6</v>
      </c>
      <c r="F2134" s="55">
        <f t="shared" si="100"/>
        <v>5.3</v>
      </c>
      <c r="G2134" s="58" t="s">
        <v>1578</v>
      </c>
      <c r="H2134" s="59">
        <v>39</v>
      </c>
      <c r="I2134" s="56">
        <v>155.03</v>
      </c>
      <c r="J2134" s="7">
        <f t="shared" si="98"/>
        <v>155.03</v>
      </c>
      <c r="K2134" s="7">
        <f t="shared" si="99"/>
        <v>0</v>
      </c>
    </row>
    <row r="2135" spans="1:11" ht="120" customHeight="1" x14ac:dyDescent="0.25">
      <c r="A2135" s="51">
        <v>2097</v>
      </c>
      <c r="B2135" s="57" t="s">
        <v>1577</v>
      </c>
      <c r="C2135" s="58" t="s">
        <v>102</v>
      </c>
      <c r="D2135" s="54">
        <v>885</v>
      </c>
      <c r="E2135" s="55" t="s">
        <v>6</v>
      </c>
      <c r="F2135" s="55">
        <f t="shared" si="100"/>
        <v>5.3</v>
      </c>
      <c r="G2135" s="58" t="s">
        <v>1578</v>
      </c>
      <c r="H2135" s="59">
        <v>33</v>
      </c>
      <c r="I2135" s="56">
        <v>131.18</v>
      </c>
      <c r="J2135" s="7">
        <f t="shared" si="98"/>
        <v>131.18</v>
      </c>
      <c r="K2135" s="7">
        <f t="shared" si="99"/>
        <v>0</v>
      </c>
    </row>
    <row r="2136" spans="1:11" ht="180" customHeight="1" x14ac:dyDescent="0.25">
      <c r="A2136" s="51">
        <v>2098</v>
      </c>
      <c r="B2136" s="57" t="s">
        <v>1577</v>
      </c>
      <c r="C2136" s="58" t="s">
        <v>102</v>
      </c>
      <c r="D2136" s="54">
        <v>885</v>
      </c>
      <c r="E2136" s="55" t="s">
        <v>6</v>
      </c>
      <c r="F2136" s="55">
        <f t="shared" si="100"/>
        <v>5.3</v>
      </c>
      <c r="G2136" s="58" t="s">
        <v>1578</v>
      </c>
      <c r="H2136" s="59">
        <v>34</v>
      </c>
      <c r="I2136" s="56">
        <v>135.15</v>
      </c>
      <c r="J2136" s="7">
        <f t="shared" si="98"/>
        <v>135.15</v>
      </c>
      <c r="K2136" s="7">
        <f t="shared" si="99"/>
        <v>0</v>
      </c>
    </row>
    <row r="2137" spans="1:11" ht="120" customHeight="1" x14ac:dyDescent="0.25">
      <c r="A2137" s="51">
        <v>2099</v>
      </c>
      <c r="B2137" s="57" t="s">
        <v>1577</v>
      </c>
      <c r="C2137" s="58" t="s">
        <v>102</v>
      </c>
      <c r="D2137" s="54">
        <v>885</v>
      </c>
      <c r="E2137" s="55" t="s">
        <v>6</v>
      </c>
      <c r="F2137" s="55">
        <f t="shared" si="100"/>
        <v>5.3</v>
      </c>
      <c r="G2137" s="58" t="s">
        <v>1578</v>
      </c>
      <c r="H2137" s="59">
        <v>25</v>
      </c>
      <c r="I2137" s="56">
        <v>99.38</v>
      </c>
      <c r="J2137" s="7">
        <f t="shared" si="98"/>
        <v>99.38</v>
      </c>
      <c r="K2137" s="7">
        <f t="shared" si="99"/>
        <v>0</v>
      </c>
    </row>
    <row r="2138" spans="1:11" ht="120" customHeight="1" x14ac:dyDescent="0.25">
      <c r="A2138" s="51">
        <v>2100</v>
      </c>
      <c r="B2138" s="57" t="s">
        <v>1577</v>
      </c>
      <c r="C2138" s="58" t="s">
        <v>102</v>
      </c>
      <c r="D2138" s="54">
        <v>885</v>
      </c>
      <c r="E2138" s="55" t="s">
        <v>6</v>
      </c>
      <c r="F2138" s="55">
        <f t="shared" si="100"/>
        <v>5.3</v>
      </c>
      <c r="G2138" s="58" t="s">
        <v>1578</v>
      </c>
      <c r="H2138" s="59">
        <v>14</v>
      </c>
      <c r="I2138" s="56">
        <v>55.65</v>
      </c>
      <c r="J2138" s="7">
        <f t="shared" si="98"/>
        <v>55.65</v>
      </c>
      <c r="K2138" s="7">
        <f t="shared" si="99"/>
        <v>0</v>
      </c>
    </row>
    <row r="2139" spans="1:11" ht="120" customHeight="1" x14ac:dyDescent="0.25">
      <c r="A2139" s="51">
        <v>2101</v>
      </c>
      <c r="B2139" s="57" t="s">
        <v>1577</v>
      </c>
      <c r="C2139" s="58" t="s">
        <v>102</v>
      </c>
      <c r="D2139" s="54">
        <v>885</v>
      </c>
      <c r="E2139" s="55" t="s">
        <v>6</v>
      </c>
      <c r="F2139" s="55">
        <f t="shared" si="100"/>
        <v>5.3</v>
      </c>
      <c r="G2139" s="58" t="s">
        <v>1578</v>
      </c>
      <c r="H2139" s="59">
        <v>7</v>
      </c>
      <c r="I2139" s="56">
        <v>27.83</v>
      </c>
      <c r="J2139" s="7">
        <f t="shared" si="98"/>
        <v>27.83</v>
      </c>
      <c r="K2139" s="7">
        <f t="shared" si="99"/>
        <v>0</v>
      </c>
    </row>
    <row r="2140" spans="1:11" ht="195" customHeight="1" x14ac:dyDescent="0.25">
      <c r="A2140" s="51">
        <v>2102</v>
      </c>
      <c r="B2140" s="57" t="s">
        <v>1579</v>
      </c>
      <c r="C2140" s="58" t="s">
        <v>56</v>
      </c>
      <c r="D2140" s="54">
        <v>912</v>
      </c>
      <c r="E2140" s="55" t="s">
        <v>6</v>
      </c>
      <c r="F2140" s="55">
        <f t="shared" si="100"/>
        <v>5.47</v>
      </c>
      <c r="G2140" s="58" t="s">
        <v>1580</v>
      </c>
      <c r="H2140" s="59">
        <v>53</v>
      </c>
      <c r="I2140" s="56">
        <v>217.43</v>
      </c>
      <c r="J2140" s="7">
        <f t="shared" si="98"/>
        <v>217.43</v>
      </c>
      <c r="K2140" s="7">
        <f t="shared" si="99"/>
        <v>0</v>
      </c>
    </row>
    <row r="2141" spans="1:11" ht="135" customHeight="1" x14ac:dyDescent="0.25">
      <c r="A2141" s="51">
        <v>2103</v>
      </c>
      <c r="B2141" s="57" t="s">
        <v>1579</v>
      </c>
      <c r="C2141" s="58" t="s">
        <v>56</v>
      </c>
      <c r="D2141" s="54">
        <v>912</v>
      </c>
      <c r="E2141" s="55" t="s">
        <v>6</v>
      </c>
      <c r="F2141" s="55">
        <f t="shared" si="100"/>
        <v>5.47</v>
      </c>
      <c r="G2141" s="58" t="s">
        <v>1581</v>
      </c>
      <c r="H2141" s="59">
        <v>17</v>
      </c>
      <c r="I2141" s="56">
        <v>69.739999999999995</v>
      </c>
      <c r="J2141" s="7">
        <f t="shared" si="98"/>
        <v>69.739999999999995</v>
      </c>
      <c r="K2141" s="7">
        <f t="shared" si="99"/>
        <v>0</v>
      </c>
    </row>
    <row r="2142" spans="1:11" ht="195" customHeight="1" x14ac:dyDescent="0.25">
      <c r="A2142" s="51">
        <v>2104</v>
      </c>
      <c r="B2142" s="57" t="s">
        <v>1579</v>
      </c>
      <c r="C2142" s="58" t="s">
        <v>102</v>
      </c>
      <c r="D2142" s="54">
        <v>925</v>
      </c>
      <c r="E2142" s="55" t="s">
        <v>6</v>
      </c>
      <c r="F2142" s="55">
        <f t="shared" si="100"/>
        <v>5.54</v>
      </c>
      <c r="G2142" s="58" t="s">
        <v>1582</v>
      </c>
      <c r="H2142" s="59">
        <v>53</v>
      </c>
      <c r="I2142" s="56">
        <v>220.22</v>
      </c>
      <c r="J2142" s="7">
        <f t="shared" si="98"/>
        <v>220.22</v>
      </c>
      <c r="K2142" s="7">
        <f t="shared" si="99"/>
        <v>0</v>
      </c>
    </row>
    <row r="2143" spans="1:11" ht="150" customHeight="1" x14ac:dyDescent="0.25">
      <c r="A2143" s="51">
        <v>2105</v>
      </c>
      <c r="B2143" s="57" t="s">
        <v>1579</v>
      </c>
      <c r="C2143" s="58" t="s">
        <v>102</v>
      </c>
      <c r="D2143" s="54">
        <v>885</v>
      </c>
      <c r="E2143" s="55" t="s">
        <v>6</v>
      </c>
      <c r="F2143" s="55">
        <f t="shared" si="100"/>
        <v>5.3</v>
      </c>
      <c r="G2143" s="58" t="s">
        <v>1583</v>
      </c>
      <c r="H2143" s="59">
        <v>31</v>
      </c>
      <c r="I2143" s="56">
        <v>123.23</v>
      </c>
      <c r="J2143" s="7">
        <f t="shared" si="98"/>
        <v>123.23</v>
      </c>
      <c r="K2143" s="7">
        <f t="shared" si="99"/>
        <v>0</v>
      </c>
    </row>
    <row r="2144" spans="1:11" ht="180" customHeight="1" x14ac:dyDescent="0.25">
      <c r="A2144" s="51">
        <v>2106</v>
      </c>
      <c r="B2144" s="57" t="s">
        <v>1579</v>
      </c>
      <c r="C2144" s="58" t="s">
        <v>102</v>
      </c>
      <c r="D2144" s="54">
        <v>885</v>
      </c>
      <c r="E2144" s="55" t="s">
        <v>6</v>
      </c>
      <c r="F2144" s="55">
        <f t="shared" si="100"/>
        <v>5.3</v>
      </c>
      <c r="G2144" s="58" t="s">
        <v>1584</v>
      </c>
      <c r="H2144" s="59">
        <v>33</v>
      </c>
      <c r="I2144" s="56">
        <v>131.18</v>
      </c>
      <c r="J2144" s="7">
        <f t="shared" si="98"/>
        <v>131.18</v>
      </c>
      <c r="K2144" s="7">
        <f t="shared" si="99"/>
        <v>0</v>
      </c>
    </row>
    <row r="2145" spans="1:11" ht="90" customHeight="1" x14ac:dyDescent="0.25">
      <c r="A2145" s="51">
        <v>2107</v>
      </c>
      <c r="B2145" s="57" t="s">
        <v>1579</v>
      </c>
      <c r="C2145" s="58" t="s">
        <v>102</v>
      </c>
      <c r="D2145" s="54">
        <v>885</v>
      </c>
      <c r="E2145" s="55" t="s">
        <v>6</v>
      </c>
      <c r="F2145" s="55">
        <f t="shared" si="100"/>
        <v>5.3</v>
      </c>
      <c r="G2145" s="58" t="s">
        <v>1585</v>
      </c>
      <c r="H2145" s="59">
        <v>12</v>
      </c>
      <c r="I2145" s="56">
        <v>47.7</v>
      </c>
      <c r="J2145" s="7">
        <f t="shared" si="98"/>
        <v>47.7</v>
      </c>
      <c r="K2145" s="7">
        <f t="shared" si="99"/>
        <v>0</v>
      </c>
    </row>
    <row r="2146" spans="1:11" ht="180" customHeight="1" x14ac:dyDescent="0.25">
      <c r="A2146" s="51">
        <v>2108</v>
      </c>
      <c r="B2146" s="57" t="s">
        <v>1579</v>
      </c>
      <c r="C2146" s="58" t="s">
        <v>102</v>
      </c>
      <c r="D2146" s="54">
        <v>965</v>
      </c>
      <c r="E2146" s="55" t="s">
        <v>6</v>
      </c>
      <c r="F2146" s="55">
        <f t="shared" si="100"/>
        <v>5.78</v>
      </c>
      <c r="G2146" s="58" t="s">
        <v>1586</v>
      </c>
      <c r="H2146" s="59">
        <v>34</v>
      </c>
      <c r="I2146" s="56">
        <v>147.38999999999999</v>
      </c>
      <c r="J2146" s="7">
        <f t="shared" si="98"/>
        <v>147.38999999999999</v>
      </c>
      <c r="K2146" s="7">
        <f t="shared" si="99"/>
        <v>0</v>
      </c>
    </row>
    <row r="2147" spans="1:11" ht="120" customHeight="1" x14ac:dyDescent="0.25">
      <c r="A2147" s="51">
        <v>2109</v>
      </c>
      <c r="B2147" s="57" t="s">
        <v>1579</v>
      </c>
      <c r="C2147" s="58" t="s">
        <v>102</v>
      </c>
      <c r="D2147" s="54">
        <v>965</v>
      </c>
      <c r="E2147" s="55" t="s">
        <v>6</v>
      </c>
      <c r="F2147" s="55">
        <f t="shared" si="100"/>
        <v>5.78</v>
      </c>
      <c r="G2147" s="58" t="s">
        <v>1587</v>
      </c>
      <c r="H2147" s="59">
        <v>29</v>
      </c>
      <c r="I2147" s="56">
        <v>125.72</v>
      </c>
      <c r="J2147" s="7">
        <f t="shared" si="98"/>
        <v>125.72</v>
      </c>
      <c r="K2147" s="7">
        <f t="shared" si="99"/>
        <v>0</v>
      </c>
    </row>
    <row r="2148" spans="1:11" ht="135" customHeight="1" x14ac:dyDescent="0.25">
      <c r="A2148" s="51">
        <v>2110</v>
      </c>
      <c r="B2148" s="57" t="s">
        <v>1579</v>
      </c>
      <c r="C2148" s="58" t="s">
        <v>102</v>
      </c>
      <c r="D2148" s="54">
        <v>885</v>
      </c>
      <c r="E2148" s="55" t="s">
        <v>6</v>
      </c>
      <c r="F2148" s="55">
        <f t="shared" si="100"/>
        <v>5.3</v>
      </c>
      <c r="G2148" s="58" t="s">
        <v>1588</v>
      </c>
      <c r="H2148" s="59">
        <v>24</v>
      </c>
      <c r="I2148" s="56">
        <v>95.4</v>
      </c>
      <c r="J2148" s="7">
        <f t="shared" si="98"/>
        <v>95.4</v>
      </c>
      <c r="K2148" s="7">
        <f t="shared" si="99"/>
        <v>0</v>
      </c>
    </row>
    <row r="2149" spans="1:11" ht="210" customHeight="1" x14ac:dyDescent="0.25">
      <c r="A2149" s="51">
        <v>2111</v>
      </c>
      <c r="B2149" s="57" t="s">
        <v>1579</v>
      </c>
      <c r="C2149" s="58" t="s">
        <v>102</v>
      </c>
      <c r="D2149" s="54">
        <v>885</v>
      </c>
      <c r="E2149" s="55" t="s">
        <v>6</v>
      </c>
      <c r="F2149" s="55">
        <f t="shared" si="100"/>
        <v>5.3</v>
      </c>
      <c r="G2149" s="58" t="s">
        <v>1589</v>
      </c>
      <c r="H2149" s="59">
        <v>16</v>
      </c>
      <c r="I2149" s="56">
        <v>63.6</v>
      </c>
      <c r="J2149" s="7">
        <f t="shared" si="98"/>
        <v>63.6</v>
      </c>
      <c r="K2149" s="7">
        <f t="shared" si="99"/>
        <v>0</v>
      </c>
    </row>
    <row r="2150" spans="1:11" ht="135" customHeight="1" x14ac:dyDescent="0.25">
      <c r="A2150" s="51">
        <v>2112</v>
      </c>
      <c r="B2150" s="57" t="s">
        <v>1590</v>
      </c>
      <c r="C2150" s="58" t="s">
        <v>422</v>
      </c>
      <c r="D2150" s="54">
        <v>1239</v>
      </c>
      <c r="E2150" s="55" t="s">
        <v>6</v>
      </c>
      <c r="F2150" s="55">
        <f t="shared" si="100"/>
        <v>7.43</v>
      </c>
      <c r="G2150" s="58" t="s">
        <v>1591</v>
      </c>
      <c r="H2150" s="59">
        <v>34</v>
      </c>
      <c r="I2150" s="56">
        <v>189.47</v>
      </c>
      <c r="J2150" s="7">
        <f t="shared" si="98"/>
        <v>189.47</v>
      </c>
      <c r="K2150" s="7">
        <f t="shared" si="99"/>
        <v>0</v>
      </c>
    </row>
    <row r="2151" spans="1:11" ht="90" customHeight="1" x14ac:dyDescent="0.25">
      <c r="A2151" s="51">
        <v>2113</v>
      </c>
      <c r="B2151" s="57" t="s">
        <v>1590</v>
      </c>
      <c r="C2151" s="58" t="s">
        <v>34</v>
      </c>
      <c r="D2151" s="54">
        <v>1090</v>
      </c>
      <c r="E2151" s="55" t="s">
        <v>6</v>
      </c>
      <c r="F2151" s="55">
        <f t="shared" si="100"/>
        <v>6.53</v>
      </c>
      <c r="G2151" s="58" t="s">
        <v>1592</v>
      </c>
      <c r="H2151" s="59">
        <v>25</v>
      </c>
      <c r="I2151" s="56">
        <v>122.44</v>
      </c>
      <c r="J2151" s="7">
        <f t="shared" si="98"/>
        <v>122.44</v>
      </c>
      <c r="K2151" s="7">
        <f t="shared" si="99"/>
        <v>0</v>
      </c>
    </row>
    <row r="2152" spans="1:11" ht="135" customHeight="1" x14ac:dyDescent="0.25">
      <c r="A2152" s="51">
        <v>2114</v>
      </c>
      <c r="B2152" s="57" t="s">
        <v>1590</v>
      </c>
      <c r="C2152" s="58" t="s">
        <v>34</v>
      </c>
      <c r="D2152" s="54">
        <v>1051</v>
      </c>
      <c r="E2152" s="55" t="s">
        <v>6</v>
      </c>
      <c r="F2152" s="55">
        <f t="shared" si="100"/>
        <v>6.3</v>
      </c>
      <c r="G2152" s="58" t="s">
        <v>1593</v>
      </c>
      <c r="H2152" s="59">
        <v>33</v>
      </c>
      <c r="I2152" s="56">
        <v>155.93</v>
      </c>
      <c r="J2152" s="7">
        <f t="shared" si="98"/>
        <v>155.93</v>
      </c>
      <c r="K2152" s="7">
        <f t="shared" si="99"/>
        <v>0</v>
      </c>
    </row>
    <row r="2153" spans="1:11" ht="255" customHeight="1" x14ac:dyDescent="0.25">
      <c r="A2153" s="51">
        <v>2115</v>
      </c>
      <c r="B2153" s="57" t="s">
        <v>1590</v>
      </c>
      <c r="C2153" s="58" t="s">
        <v>56</v>
      </c>
      <c r="D2153" s="54">
        <v>952</v>
      </c>
      <c r="E2153" s="55" t="s">
        <v>6</v>
      </c>
      <c r="F2153" s="55">
        <f t="shared" si="100"/>
        <v>5.71</v>
      </c>
      <c r="G2153" s="58" t="s">
        <v>1594</v>
      </c>
      <c r="H2153" s="59">
        <v>64</v>
      </c>
      <c r="I2153" s="56">
        <v>274.08</v>
      </c>
      <c r="J2153" s="7">
        <f t="shared" si="98"/>
        <v>274.08</v>
      </c>
      <c r="K2153" s="7">
        <f t="shared" si="99"/>
        <v>0</v>
      </c>
    </row>
    <row r="2154" spans="1:11" ht="285" customHeight="1" x14ac:dyDescent="0.25">
      <c r="A2154" s="51">
        <v>2116</v>
      </c>
      <c r="B2154" s="57" t="s">
        <v>1590</v>
      </c>
      <c r="C2154" s="58" t="s">
        <v>102</v>
      </c>
      <c r="D2154" s="54">
        <v>925</v>
      </c>
      <c r="E2154" s="55" t="s">
        <v>6</v>
      </c>
      <c r="F2154" s="55">
        <f t="shared" si="100"/>
        <v>5.54</v>
      </c>
      <c r="G2154" s="58" t="s">
        <v>1595</v>
      </c>
      <c r="H2154" s="59">
        <v>82</v>
      </c>
      <c r="I2154" s="56">
        <v>340.71</v>
      </c>
      <c r="J2154" s="7">
        <f t="shared" si="98"/>
        <v>340.71</v>
      </c>
      <c r="K2154" s="7">
        <f t="shared" si="99"/>
        <v>0</v>
      </c>
    </row>
    <row r="2155" spans="1:11" ht="255" customHeight="1" x14ac:dyDescent="0.25">
      <c r="A2155" s="51">
        <v>2117</v>
      </c>
      <c r="B2155" s="57" t="s">
        <v>1590</v>
      </c>
      <c r="C2155" s="58" t="s">
        <v>56</v>
      </c>
      <c r="D2155" s="54">
        <v>932</v>
      </c>
      <c r="E2155" s="55" t="s">
        <v>6</v>
      </c>
      <c r="F2155" s="55">
        <f t="shared" si="100"/>
        <v>5.59</v>
      </c>
      <c r="G2155" s="58" t="s">
        <v>1596</v>
      </c>
      <c r="H2155" s="59">
        <v>62</v>
      </c>
      <c r="I2155" s="56">
        <v>259.94</v>
      </c>
      <c r="J2155" s="7">
        <f t="shared" si="98"/>
        <v>259.94</v>
      </c>
      <c r="K2155" s="7">
        <f t="shared" si="99"/>
        <v>0</v>
      </c>
    </row>
    <row r="2156" spans="1:11" ht="150" customHeight="1" x14ac:dyDescent="0.25">
      <c r="A2156" s="51">
        <v>2118</v>
      </c>
      <c r="B2156" s="57" t="s">
        <v>1590</v>
      </c>
      <c r="C2156" s="58" t="s">
        <v>102</v>
      </c>
      <c r="D2156" s="54">
        <v>925</v>
      </c>
      <c r="E2156" s="55" t="s">
        <v>6</v>
      </c>
      <c r="F2156" s="55">
        <f t="shared" si="100"/>
        <v>5.54</v>
      </c>
      <c r="G2156" s="58" t="s">
        <v>1597</v>
      </c>
      <c r="H2156" s="59">
        <v>19</v>
      </c>
      <c r="I2156" s="56">
        <v>78.95</v>
      </c>
      <c r="J2156" s="7">
        <f t="shared" ref="J2156:J2219" si="101">ROUND(F2156*H2156*$I$12,2)</f>
        <v>78.95</v>
      </c>
      <c r="K2156" s="7">
        <f t="shared" si="99"/>
        <v>0</v>
      </c>
    </row>
    <row r="2157" spans="1:11" ht="150" customHeight="1" x14ac:dyDescent="0.25">
      <c r="A2157" s="51">
        <v>2119</v>
      </c>
      <c r="B2157" s="57" t="s">
        <v>1590</v>
      </c>
      <c r="C2157" s="58" t="s">
        <v>102</v>
      </c>
      <c r="D2157" s="54">
        <v>885</v>
      </c>
      <c r="E2157" s="55" t="s">
        <v>6</v>
      </c>
      <c r="F2157" s="55">
        <f t="shared" si="100"/>
        <v>5.3</v>
      </c>
      <c r="G2157" s="58" t="s">
        <v>1598</v>
      </c>
      <c r="H2157" s="59">
        <v>41</v>
      </c>
      <c r="I2157" s="56">
        <v>162.97999999999999</v>
      </c>
      <c r="J2157" s="7">
        <f t="shared" si="101"/>
        <v>162.97999999999999</v>
      </c>
      <c r="K2157" s="7">
        <f t="shared" ref="K2157:K2220" si="102">I2157-J2157</f>
        <v>0</v>
      </c>
    </row>
    <row r="2158" spans="1:11" ht="225" customHeight="1" x14ac:dyDescent="0.25">
      <c r="A2158" s="51">
        <v>2120</v>
      </c>
      <c r="B2158" s="57" t="s">
        <v>1590</v>
      </c>
      <c r="C2158" s="58" t="s">
        <v>102</v>
      </c>
      <c r="D2158" s="54">
        <v>885</v>
      </c>
      <c r="E2158" s="55" t="s">
        <v>6</v>
      </c>
      <c r="F2158" s="55">
        <f t="shared" si="100"/>
        <v>5.3</v>
      </c>
      <c r="G2158" s="58" t="s">
        <v>1599</v>
      </c>
      <c r="H2158" s="59">
        <v>63</v>
      </c>
      <c r="I2158" s="56">
        <v>250.43</v>
      </c>
      <c r="J2158" s="7">
        <f t="shared" si="101"/>
        <v>250.43</v>
      </c>
      <c r="K2158" s="7">
        <f t="shared" si="102"/>
        <v>0</v>
      </c>
    </row>
    <row r="2159" spans="1:11" ht="90" customHeight="1" x14ac:dyDescent="0.25">
      <c r="A2159" s="51">
        <v>2121</v>
      </c>
      <c r="B2159" s="57" t="s">
        <v>1590</v>
      </c>
      <c r="C2159" s="58" t="s">
        <v>102</v>
      </c>
      <c r="D2159" s="54">
        <v>885</v>
      </c>
      <c r="E2159" s="55" t="s">
        <v>6</v>
      </c>
      <c r="F2159" s="55">
        <f t="shared" si="100"/>
        <v>5.3</v>
      </c>
      <c r="G2159" s="58" t="s">
        <v>1600</v>
      </c>
      <c r="H2159" s="59">
        <v>3</v>
      </c>
      <c r="I2159" s="56">
        <v>11.93</v>
      </c>
      <c r="J2159" s="7">
        <f t="shared" si="101"/>
        <v>11.93</v>
      </c>
      <c r="K2159" s="7">
        <f t="shared" si="102"/>
        <v>0</v>
      </c>
    </row>
    <row r="2160" spans="1:11" ht="135" customHeight="1" x14ac:dyDescent="0.25">
      <c r="A2160" s="51">
        <v>2122</v>
      </c>
      <c r="B2160" s="57" t="s">
        <v>1590</v>
      </c>
      <c r="C2160" s="58" t="s">
        <v>102</v>
      </c>
      <c r="D2160" s="54">
        <v>925</v>
      </c>
      <c r="E2160" s="55" t="s">
        <v>6</v>
      </c>
      <c r="F2160" s="55">
        <f t="shared" si="100"/>
        <v>5.54</v>
      </c>
      <c r="G2160" s="58" t="s">
        <v>1601</v>
      </c>
      <c r="H2160" s="59">
        <v>39</v>
      </c>
      <c r="I2160" s="56">
        <v>162.05000000000001</v>
      </c>
      <c r="J2160" s="7">
        <f t="shared" si="101"/>
        <v>162.05000000000001</v>
      </c>
      <c r="K2160" s="7">
        <f t="shared" si="102"/>
        <v>0</v>
      </c>
    </row>
    <row r="2161" spans="1:11" ht="195" customHeight="1" x14ac:dyDescent="0.25">
      <c r="A2161" s="51">
        <v>2123</v>
      </c>
      <c r="B2161" s="57" t="s">
        <v>1590</v>
      </c>
      <c r="C2161" s="58" t="s">
        <v>102</v>
      </c>
      <c r="D2161" s="54">
        <v>885</v>
      </c>
      <c r="E2161" s="55" t="s">
        <v>6</v>
      </c>
      <c r="F2161" s="55">
        <f t="shared" si="100"/>
        <v>5.3</v>
      </c>
      <c r="G2161" s="58" t="s">
        <v>1602</v>
      </c>
      <c r="H2161" s="59">
        <v>37</v>
      </c>
      <c r="I2161" s="56">
        <v>147.08000000000001</v>
      </c>
      <c r="J2161" s="7">
        <f t="shared" si="101"/>
        <v>147.08000000000001</v>
      </c>
      <c r="K2161" s="7">
        <f t="shared" si="102"/>
        <v>0</v>
      </c>
    </row>
    <row r="2162" spans="1:11" ht="135" customHeight="1" x14ac:dyDescent="0.25">
      <c r="A2162" s="51">
        <v>2124</v>
      </c>
      <c r="B2162" s="57" t="s">
        <v>1590</v>
      </c>
      <c r="C2162" s="58" t="s">
        <v>102</v>
      </c>
      <c r="D2162" s="54">
        <v>885</v>
      </c>
      <c r="E2162" s="55" t="s">
        <v>6</v>
      </c>
      <c r="F2162" s="55">
        <f t="shared" si="100"/>
        <v>5.3</v>
      </c>
      <c r="G2162" s="58" t="s">
        <v>1601</v>
      </c>
      <c r="H2162" s="59">
        <v>39</v>
      </c>
      <c r="I2162" s="56">
        <v>155.03</v>
      </c>
      <c r="J2162" s="7">
        <f t="shared" si="101"/>
        <v>155.03</v>
      </c>
      <c r="K2162" s="7">
        <f t="shared" si="102"/>
        <v>0</v>
      </c>
    </row>
    <row r="2163" spans="1:11" ht="135" customHeight="1" x14ac:dyDescent="0.25">
      <c r="A2163" s="51">
        <v>2125</v>
      </c>
      <c r="B2163" s="57" t="s">
        <v>1603</v>
      </c>
      <c r="C2163" s="58" t="s">
        <v>422</v>
      </c>
      <c r="D2163" s="54">
        <v>1239</v>
      </c>
      <c r="E2163" s="55" t="s">
        <v>6</v>
      </c>
      <c r="F2163" s="55">
        <f t="shared" si="100"/>
        <v>7.43</v>
      </c>
      <c r="G2163" s="58" t="s">
        <v>1604</v>
      </c>
      <c r="H2163" s="59">
        <v>13</v>
      </c>
      <c r="I2163" s="56">
        <v>72.44</v>
      </c>
      <c r="J2163" s="7">
        <f t="shared" si="101"/>
        <v>72.44</v>
      </c>
      <c r="K2163" s="7">
        <f t="shared" si="102"/>
        <v>0</v>
      </c>
    </row>
    <row r="2164" spans="1:11" ht="135" customHeight="1" x14ac:dyDescent="0.25">
      <c r="A2164" s="51">
        <v>2126</v>
      </c>
      <c r="B2164" s="57" t="s">
        <v>1603</v>
      </c>
      <c r="C2164" s="58" t="s">
        <v>34</v>
      </c>
      <c r="D2164" s="54">
        <v>1111</v>
      </c>
      <c r="E2164" s="55" t="s">
        <v>6</v>
      </c>
      <c r="F2164" s="55">
        <f t="shared" si="100"/>
        <v>6.66</v>
      </c>
      <c r="G2164" s="58" t="s">
        <v>1604</v>
      </c>
      <c r="H2164" s="59">
        <v>15</v>
      </c>
      <c r="I2164" s="56">
        <v>74.930000000000007</v>
      </c>
      <c r="J2164" s="7">
        <f t="shared" si="101"/>
        <v>74.930000000000007</v>
      </c>
      <c r="K2164" s="7">
        <f t="shared" si="102"/>
        <v>0</v>
      </c>
    </row>
    <row r="2165" spans="1:11" ht="195" customHeight="1" x14ac:dyDescent="0.25">
      <c r="A2165" s="51">
        <v>2127</v>
      </c>
      <c r="B2165" s="57" t="s">
        <v>1603</v>
      </c>
      <c r="C2165" s="58" t="s">
        <v>34</v>
      </c>
      <c r="D2165" s="54">
        <v>1130</v>
      </c>
      <c r="E2165" s="55" t="s">
        <v>6</v>
      </c>
      <c r="F2165" s="55">
        <f t="shared" si="100"/>
        <v>6.77</v>
      </c>
      <c r="G2165" s="58" t="s">
        <v>1605</v>
      </c>
      <c r="H2165" s="59">
        <v>3</v>
      </c>
      <c r="I2165" s="56">
        <v>15.23</v>
      </c>
      <c r="J2165" s="7">
        <f t="shared" si="101"/>
        <v>15.23</v>
      </c>
      <c r="K2165" s="7">
        <f t="shared" si="102"/>
        <v>0</v>
      </c>
    </row>
    <row r="2166" spans="1:11" ht="270" customHeight="1" x14ac:dyDescent="0.25">
      <c r="A2166" s="51">
        <v>2128</v>
      </c>
      <c r="B2166" s="57" t="s">
        <v>1603</v>
      </c>
      <c r="C2166" s="58" t="s">
        <v>56</v>
      </c>
      <c r="D2166" s="54">
        <v>992</v>
      </c>
      <c r="E2166" s="55" t="s">
        <v>6</v>
      </c>
      <c r="F2166" s="55">
        <f t="shared" ref="F2166:F2229" si="103">IF(D2166=0,0,IF(E2166=0,0,IF(IF(E2166="s",$F$12,IF(E2166="n",$F$11,0))&gt;0,ROUND(D2166/IF(E2166="s",$F$12,IF(E2166="n",$F$11,0)),2),0)))</f>
        <v>5.95</v>
      </c>
      <c r="G2166" s="58" t="s">
        <v>1606</v>
      </c>
      <c r="H2166" s="59">
        <v>28</v>
      </c>
      <c r="I2166" s="56">
        <v>124.95</v>
      </c>
      <c r="J2166" s="7">
        <f t="shared" si="101"/>
        <v>124.95</v>
      </c>
      <c r="K2166" s="7">
        <f t="shared" si="102"/>
        <v>0</v>
      </c>
    </row>
    <row r="2167" spans="1:11" ht="409.5" customHeight="1" x14ac:dyDescent="0.25">
      <c r="A2167" s="51">
        <v>2129</v>
      </c>
      <c r="B2167" s="57" t="s">
        <v>1603</v>
      </c>
      <c r="C2167" s="58" t="s">
        <v>56</v>
      </c>
      <c r="D2167" s="54">
        <v>932</v>
      </c>
      <c r="E2167" s="55" t="s">
        <v>6</v>
      </c>
      <c r="F2167" s="55">
        <f t="shared" si="103"/>
        <v>5.59</v>
      </c>
      <c r="G2167" s="58" t="s">
        <v>1607</v>
      </c>
      <c r="H2167" s="59">
        <v>20</v>
      </c>
      <c r="I2167" s="56">
        <v>83.85</v>
      </c>
      <c r="J2167" s="7">
        <f t="shared" si="101"/>
        <v>83.85</v>
      </c>
      <c r="K2167" s="7">
        <f t="shared" si="102"/>
        <v>0</v>
      </c>
    </row>
    <row r="2168" spans="1:11" ht="270" customHeight="1" x14ac:dyDescent="0.25">
      <c r="A2168" s="51">
        <v>2130</v>
      </c>
      <c r="B2168" s="57" t="s">
        <v>1603</v>
      </c>
      <c r="C2168" s="58" t="s">
        <v>102</v>
      </c>
      <c r="D2168" s="54">
        <v>885</v>
      </c>
      <c r="E2168" s="55" t="s">
        <v>6</v>
      </c>
      <c r="F2168" s="55">
        <f t="shared" si="103"/>
        <v>5.3</v>
      </c>
      <c r="G2168" s="58" t="s">
        <v>1606</v>
      </c>
      <c r="H2168" s="59">
        <v>24</v>
      </c>
      <c r="I2168" s="56">
        <v>95.4</v>
      </c>
      <c r="J2168" s="7">
        <f t="shared" si="101"/>
        <v>95.4</v>
      </c>
      <c r="K2168" s="7">
        <f t="shared" si="102"/>
        <v>0</v>
      </c>
    </row>
    <row r="2169" spans="1:11" ht="409.5" customHeight="1" x14ac:dyDescent="0.25">
      <c r="A2169" s="51">
        <v>2131</v>
      </c>
      <c r="B2169" s="57" t="s">
        <v>1603</v>
      </c>
      <c r="C2169" s="58" t="s">
        <v>102</v>
      </c>
      <c r="D2169" s="54">
        <v>905</v>
      </c>
      <c r="E2169" s="55" t="s">
        <v>6</v>
      </c>
      <c r="F2169" s="55">
        <f t="shared" si="103"/>
        <v>5.42</v>
      </c>
      <c r="G2169" s="58" t="s">
        <v>1608</v>
      </c>
      <c r="H2169" s="59">
        <v>38</v>
      </c>
      <c r="I2169" s="56">
        <v>154.47</v>
      </c>
      <c r="J2169" s="7">
        <f t="shared" si="101"/>
        <v>154.47</v>
      </c>
      <c r="K2169" s="7">
        <f t="shared" si="102"/>
        <v>0</v>
      </c>
    </row>
    <row r="2170" spans="1:11" ht="285" customHeight="1" x14ac:dyDescent="0.25">
      <c r="A2170" s="51">
        <v>2132</v>
      </c>
      <c r="B2170" s="57" t="s">
        <v>1603</v>
      </c>
      <c r="C2170" s="58" t="s">
        <v>102</v>
      </c>
      <c r="D2170" s="54">
        <v>885</v>
      </c>
      <c r="E2170" s="55" t="s">
        <v>6</v>
      </c>
      <c r="F2170" s="55">
        <f t="shared" si="103"/>
        <v>5.3</v>
      </c>
      <c r="G2170" s="58" t="s">
        <v>1609</v>
      </c>
      <c r="H2170" s="59">
        <v>23</v>
      </c>
      <c r="I2170" s="56">
        <v>91.43</v>
      </c>
      <c r="J2170" s="7">
        <f t="shared" si="101"/>
        <v>91.43</v>
      </c>
      <c r="K2170" s="7">
        <f t="shared" si="102"/>
        <v>0</v>
      </c>
    </row>
    <row r="2171" spans="1:11" ht="195" customHeight="1" x14ac:dyDescent="0.25">
      <c r="A2171" s="51">
        <v>2133</v>
      </c>
      <c r="B2171" s="57" t="s">
        <v>1603</v>
      </c>
      <c r="C2171" s="58" t="s">
        <v>102</v>
      </c>
      <c r="D2171" s="54">
        <v>885</v>
      </c>
      <c r="E2171" s="55" t="s">
        <v>6</v>
      </c>
      <c r="F2171" s="55">
        <f t="shared" si="103"/>
        <v>5.3</v>
      </c>
      <c r="G2171" s="58" t="s">
        <v>1610</v>
      </c>
      <c r="H2171" s="59">
        <v>10</v>
      </c>
      <c r="I2171" s="56">
        <v>39.75</v>
      </c>
      <c r="J2171" s="7">
        <f t="shared" si="101"/>
        <v>39.75</v>
      </c>
      <c r="K2171" s="7">
        <f t="shared" si="102"/>
        <v>0</v>
      </c>
    </row>
    <row r="2172" spans="1:11" ht="195" customHeight="1" x14ac:dyDescent="0.25">
      <c r="A2172" s="51">
        <v>2134</v>
      </c>
      <c r="B2172" s="57" t="s">
        <v>1603</v>
      </c>
      <c r="C2172" s="58" t="s">
        <v>102</v>
      </c>
      <c r="D2172" s="54">
        <v>885</v>
      </c>
      <c r="E2172" s="55" t="s">
        <v>6</v>
      </c>
      <c r="F2172" s="55">
        <f t="shared" si="103"/>
        <v>5.3</v>
      </c>
      <c r="G2172" s="58" t="s">
        <v>1611</v>
      </c>
      <c r="H2172" s="59">
        <v>5</v>
      </c>
      <c r="I2172" s="56">
        <v>19.88</v>
      </c>
      <c r="J2172" s="7">
        <f t="shared" si="101"/>
        <v>19.88</v>
      </c>
      <c r="K2172" s="7">
        <f t="shared" si="102"/>
        <v>0</v>
      </c>
    </row>
    <row r="2173" spans="1:11" ht="409.5" customHeight="1" x14ac:dyDescent="0.25">
      <c r="A2173" s="51">
        <v>2135</v>
      </c>
      <c r="B2173" s="57" t="s">
        <v>1603</v>
      </c>
      <c r="C2173" s="58" t="s">
        <v>102</v>
      </c>
      <c r="D2173" s="54">
        <v>925</v>
      </c>
      <c r="E2173" s="55" t="s">
        <v>6</v>
      </c>
      <c r="F2173" s="55">
        <f t="shared" si="103"/>
        <v>5.54</v>
      </c>
      <c r="G2173" s="58" t="s">
        <v>1612</v>
      </c>
      <c r="H2173" s="59">
        <v>36</v>
      </c>
      <c r="I2173" s="56">
        <v>149.58000000000001</v>
      </c>
      <c r="J2173" s="7">
        <f t="shared" si="101"/>
        <v>149.58000000000001</v>
      </c>
      <c r="K2173" s="7">
        <f t="shared" si="102"/>
        <v>0</v>
      </c>
    </row>
    <row r="2174" spans="1:11" ht="300" customHeight="1" x14ac:dyDescent="0.25">
      <c r="A2174" s="51">
        <v>2136</v>
      </c>
      <c r="B2174" s="57" t="s">
        <v>1603</v>
      </c>
      <c r="C2174" s="58" t="s">
        <v>102</v>
      </c>
      <c r="D2174" s="54">
        <v>885</v>
      </c>
      <c r="E2174" s="55" t="s">
        <v>6</v>
      </c>
      <c r="F2174" s="55">
        <f t="shared" si="103"/>
        <v>5.3</v>
      </c>
      <c r="G2174" s="58" t="s">
        <v>1613</v>
      </c>
      <c r="H2174" s="59">
        <v>18</v>
      </c>
      <c r="I2174" s="56">
        <v>71.55</v>
      </c>
      <c r="J2174" s="7">
        <f t="shared" si="101"/>
        <v>71.55</v>
      </c>
      <c r="K2174" s="7">
        <f t="shared" si="102"/>
        <v>0</v>
      </c>
    </row>
    <row r="2175" spans="1:11" ht="409.5" customHeight="1" x14ac:dyDescent="0.25">
      <c r="A2175" s="51">
        <v>2137</v>
      </c>
      <c r="B2175" s="57" t="s">
        <v>1603</v>
      </c>
      <c r="C2175" s="58" t="s">
        <v>102</v>
      </c>
      <c r="D2175" s="54">
        <v>945</v>
      </c>
      <c r="E2175" s="55" t="s">
        <v>6</v>
      </c>
      <c r="F2175" s="55">
        <f t="shared" si="103"/>
        <v>5.66</v>
      </c>
      <c r="G2175" s="58" t="s">
        <v>1614</v>
      </c>
      <c r="H2175" s="59">
        <v>44</v>
      </c>
      <c r="I2175" s="56">
        <v>186.78</v>
      </c>
      <c r="J2175" s="7">
        <f t="shared" si="101"/>
        <v>186.78</v>
      </c>
      <c r="K2175" s="7">
        <f t="shared" si="102"/>
        <v>0</v>
      </c>
    </row>
    <row r="2176" spans="1:11" ht="315" customHeight="1" x14ac:dyDescent="0.25">
      <c r="A2176" s="51">
        <v>2138</v>
      </c>
      <c r="B2176" s="57" t="s">
        <v>1603</v>
      </c>
      <c r="C2176" s="58" t="s">
        <v>102</v>
      </c>
      <c r="D2176" s="54">
        <v>885</v>
      </c>
      <c r="E2176" s="55" t="s">
        <v>6</v>
      </c>
      <c r="F2176" s="55">
        <f t="shared" si="103"/>
        <v>5.3</v>
      </c>
      <c r="G2176" s="58" t="s">
        <v>1615</v>
      </c>
      <c r="H2176" s="59">
        <v>34</v>
      </c>
      <c r="I2176" s="56">
        <v>135.15</v>
      </c>
      <c r="J2176" s="7">
        <f t="shared" si="101"/>
        <v>135.15</v>
      </c>
      <c r="K2176" s="7">
        <f t="shared" si="102"/>
        <v>0</v>
      </c>
    </row>
    <row r="2177" spans="1:11" ht="405" customHeight="1" x14ac:dyDescent="0.25">
      <c r="A2177" s="51">
        <v>2139</v>
      </c>
      <c r="B2177" s="57" t="s">
        <v>1603</v>
      </c>
      <c r="C2177" s="58" t="s">
        <v>102</v>
      </c>
      <c r="D2177" s="54">
        <v>885</v>
      </c>
      <c r="E2177" s="55" t="s">
        <v>6</v>
      </c>
      <c r="F2177" s="55">
        <f t="shared" si="103"/>
        <v>5.3</v>
      </c>
      <c r="G2177" s="58" t="s">
        <v>1616</v>
      </c>
      <c r="H2177" s="59">
        <v>40</v>
      </c>
      <c r="I2177" s="56">
        <v>159</v>
      </c>
      <c r="J2177" s="7">
        <f t="shared" si="101"/>
        <v>159</v>
      </c>
      <c r="K2177" s="7">
        <f t="shared" si="102"/>
        <v>0</v>
      </c>
    </row>
    <row r="2178" spans="1:11" ht="135" customHeight="1" x14ac:dyDescent="0.25">
      <c r="A2178" s="51">
        <v>2140</v>
      </c>
      <c r="B2178" s="57" t="s">
        <v>1603</v>
      </c>
      <c r="C2178" s="58" t="s">
        <v>102</v>
      </c>
      <c r="D2178" s="54">
        <v>885</v>
      </c>
      <c r="E2178" s="55" t="s">
        <v>6</v>
      </c>
      <c r="F2178" s="55">
        <f t="shared" si="103"/>
        <v>5.3</v>
      </c>
      <c r="G2178" s="58" t="s">
        <v>1617</v>
      </c>
      <c r="H2178" s="59">
        <v>9</v>
      </c>
      <c r="I2178" s="56">
        <v>35.78</v>
      </c>
      <c r="J2178" s="7">
        <f t="shared" si="101"/>
        <v>35.78</v>
      </c>
      <c r="K2178" s="7">
        <f t="shared" si="102"/>
        <v>0</v>
      </c>
    </row>
    <row r="2179" spans="1:11" ht="240" customHeight="1" x14ac:dyDescent="0.25">
      <c r="A2179" s="51">
        <v>2141</v>
      </c>
      <c r="B2179" s="57" t="s">
        <v>1603</v>
      </c>
      <c r="C2179" s="58" t="s">
        <v>102</v>
      </c>
      <c r="D2179" s="54">
        <v>885</v>
      </c>
      <c r="E2179" s="55" t="s">
        <v>6</v>
      </c>
      <c r="F2179" s="55">
        <f t="shared" si="103"/>
        <v>5.3</v>
      </c>
      <c r="G2179" s="58" t="s">
        <v>1618</v>
      </c>
      <c r="H2179" s="59">
        <v>23</v>
      </c>
      <c r="I2179" s="56">
        <v>91.43</v>
      </c>
      <c r="J2179" s="7">
        <f t="shared" si="101"/>
        <v>91.43</v>
      </c>
      <c r="K2179" s="7">
        <f t="shared" si="102"/>
        <v>0</v>
      </c>
    </row>
    <row r="2180" spans="1:11" ht="105" customHeight="1" x14ac:dyDescent="0.25">
      <c r="A2180" s="51">
        <v>2142</v>
      </c>
      <c r="B2180" s="57" t="s">
        <v>1619</v>
      </c>
      <c r="C2180" s="58" t="s">
        <v>34</v>
      </c>
      <c r="D2180" s="54">
        <v>1110</v>
      </c>
      <c r="E2180" s="55" t="s">
        <v>6</v>
      </c>
      <c r="F2180" s="55">
        <f t="shared" si="103"/>
        <v>6.65</v>
      </c>
      <c r="G2180" s="58" t="s">
        <v>1620</v>
      </c>
      <c r="H2180" s="59">
        <v>18</v>
      </c>
      <c r="I2180" s="56">
        <v>89.78</v>
      </c>
      <c r="J2180" s="7">
        <f t="shared" si="101"/>
        <v>89.78</v>
      </c>
      <c r="K2180" s="7">
        <f t="shared" si="102"/>
        <v>0</v>
      </c>
    </row>
    <row r="2181" spans="1:11" ht="315" customHeight="1" x14ac:dyDescent="0.25">
      <c r="A2181" s="51">
        <v>2143</v>
      </c>
      <c r="B2181" s="57" t="s">
        <v>1619</v>
      </c>
      <c r="C2181" s="58" t="s">
        <v>34</v>
      </c>
      <c r="D2181" s="54">
        <v>1111</v>
      </c>
      <c r="E2181" s="55" t="s">
        <v>6</v>
      </c>
      <c r="F2181" s="55">
        <f t="shared" si="103"/>
        <v>6.66</v>
      </c>
      <c r="G2181" s="58" t="s">
        <v>1621</v>
      </c>
      <c r="H2181" s="59">
        <v>73</v>
      </c>
      <c r="I2181" s="56">
        <v>364.64</v>
      </c>
      <c r="J2181" s="7">
        <f t="shared" si="101"/>
        <v>364.64</v>
      </c>
      <c r="K2181" s="7">
        <f t="shared" si="102"/>
        <v>0</v>
      </c>
    </row>
    <row r="2182" spans="1:11" ht="270" customHeight="1" x14ac:dyDescent="0.25">
      <c r="A2182" s="51">
        <v>2144</v>
      </c>
      <c r="B2182" s="57" t="s">
        <v>1619</v>
      </c>
      <c r="C2182" s="58" t="s">
        <v>56</v>
      </c>
      <c r="D2182" s="54">
        <v>952</v>
      </c>
      <c r="E2182" s="55" t="s">
        <v>6</v>
      </c>
      <c r="F2182" s="55">
        <f t="shared" si="103"/>
        <v>5.71</v>
      </c>
      <c r="G2182" s="58" t="s">
        <v>1622</v>
      </c>
      <c r="H2182" s="59">
        <v>63</v>
      </c>
      <c r="I2182" s="56">
        <v>269.8</v>
      </c>
      <c r="J2182" s="7">
        <f t="shared" si="101"/>
        <v>269.8</v>
      </c>
      <c r="K2182" s="7">
        <f t="shared" si="102"/>
        <v>0</v>
      </c>
    </row>
    <row r="2183" spans="1:11" ht="105" customHeight="1" x14ac:dyDescent="0.25">
      <c r="A2183" s="51">
        <v>2145</v>
      </c>
      <c r="B2183" s="57" t="s">
        <v>1619</v>
      </c>
      <c r="C2183" s="58" t="s">
        <v>56</v>
      </c>
      <c r="D2183" s="54">
        <v>932</v>
      </c>
      <c r="E2183" s="55" t="s">
        <v>6</v>
      </c>
      <c r="F2183" s="55">
        <f t="shared" si="103"/>
        <v>5.59</v>
      </c>
      <c r="G2183" s="58" t="s">
        <v>1623</v>
      </c>
      <c r="H2183" s="59">
        <v>14</v>
      </c>
      <c r="I2183" s="56">
        <v>58.7</v>
      </c>
      <c r="J2183" s="7">
        <f t="shared" si="101"/>
        <v>58.7</v>
      </c>
      <c r="K2183" s="7">
        <f t="shared" si="102"/>
        <v>0</v>
      </c>
    </row>
    <row r="2184" spans="1:11" ht="240" customHeight="1" x14ac:dyDescent="0.25">
      <c r="A2184" s="51">
        <v>2146</v>
      </c>
      <c r="B2184" s="57" t="s">
        <v>1619</v>
      </c>
      <c r="C2184" s="58" t="s">
        <v>102</v>
      </c>
      <c r="D2184" s="54">
        <v>965</v>
      </c>
      <c r="E2184" s="55" t="s">
        <v>6</v>
      </c>
      <c r="F2184" s="55">
        <f t="shared" si="103"/>
        <v>5.78</v>
      </c>
      <c r="G2184" s="58" t="s">
        <v>1624</v>
      </c>
      <c r="H2184" s="59">
        <v>50</v>
      </c>
      <c r="I2184" s="56">
        <v>216.75</v>
      </c>
      <c r="J2184" s="7">
        <f t="shared" si="101"/>
        <v>216.75</v>
      </c>
      <c r="K2184" s="7">
        <f t="shared" si="102"/>
        <v>0</v>
      </c>
    </row>
    <row r="2185" spans="1:11" ht="300" customHeight="1" x14ac:dyDescent="0.25">
      <c r="A2185" s="51">
        <v>2147</v>
      </c>
      <c r="B2185" s="57" t="s">
        <v>1619</v>
      </c>
      <c r="C2185" s="58" t="s">
        <v>102</v>
      </c>
      <c r="D2185" s="54">
        <v>945</v>
      </c>
      <c r="E2185" s="55" t="s">
        <v>6</v>
      </c>
      <c r="F2185" s="55">
        <f t="shared" si="103"/>
        <v>5.66</v>
      </c>
      <c r="G2185" s="58" t="s">
        <v>1625</v>
      </c>
      <c r="H2185" s="59">
        <v>42</v>
      </c>
      <c r="I2185" s="56">
        <v>178.29</v>
      </c>
      <c r="J2185" s="7">
        <f t="shared" si="101"/>
        <v>178.29</v>
      </c>
      <c r="K2185" s="7">
        <f t="shared" si="102"/>
        <v>0</v>
      </c>
    </row>
    <row r="2186" spans="1:11" ht="255" customHeight="1" x14ac:dyDescent="0.25">
      <c r="A2186" s="51">
        <v>2148</v>
      </c>
      <c r="B2186" s="57" t="s">
        <v>1619</v>
      </c>
      <c r="C2186" s="58" t="s">
        <v>102</v>
      </c>
      <c r="D2186" s="54">
        <v>885</v>
      </c>
      <c r="E2186" s="55" t="s">
        <v>6</v>
      </c>
      <c r="F2186" s="55">
        <f t="shared" si="103"/>
        <v>5.3</v>
      </c>
      <c r="G2186" s="58" t="s">
        <v>1626</v>
      </c>
      <c r="H2186" s="59">
        <v>40</v>
      </c>
      <c r="I2186" s="56">
        <v>159</v>
      </c>
      <c r="J2186" s="7">
        <f t="shared" si="101"/>
        <v>159</v>
      </c>
      <c r="K2186" s="7">
        <f t="shared" si="102"/>
        <v>0</v>
      </c>
    </row>
    <row r="2187" spans="1:11" ht="240" customHeight="1" x14ac:dyDescent="0.25">
      <c r="A2187" s="51">
        <v>2149</v>
      </c>
      <c r="B2187" s="57" t="s">
        <v>1619</v>
      </c>
      <c r="C2187" s="58" t="s">
        <v>102</v>
      </c>
      <c r="D2187" s="54">
        <v>905</v>
      </c>
      <c r="E2187" s="55" t="s">
        <v>6</v>
      </c>
      <c r="F2187" s="55">
        <f t="shared" si="103"/>
        <v>5.42</v>
      </c>
      <c r="G2187" s="58" t="s">
        <v>1627</v>
      </c>
      <c r="H2187" s="59">
        <v>74</v>
      </c>
      <c r="I2187" s="56">
        <v>300.81</v>
      </c>
      <c r="J2187" s="7">
        <f t="shared" si="101"/>
        <v>300.81</v>
      </c>
      <c r="K2187" s="7">
        <f t="shared" si="102"/>
        <v>0</v>
      </c>
    </row>
    <row r="2188" spans="1:11" ht="315" customHeight="1" x14ac:dyDescent="0.25">
      <c r="A2188" s="51">
        <v>2150</v>
      </c>
      <c r="B2188" s="57" t="s">
        <v>1619</v>
      </c>
      <c r="C2188" s="58" t="s">
        <v>102</v>
      </c>
      <c r="D2188" s="54">
        <v>925</v>
      </c>
      <c r="E2188" s="55" t="s">
        <v>6</v>
      </c>
      <c r="F2188" s="55">
        <f t="shared" si="103"/>
        <v>5.54</v>
      </c>
      <c r="G2188" s="58" t="s">
        <v>1628</v>
      </c>
      <c r="H2188" s="59">
        <v>71</v>
      </c>
      <c r="I2188" s="56">
        <v>295.01</v>
      </c>
      <c r="J2188" s="7">
        <f t="shared" si="101"/>
        <v>295.01</v>
      </c>
      <c r="K2188" s="7">
        <f t="shared" si="102"/>
        <v>0</v>
      </c>
    </row>
    <row r="2189" spans="1:11" ht="195" customHeight="1" x14ac:dyDescent="0.25">
      <c r="A2189" s="51">
        <v>2151</v>
      </c>
      <c r="B2189" s="57" t="s">
        <v>1619</v>
      </c>
      <c r="C2189" s="58" t="s">
        <v>102</v>
      </c>
      <c r="D2189" s="54">
        <v>885</v>
      </c>
      <c r="E2189" s="55" t="s">
        <v>6</v>
      </c>
      <c r="F2189" s="55">
        <f t="shared" si="103"/>
        <v>5.3</v>
      </c>
      <c r="G2189" s="58" t="s">
        <v>1629</v>
      </c>
      <c r="H2189" s="59">
        <v>35</v>
      </c>
      <c r="I2189" s="56">
        <v>139.13</v>
      </c>
      <c r="J2189" s="7">
        <f t="shared" si="101"/>
        <v>139.13</v>
      </c>
      <c r="K2189" s="7">
        <f t="shared" si="102"/>
        <v>0</v>
      </c>
    </row>
    <row r="2190" spans="1:11" ht="195" customHeight="1" x14ac:dyDescent="0.25">
      <c r="A2190" s="51">
        <v>2152</v>
      </c>
      <c r="B2190" s="57" t="s">
        <v>1619</v>
      </c>
      <c r="C2190" s="58" t="s">
        <v>102</v>
      </c>
      <c r="D2190" s="54">
        <v>885</v>
      </c>
      <c r="E2190" s="55" t="s">
        <v>6</v>
      </c>
      <c r="F2190" s="55">
        <f t="shared" si="103"/>
        <v>5.3</v>
      </c>
      <c r="G2190" s="58" t="s">
        <v>1630</v>
      </c>
      <c r="H2190" s="59">
        <v>46</v>
      </c>
      <c r="I2190" s="56">
        <v>182.85</v>
      </c>
      <c r="J2190" s="7">
        <f t="shared" si="101"/>
        <v>182.85</v>
      </c>
      <c r="K2190" s="7">
        <f t="shared" si="102"/>
        <v>0</v>
      </c>
    </row>
    <row r="2191" spans="1:11" ht="135" customHeight="1" x14ac:dyDescent="0.25">
      <c r="A2191" s="51">
        <v>2153</v>
      </c>
      <c r="B2191" s="57" t="s">
        <v>1619</v>
      </c>
      <c r="C2191" s="58" t="s">
        <v>102</v>
      </c>
      <c r="D2191" s="54">
        <v>885</v>
      </c>
      <c r="E2191" s="55" t="s">
        <v>6</v>
      </c>
      <c r="F2191" s="55">
        <f t="shared" si="103"/>
        <v>5.3</v>
      </c>
      <c r="G2191" s="58" t="s">
        <v>1631</v>
      </c>
      <c r="H2191" s="59">
        <v>48</v>
      </c>
      <c r="I2191" s="56">
        <v>190.8</v>
      </c>
      <c r="J2191" s="7">
        <f t="shared" si="101"/>
        <v>190.8</v>
      </c>
      <c r="K2191" s="7">
        <f t="shared" si="102"/>
        <v>0</v>
      </c>
    </row>
    <row r="2192" spans="1:11" ht="90" customHeight="1" x14ac:dyDescent="0.25">
      <c r="A2192" s="51">
        <v>2154</v>
      </c>
      <c r="B2192" s="57" t="s">
        <v>1632</v>
      </c>
      <c r="C2192" s="58" t="s">
        <v>422</v>
      </c>
      <c r="D2192" s="54">
        <v>1199</v>
      </c>
      <c r="E2192" s="55" t="s">
        <v>6</v>
      </c>
      <c r="F2192" s="55">
        <f t="shared" si="103"/>
        <v>7.19</v>
      </c>
      <c r="G2192" s="58" t="s">
        <v>1633</v>
      </c>
      <c r="H2192" s="59">
        <v>10</v>
      </c>
      <c r="I2192" s="56">
        <v>53.93</v>
      </c>
      <c r="J2192" s="7">
        <f t="shared" si="101"/>
        <v>53.93</v>
      </c>
      <c r="K2192" s="7">
        <f t="shared" si="102"/>
        <v>0</v>
      </c>
    </row>
    <row r="2193" spans="1:11" ht="90" customHeight="1" x14ac:dyDescent="0.25">
      <c r="A2193" s="51">
        <v>2155</v>
      </c>
      <c r="B2193" s="57" t="s">
        <v>1632</v>
      </c>
      <c r="C2193" s="58" t="s">
        <v>56</v>
      </c>
      <c r="D2193" s="54">
        <v>972</v>
      </c>
      <c r="E2193" s="55" t="s">
        <v>6</v>
      </c>
      <c r="F2193" s="55">
        <f t="shared" si="103"/>
        <v>5.83</v>
      </c>
      <c r="G2193" s="58" t="s">
        <v>1634</v>
      </c>
      <c r="H2193" s="59">
        <v>12</v>
      </c>
      <c r="I2193" s="56">
        <v>52.47</v>
      </c>
      <c r="J2193" s="7">
        <f t="shared" si="101"/>
        <v>52.47</v>
      </c>
      <c r="K2193" s="7">
        <f t="shared" si="102"/>
        <v>0</v>
      </c>
    </row>
    <row r="2194" spans="1:11" ht="90" customHeight="1" x14ac:dyDescent="0.25">
      <c r="A2194" s="51">
        <v>2156</v>
      </c>
      <c r="B2194" s="57" t="s">
        <v>1632</v>
      </c>
      <c r="C2194" s="58" t="s">
        <v>56</v>
      </c>
      <c r="D2194" s="54">
        <v>992</v>
      </c>
      <c r="E2194" s="55" t="s">
        <v>6</v>
      </c>
      <c r="F2194" s="55">
        <f t="shared" si="103"/>
        <v>5.95</v>
      </c>
      <c r="G2194" s="58" t="s">
        <v>1635</v>
      </c>
      <c r="H2194" s="59">
        <v>12</v>
      </c>
      <c r="I2194" s="56">
        <v>53.55</v>
      </c>
      <c r="J2194" s="7">
        <f t="shared" si="101"/>
        <v>53.55</v>
      </c>
      <c r="K2194" s="7">
        <f t="shared" si="102"/>
        <v>0</v>
      </c>
    </row>
    <row r="2195" spans="1:11" ht="90" customHeight="1" x14ac:dyDescent="0.25">
      <c r="A2195" s="51">
        <v>2157</v>
      </c>
      <c r="B2195" s="57" t="s">
        <v>1577</v>
      </c>
      <c r="C2195" s="58" t="s">
        <v>34</v>
      </c>
      <c r="D2195" s="54">
        <v>1090</v>
      </c>
      <c r="E2195" s="55" t="s">
        <v>6</v>
      </c>
      <c r="F2195" s="55">
        <f t="shared" si="103"/>
        <v>6.53</v>
      </c>
      <c r="G2195" s="58" t="s">
        <v>1636</v>
      </c>
      <c r="H2195" s="59">
        <v>4</v>
      </c>
      <c r="I2195" s="56">
        <v>19.59</v>
      </c>
      <c r="J2195" s="7">
        <f t="shared" si="101"/>
        <v>19.59</v>
      </c>
      <c r="K2195" s="7">
        <f t="shared" si="102"/>
        <v>0</v>
      </c>
    </row>
    <row r="2196" spans="1:11" ht="90" customHeight="1" x14ac:dyDescent="0.25">
      <c r="A2196" s="51">
        <v>2158</v>
      </c>
      <c r="B2196" s="57" t="s">
        <v>1632</v>
      </c>
      <c r="C2196" s="58" t="s">
        <v>34</v>
      </c>
      <c r="D2196" s="54">
        <v>1090</v>
      </c>
      <c r="E2196" s="55" t="s">
        <v>6</v>
      </c>
      <c r="F2196" s="55">
        <f t="shared" si="103"/>
        <v>6.53</v>
      </c>
      <c r="G2196" s="58" t="s">
        <v>1637</v>
      </c>
      <c r="H2196" s="59">
        <v>14</v>
      </c>
      <c r="I2196" s="56">
        <v>68.569999999999993</v>
      </c>
      <c r="J2196" s="7">
        <f t="shared" si="101"/>
        <v>68.569999999999993</v>
      </c>
      <c r="K2196" s="7">
        <f t="shared" si="102"/>
        <v>0</v>
      </c>
    </row>
    <row r="2197" spans="1:11" ht="90" customHeight="1" x14ac:dyDescent="0.25">
      <c r="A2197" s="51">
        <v>2159</v>
      </c>
      <c r="B2197" s="57" t="s">
        <v>1632</v>
      </c>
      <c r="C2197" s="58" t="s">
        <v>56</v>
      </c>
      <c r="D2197" s="54">
        <v>912</v>
      </c>
      <c r="E2197" s="55" t="s">
        <v>6</v>
      </c>
      <c r="F2197" s="55">
        <f t="shared" si="103"/>
        <v>5.47</v>
      </c>
      <c r="G2197" s="58" t="s">
        <v>1638</v>
      </c>
      <c r="H2197" s="59">
        <v>4</v>
      </c>
      <c r="I2197" s="56">
        <v>16.41</v>
      </c>
      <c r="J2197" s="7">
        <f t="shared" si="101"/>
        <v>16.41</v>
      </c>
      <c r="K2197" s="7">
        <f t="shared" si="102"/>
        <v>0</v>
      </c>
    </row>
    <row r="2198" spans="1:11" ht="90" customHeight="1" x14ac:dyDescent="0.25">
      <c r="A2198" s="51">
        <v>2160</v>
      </c>
      <c r="B2198" s="57" t="s">
        <v>1632</v>
      </c>
      <c r="C2198" s="58" t="s">
        <v>56</v>
      </c>
      <c r="D2198" s="54">
        <v>972</v>
      </c>
      <c r="E2198" s="55" t="s">
        <v>6</v>
      </c>
      <c r="F2198" s="55">
        <f t="shared" si="103"/>
        <v>5.83</v>
      </c>
      <c r="G2198" s="58" t="s">
        <v>1639</v>
      </c>
      <c r="H2198" s="59">
        <v>9</v>
      </c>
      <c r="I2198" s="56">
        <v>39.35</v>
      </c>
      <c r="J2198" s="7">
        <f t="shared" si="101"/>
        <v>39.35</v>
      </c>
      <c r="K2198" s="7">
        <f t="shared" si="102"/>
        <v>0</v>
      </c>
    </row>
    <row r="2199" spans="1:11" ht="90" customHeight="1" x14ac:dyDescent="0.25">
      <c r="A2199" s="51">
        <v>2161</v>
      </c>
      <c r="B2199" s="57" t="s">
        <v>1632</v>
      </c>
      <c r="C2199" s="58" t="s">
        <v>56</v>
      </c>
      <c r="D2199" s="54">
        <v>1141</v>
      </c>
      <c r="E2199" s="55" t="s">
        <v>6</v>
      </c>
      <c r="F2199" s="55">
        <f t="shared" si="103"/>
        <v>6.84</v>
      </c>
      <c r="G2199" s="58" t="s">
        <v>1640</v>
      </c>
      <c r="H2199" s="59">
        <v>6</v>
      </c>
      <c r="I2199" s="56">
        <v>30.78</v>
      </c>
      <c r="J2199" s="7">
        <f t="shared" si="101"/>
        <v>30.78</v>
      </c>
      <c r="K2199" s="7">
        <f t="shared" si="102"/>
        <v>0</v>
      </c>
    </row>
    <row r="2200" spans="1:11" ht="90" customHeight="1" x14ac:dyDescent="0.25">
      <c r="A2200" s="51">
        <v>2162</v>
      </c>
      <c r="B2200" s="57" t="s">
        <v>1632</v>
      </c>
      <c r="C2200" s="58" t="s">
        <v>56</v>
      </c>
      <c r="D2200" s="54">
        <v>992</v>
      </c>
      <c r="E2200" s="55" t="s">
        <v>6</v>
      </c>
      <c r="F2200" s="55">
        <f t="shared" si="103"/>
        <v>5.95</v>
      </c>
      <c r="G2200" s="58" t="s">
        <v>1641</v>
      </c>
      <c r="H2200" s="59">
        <v>4</v>
      </c>
      <c r="I2200" s="56">
        <v>17.850000000000001</v>
      </c>
      <c r="J2200" s="7">
        <f t="shared" si="101"/>
        <v>17.850000000000001</v>
      </c>
      <c r="K2200" s="7">
        <f t="shared" si="102"/>
        <v>0</v>
      </c>
    </row>
    <row r="2201" spans="1:11" ht="90" customHeight="1" x14ac:dyDescent="0.25">
      <c r="A2201" s="51">
        <v>2163</v>
      </c>
      <c r="B2201" s="57" t="s">
        <v>1632</v>
      </c>
      <c r="C2201" s="58" t="s">
        <v>56</v>
      </c>
      <c r="D2201" s="54">
        <v>992</v>
      </c>
      <c r="E2201" s="55" t="s">
        <v>6</v>
      </c>
      <c r="F2201" s="55">
        <f t="shared" si="103"/>
        <v>5.95</v>
      </c>
      <c r="G2201" s="58" t="s">
        <v>1642</v>
      </c>
      <c r="H2201" s="59">
        <v>1</v>
      </c>
      <c r="I2201" s="56">
        <v>4.46</v>
      </c>
      <c r="J2201" s="7">
        <f t="shared" si="101"/>
        <v>4.46</v>
      </c>
      <c r="K2201" s="7">
        <f t="shared" si="102"/>
        <v>0</v>
      </c>
    </row>
    <row r="2202" spans="1:11" ht="90" customHeight="1" x14ac:dyDescent="0.25">
      <c r="A2202" s="51">
        <v>2164</v>
      </c>
      <c r="B2202" s="57" t="s">
        <v>1643</v>
      </c>
      <c r="C2202" s="58" t="s">
        <v>34</v>
      </c>
      <c r="D2202" s="54">
        <v>1051</v>
      </c>
      <c r="E2202" s="55" t="s">
        <v>6</v>
      </c>
      <c r="F2202" s="55">
        <f t="shared" si="103"/>
        <v>6.3</v>
      </c>
      <c r="G2202" s="58" t="s">
        <v>1644</v>
      </c>
      <c r="H2202" s="59">
        <v>10</v>
      </c>
      <c r="I2202" s="56">
        <v>47.25</v>
      </c>
      <c r="J2202" s="7">
        <f t="shared" si="101"/>
        <v>47.25</v>
      </c>
      <c r="K2202" s="7">
        <f t="shared" si="102"/>
        <v>0</v>
      </c>
    </row>
    <row r="2203" spans="1:11" ht="90" customHeight="1" x14ac:dyDescent="0.25">
      <c r="A2203" s="51">
        <v>2165</v>
      </c>
      <c r="B2203" s="57" t="s">
        <v>1645</v>
      </c>
      <c r="C2203" s="58" t="s">
        <v>422</v>
      </c>
      <c r="D2203" s="54">
        <v>1239</v>
      </c>
      <c r="E2203" s="55" t="s">
        <v>6</v>
      </c>
      <c r="F2203" s="55">
        <f t="shared" si="103"/>
        <v>7.43</v>
      </c>
      <c r="G2203" s="58" t="s">
        <v>1646</v>
      </c>
      <c r="H2203" s="59">
        <v>15</v>
      </c>
      <c r="I2203" s="56">
        <v>83.59</v>
      </c>
      <c r="J2203" s="7">
        <f t="shared" si="101"/>
        <v>83.59</v>
      </c>
      <c r="K2203" s="7">
        <f t="shared" si="102"/>
        <v>0</v>
      </c>
    </row>
    <row r="2204" spans="1:11" ht="90" customHeight="1" x14ac:dyDescent="0.25">
      <c r="A2204" s="51">
        <v>2166</v>
      </c>
      <c r="B2204" s="57" t="s">
        <v>1645</v>
      </c>
      <c r="C2204" s="58" t="s">
        <v>34</v>
      </c>
      <c r="D2204" s="54">
        <v>1090</v>
      </c>
      <c r="E2204" s="55" t="s">
        <v>6</v>
      </c>
      <c r="F2204" s="55">
        <f t="shared" si="103"/>
        <v>6.53</v>
      </c>
      <c r="G2204" s="58" t="s">
        <v>1646</v>
      </c>
      <c r="H2204" s="59">
        <v>10</v>
      </c>
      <c r="I2204" s="56">
        <v>48.98</v>
      </c>
      <c r="J2204" s="7">
        <f t="shared" si="101"/>
        <v>48.98</v>
      </c>
      <c r="K2204" s="7">
        <f t="shared" si="102"/>
        <v>0</v>
      </c>
    </row>
    <row r="2205" spans="1:11" ht="90" customHeight="1" x14ac:dyDescent="0.25">
      <c r="A2205" s="51">
        <v>2167</v>
      </c>
      <c r="B2205" s="57" t="s">
        <v>1645</v>
      </c>
      <c r="C2205" s="58" t="s">
        <v>34</v>
      </c>
      <c r="D2205" s="54">
        <v>1071</v>
      </c>
      <c r="E2205" s="55" t="s">
        <v>6</v>
      </c>
      <c r="F2205" s="55">
        <f t="shared" si="103"/>
        <v>6.42</v>
      </c>
      <c r="G2205" s="58" t="s">
        <v>1646</v>
      </c>
      <c r="H2205" s="59">
        <v>10</v>
      </c>
      <c r="I2205" s="56">
        <v>48.15</v>
      </c>
      <c r="J2205" s="7">
        <f t="shared" si="101"/>
        <v>48.15</v>
      </c>
      <c r="K2205" s="7">
        <f t="shared" si="102"/>
        <v>0</v>
      </c>
    </row>
    <row r="2206" spans="1:11" ht="90" customHeight="1" x14ac:dyDescent="0.25">
      <c r="A2206" s="51">
        <v>2168</v>
      </c>
      <c r="B2206" s="57" t="s">
        <v>1645</v>
      </c>
      <c r="C2206" s="58" t="s">
        <v>56</v>
      </c>
      <c r="D2206" s="54">
        <v>992</v>
      </c>
      <c r="E2206" s="55" t="s">
        <v>6</v>
      </c>
      <c r="F2206" s="55">
        <f t="shared" si="103"/>
        <v>5.95</v>
      </c>
      <c r="G2206" s="58" t="s">
        <v>1646</v>
      </c>
      <c r="H2206" s="59">
        <v>10</v>
      </c>
      <c r="I2206" s="56">
        <v>44.63</v>
      </c>
      <c r="J2206" s="7">
        <f t="shared" si="101"/>
        <v>44.63</v>
      </c>
      <c r="K2206" s="7">
        <f t="shared" si="102"/>
        <v>0</v>
      </c>
    </row>
    <row r="2207" spans="1:11" ht="90" customHeight="1" x14ac:dyDescent="0.25">
      <c r="A2207" s="51">
        <v>2169</v>
      </c>
      <c r="B2207" s="57" t="s">
        <v>1645</v>
      </c>
      <c r="C2207" s="58" t="s">
        <v>56</v>
      </c>
      <c r="D2207" s="54">
        <v>952</v>
      </c>
      <c r="E2207" s="55" t="s">
        <v>6</v>
      </c>
      <c r="F2207" s="55">
        <f t="shared" si="103"/>
        <v>5.71</v>
      </c>
      <c r="G2207" s="58" t="s">
        <v>1647</v>
      </c>
      <c r="H2207" s="59">
        <v>5</v>
      </c>
      <c r="I2207" s="56">
        <v>21.41</v>
      </c>
      <c r="J2207" s="7">
        <f t="shared" si="101"/>
        <v>21.41</v>
      </c>
      <c r="K2207" s="7">
        <f t="shared" si="102"/>
        <v>0</v>
      </c>
    </row>
    <row r="2208" spans="1:11" ht="90" customHeight="1" x14ac:dyDescent="0.25">
      <c r="A2208" s="51">
        <v>2170</v>
      </c>
      <c r="B2208" s="57" t="s">
        <v>1645</v>
      </c>
      <c r="C2208" s="58" t="s">
        <v>102</v>
      </c>
      <c r="D2208" s="54">
        <v>965</v>
      </c>
      <c r="E2208" s="55" t="s">
        <v>6</v>
      </c>
      <c r="F2208" s="55">
        <f t="shared" si="103"/>
        <v>5.78</v>
      </c>
      <c r="G2208" s="58" t="s">
        <v>1646</v>
      </c>
      <c r="H2208" s="59">
        <v>10</v>
      </c>
      <c r="I2208" s="56">
        <v>43.35</v>
      </c>
      <c r="J2208" s="7">
        <f t="shared" si="101"/>
        <v>43.35</v>
      </c>
      <c r="K2208" s="7">
        <f t="shared" si="102"/>
        <v>0</v>
      </c>
    </row>
    <row r="2209" spans="1:11" ht="90" customHeight="1" x14ac:dyDescent="0.25">
      <c r="A2209" s="51">
        <v>2171</v>
      </c>
      <c r="B2209" s="57" t="s">
        <v>1645</v>
      </c>
      <c r="C2209" s="58" t="s">
        <v>102</v>
      </c>
      <c r="D2209" s="54">
        <v>965</v>
      </c>
      <c r="E2209" s="55" t="s">
        <v>6</v>
      </c>
      <c r="F2209" s="55">
        <f t="shared" si="103"/>
        <v>5.78</v>
      </c>
      <c r="G2209" s="58" t="s">
        <v>1646</v>
      </c>
      <c r="H2209" s="59">
        <v>10</v>
      </c>
      <c r="I2209" s="56">
        <v>43.35</v>
      </c>
      <c r="J2209" s="7">
        <f t="shared" si="101"/>
        <v>43.35</v>
      </c>
      <c r="K2209" s="7">
        <f t="shared" si="102"/>
        <v>0</v>
      </c>
    </row>
    <row r="2210" spans="1:11" ht="90" customHeight="1" x14ac:dyDescent="0.25">
      <c r="A2210" s="51">
        <v>2172</v>
      </c>
      <c r="B2210" s="57" t="s">
        <v>1645</v>
      </c>
      <c r="C2210" s="58" t="s">
        <v>102</v>
      </c>
      <c r="D2210" s="54">
        <v>925</v>
      </c>
      <c r="E2210" s="55" t="s">
        <v>6</v>
      </c>
      <c r="F2210" s="55">
        <f t="shared" si="103"/>
        <v>5.54</v>
      </c>
      <c r="G2210" s="58" t="s">
        <v>1646</v>
      </c>
      <c r="H2210" s="59">
        <v>10</v>
      </c>
      <c r="I2210" s="56">
        <v>41.55</v>
      </c>
      <c r="J2210" s="7">
        <f t="shared" si="101"/>
        <v>41.55</v>
      </c>
      <c r="K2210" s="7">
        <f t="shared" si="102"/>
        <v>0</v>
      </c>
    </row>
    <row r="2211" spans="1:11" ht="90" customHeight="1" x14ac:dyDescent="0.25">
      <c r="A2211" s="51">
        <v>2173</v>
      </c>
      <c r="B2211" s="57" t="s">
        <v>1645</v>
      </c>
      <c r="C2211" s="58" t="s">
        <v>102</v>
      </c>
      <c r="D2211" s="54">
        <v>885</v>
      </c>
      <c r="E2211" s="55" t="s">
        <v>6</v>
      </c>
      <c r="F2211" s="55">
        <f t="shared" si="103"/>
        <v>5.3</v>
      </c>
      <c r="G2211" s="58" t="s">
        <v>1646</v>
      </c>
      <c r="H2211" s="59">
        <v>10</v>
      </c>
      <c r="I2211" s="56">
        <v>39.75</v>
      </c>
      <c r="J2211" s="7">
        <f t="shared" si="101"/>
        <v>39.75</v>
      </c>
      <c r="K2211" s="7">
        <f t="shared" si="102"/>
        <v>0</v>
      </c>
    </row>
    <row r="2212" spans="1:11" ht="90" customHeight="1" x14ac:dyDescent="0.25">
      <c r="A2212" s="51">
        <v>2174</v>
      </c>
      <c r="B2212" s="57" t="s">
        <v>1645</v>
      </c>
      <c r="C2212" s="58" t="s">
        <v>102</v>
      </c>
      <c r="D2212" s="54">
        <v>885</v>
      </c>
      <c r="E2212" s="55" t="s">
        <v>6</v>
      </c>
      <c r="F2212" s="55">
        <f t="shared" si="103"/>
        <v>5.3</v>
      </c>
      <c r="G2212" s="58" t="s">
        <v>1646</v>
      </c>
      <c r="H2212" s="59">
        <v>10</v>
      </c>
      <c r="I2212" s="56">
        <v>39.75</v>
      </c>
      <c r="J2212" s="7">
        <f t="shared" si="101"/>
        <v>39.75</v>
      </c>
      <c r="K2212" s="7">
        <f t="shared" si="102"/>
        <v>0</v>
      </c>
    </row>
    <row r="2213" spans="1:11" ht="90" customHeight="1" x14ac:dyDescent="0.25">
      <c r="A2213" s="51">
        <v>2175</v>
      </c>
      <c r="B2213" s="57" t="s">
        <v>1645</v>
      </c>
      <c r="C2213" s="58" t="s">
        <v>102</v>
      </c>
      <c r="D2213" s="54">
        <v>925</v>
      </c>
      <c r="E2213" s="55" t="s">
        <v>6</v>
      </c>
      <c r="F2213" s="55">
        <f t="shared" si="103"/>
        <v>5.54</v>
      </c>
      <c r="G2213" s="58" t="s">
        <v>1647</v>
      </c>
      <c r="H2213" s="59">
        <v>5</v>
      </c>
      <c r="I2213" s="56">
        <v>20.78</v>
      </c>
      <c r="J2213" s="7">
        <f t="shared" si="101"/>
        <v>20.78</v>
      </c>
      <c r="K2213" s="7">
        <f t="shared" si="102"/>
        <v>0</v>
      </c>
    </row>
    <row r="2214" spans="1:11" ht="195" customHeight="1" x14ac:dyDescent="0.25">
      <c r="A2214" s="51">
        <v>2176</v>
      </c>
      <c r="B2214" s="57" t="s">
        <v>1648</v>
      </c>
      <c r="C2214" s="58" t="s">
        <v>1649</v>
      </c>
      <c r="D2214" s="54">
        <v>1700</v>
      </c>
      <c r="E2214" s="55" t="s">
        <v>6</v>
      </c>
      <c r="F2214" s="55">
        <f t="shared" si="103"/>
        <v>10.19</v>
      </c>
      <c r="G2214" s="58" t="s">
        <v>1650</v>
      </c>
      <c r="H2214" s="59">
        <v>24</v>
      </c>
      <c r="I2214" s="56">
        <v>183.42</v>
      </c>
      <c r="J2214" s="7">
        <f t="shared" si="101"/>
        <v>183.42</v>
      </c>
      <c r="K2214" s="7">
        <f t="shared" si="102"/>
        <v>0</v>
      </c>
    </row>
    <row r="2215" spans="1:11" ht="180" customHeight="1" x14ac:dyDescent="0.25">
      <c r="A2215" s="51">
        <v>2177</v>
      </c>
      <c r="B2215" s="57" t="s">
        <v>1648</v>
      </c>
      <c r="C2215" s="58" t="s">
        <v>1525</v>
      </c>
      <c r="D2215" s="54">
        <v>1625</v>
      </c>
      <c r="E2215" s="55" t="s">
        <v>6</v>
      </c>
      <c r="F2215" s="55">
        <f t="shared" si="103"/>
        <v>9.74</v>
      </c>
      <c r="G2215" s="58" t="s">
        <v>1651</v>
      </c>
      <c r="H2215" s="59">
        <v>22</v>
      </c>
      <c r="I2215" s="56">
        <v>160.71</v>
      </c>
      <c r="J2215" s="7">
        <f t="shared" si="101"/>
        <v>160.71</v>
      </c>
      <c r="K2215" s="7">
        <f t="shared" si="102"/>
        <v>0</v>
      </c>
    </row>
    <row r="2216" spans="1:11" ht="195" customHeight="1" x14ac:dyDescent="0.25">
      <c r="A2216" s="51">
        <v>2178</v>
      </c>
      <c r="B2216" s="57" t="s">
        <v>1648</v>
      </c>
      <c r="C2216" s="58" t="s">
        <v>1525</v>
      </c>
      <c r="D2216" s="54">
        <v>1598</v>
      </c>
      <c r="E2216" s="55" t="s">
        <v>6</v>
      </c>
      <c r="F2216" s="55">
        <f t="shared" si="103"/>
        <v>9.58</v>
      </c>
      <c r="G2216" s="58" t="s">
        <v>1652</v>
      </c>
      <c r="H2216" s="59">
        <v>25</v>
      </c>
      <c r="I2216" s="56">
        <v>179.63</v>
      </c>
      <c r="J2216" s="7">
        <f t="shared" si="101"/>
        <v>179.63</v>
      </c>
      <c r="K2216" s="7">
        <f t="shared" si="102"/>
        <v>0</v>
      </c>
    </row>
    <row r="2217" spans="1:11" ht="120" customHeight="1" x14ac:dyDescent="0.25">
      <c r="A2217" s="51">
        <v>2179</v>
      </c>
      <c r="B2217" s="57" t="s">
        <v>1653</v>
      </c>
      <c r="C2217" s="58" t="s">
        <v>25</v>
      </c>
      <c r="D2217" s="54">
        <v>1452</v>
      </c>
      <c r="E2217" s="55" t="s">
        <v>6</v>
      </c>
      <c r="F2217" s="55">
        <f t="shared" si="103"/>
        <v>8.6999999999999993</v>
      </c>
      <c r="G2217" s="58" t="s">
        <v>1654</v>
      </c>
      <c r="H2217" s="59">
        <v>8</v>
      </c>
      <c r="I2217" s="56">
        <v>52.2</v>
      </c>
      <c r="J2217" s="7">
        <f t="shared" si="101"/>
        <v>52.2</v>
      </c>
      <c r="K2217" s="7">
        <f t="shared" si="102"/>
        <v>0</v>
      </c>
    </row>
    <row r="2218" spans="1:11" ht="180" customHeight="1" x14ac:dyDescent="0.25">
      <c r="A2218" s="51">
        <v>2180</v>
      </c>
      <c r="B2218" s="57" t="s">
        <v>1653</v>
      </c>
      <c r="C2218" s="58" t="s">
        <v>34</v>
      </c>
      <c r="D2218" s="54">
        <v>1249</v>
      </c>
      <c r="E2218" s="55" t="s">
        <v>6</v>
      </c>
      <c r="F2218" s="55">
        <f t="shared" si="103"/>
        <v>7.49</v>
      </c>
      <c r="G2218" s="58" t="s">
        <v>1655</v>
      </c>
      <c r="H2218" s="59">
        <v>22</v>
      </c>
      <c r="I2218" s="56">
        <v>123.59</v>
      </c>
      <c r="J2218" s="7">
        <f t="shared" si="101"/>
        <v>123.59</v>
      </c>
      <c r="K2218" s="7">
        <f t="shared" si="102"/>
        <v>0</v>
      </c>
    </row>
    <row r="2219" spans="1:11" ht="120" customHeight="1" x14ac:dyDescent="0.25">
      <c r="A2219" s="51">
        <v>2181</v>
      </c>
      <c r="B2219" s="57" t="s">
        <v>1653</v>
      </c>
      <c r="C2219" s="58" t="s">
        <v>396</v>
      </c>
      <c r="D2219" s="54">
        <v>1316</v>
      </c>
      <c r="E2219" s="55" t="s">
        <v>6</v>
      </c>
      <c r="F2219" s="55">
        <f t="shared" si="103"/>
        <v>7.89</v>
      </c>
      <c r="G2219" s="58" t="s">
        <v>1656</v>
      </c>
      <c r="H2219" s="59">
        <v>14</v>
      </c>
      <c r="I2219" s="56">
        <v>82.85</v>
      </c>
      <c r="J2219" s="7">
        <f t="shared" si="101"/>
        <v>82.85</v>
      </c>
      <c r="K2219" s="7">
        <f t="shared" si="102"/>
        <v>0</v>
      </c>
    </row>
    <row r="2220" spans="1:11" ht="120" customHeight="1" x14ac:dyDescent="0.25">
      <c r="A2220" s="51">
        <v>2182</v>
      </c>
      <c r="B2220" s="57" t="s">
        <v>1653</v>
      </c>
      <c r="C2220" s="58" t="s">
        <v>1657</v>
      </c>
      <c r="D2220" s="54">
        <v>1388</v>
      </c>
      <c r="E2220" s="55" t="s">
        <v>6</v>
      </c>
      <c r="F2220" s="55">
        <f t="shared" si="103"/>
        <v>8.32</v>
      </c>
      <c r="G2220" s="58" t="s">
        <v>1658</v>
      </c>
      <c r="H2220" s="59">
        <v>4</v>
      </c>
      <c r="I2220" s="56">
        <v>24.96</v>
      </c>
      <c r="J2220" s="7">
        <f t="shared" ref="J2220:J2283" si="104">ROUND(F2220*H2220*$I$12,2)</f>
        <v>24.96</v>
      </c>
      <c r="K2220" s="7">
        <f t="shared" si="102"/>
        <v>0</v>
      </c>
    </row>
    <row r="2221" spans="1:11" ht="150" customHeight="1" x14ac:dyDescent="0.25">
      <c r="A2221" s="51">
        <v>2183</v>
      </c>
      <c r="B2221" s="57" t="s">
        <v>1659</v>
      </c>
      <c r="C2221" s="58" t="s">
        <v>422</v>
      </c>
      <c r="D2221" s="54">
        <v>1327</v>
      </c>
      <c r="E2221" s="55" t="s">
        <v>6</v>
      </c>
      <c r="F2221" s="55">
        <f t="shared" si="103"/>
        <v>7.95</v>
      </c>
      <c r="G2221" s="58" t="s">
        <v>1660</v>
      </c>
      <c r="H2221" s="59">
        <v>29</v>
      </c>
      <c r="I2221" s="56">
        <v>172.91</v>
      </c>
      <c r="J2221" s="7">
        <f t="shared" si="104"/>
        <v>172.91</v>
      </c>
      <c r="K2221" s="7">
        <f t="shared" ref="K2221:K2284" si="105">I2221-J2221</f>
        <v>0</v>
      </c>
    </row>
    <row r="2222" spans="1:11" ht="150" customHeight="1" x14ac:dyDescent="0.25">
      <c r="A2222" s="51">
        <v>2184</v>
      </c>
      <c r="B2222" s="57" t="s">
        <v>1659</v>
      </c>
      <c r="C2222" s="58" t="s">
        <v>1661</v>
      </c>
      <c r="D2222" s="54">
        <v>1213</v>
      </c>
      <c r="E2222" s="55" t="s">
        <v>6</v>
      </c>
      <c r="F2222" s="55">
        <f t="shared" si="103"/>
        <v>7.27</v>
      </c>
      <c r="G2222" s="58" t="s">
        <v>1660</v>
      </c>
      <c r="H2222" s="59">
        <v>15</v>
      </c>
      <c r="I2222" s="56">
        <v>81.790000000000006</v>
      </c>
      <c r="J2222" s="7">
        <f t="shared" si="104"/>
        <v>81.790000000000006</v>
      </c>
      <c r="K2222" s="7">
        <f t="shared" si="105"/>
        <v>0</v>
      </c>
    </row>
    <row r="2223" spans="1:11" ht="150" customHeight="1" x14ac:dyDescent="0.25">
      <c r="A2223" s="51">
        <v>2185</v>
      </c>
      <c r="B2223" s="57" t="s">
        <v>1659</v>
      </c>
      <c r="C2223" s="58" t="s">
        <v>56</v>
      </c>
      <c r="D2223" s="54">
        <v>1023</v>
      </c>
      <c r="E2223" s="55" t="s">
        <v>6</v>
      </c>
      <c r="F2223" s="55">
        <f t="shared" si="103"/>
        <v>6.13</v>
      </c>
      <c r="G2223" s="58" t="s">
        <v>1660</v>
      </c>
      <c r="H2223" s="59">
        <v>27</v>
      </c>
      <c r="I2223" s="56">
        <v>124.13</v>
      </c>
      <c r="J2223" s="7">
        <f t="shared" si="104"/>
        <v>124.13</v>
      </c>
      <c r="K2223" s="7">
        <f t="shared" si="105"/>
        <v>0</v>
      </c>
    </row>
    <row r="2224" spans="1:11" ht="150" customHeight="1" x14ac:dyDescent="0.25">
      <c r="A2224" s="51">
        <v>2186</v>
      </c>
      <c r="B2224" s="57" t="s">
        <v>1659</v>
      </c>
      <c r="C2224" s="58" t="s">
        <v>56</v>
      </c>
      <c r="D2224" s="54">
        <v>1000</v>
      </c>
      <c r="E2224" s="55" t="s">
        <v>6</v>
      </c>
      <c r="F2224" s="55">
        <f t="shared" si="103"/>
        <v>5.99</v>
      </c>
      <c r="G2224" s="58" t="s">
        <v>1660</v>
      </c>
      <c r="H2224" s="59">
        <v>18</v>
      </c>
      <c r="I2224" s="56">
        <v>80.87</v>
      </c>
      <c r="J2224" s="7">
        <f t="shared" si="104"/>
        <v>80.87</v>
      </c>
      <c r="K2224" s="7">
        <f t="shared" si="105"/>
        <v>0</v>
      </c>
    </row>
    <row r="2225" spans="1:11" ht="150" customHeight="1" x14ac:dyDescent="0.25">
      <c r="A2225" s="51">
        <v>2187</v>
      </c>
      <c r="B2225" s="57" t="s">
        <v>1659</v>
      </c>
      <c r="C2225" s="58" t="s">
        <v>56</v>
      </c>
      <c r="D2225" s="54">
        <v>1023</v>
      </c>
      <c r="E2225" s="55" t="s">
        <v>6</v>
      </c>
      <c r="F2225" s="55">
        <f t="shared" si="103"/>
        <v>6.13</v>
      </c>
      <c r="G2225" s="58" t="s">
        <v>1660</v>
      </c>
      <c r="H2225" s="59">
        <v>43</v>
      </c>
      <c r="I2225" s="56">
        <v>197.69</v>
      </c>
      <c r="J2225" s="7">
        <f t="shared" si="104"/>
        <v>197.69</v>
      </c>
      <c r="K2225" s="7">
        <f t="shared" si="105"/>
        <v>0</v>
      </c>
    </row>
    <row r="2226" spans="1:11" ht="150" customHeight="1" x14ac:dyDescent="0.25">
      <c r="A2226" s="51">
        <v>2188</v>
      </c>
      <c r="B2226" s="57" t="s">
        <v>1659</v>
      </c>
      <c r="C2226" s="58" t="s">
        <v>56</v>
      </c>
      <c r="D2226" s="54">
        <v>1046</v>
      </c>
      <c r="E2226" s="55" t="s">
        <v>6</v>
      </c>
      <c r="F2226" s="55">
        <f t="shared" si="103"/>
        <v>6.27</v>
      </c>
      <c r="G2226" s="58" t="s">
        <v>1660</v>
      </c>
      <c r="H2226" s="59">
        <v>26</v>
      </c>
      <c r="I2226" s="56">
        <v>122.27</v>
      </c>
      <c r="J2226" s="7">
        <f t="shared" si="104"/>
        <v>122.27</v>
      </c>
      <c r="K2226" s="7">
        <f t="shared" si="105"/>
        <v>0</v>
      </c>
    </row>
    <row r="2227" spans="1:11" ht="150" customHeight="1" x14ac:dyDescent="0.25">
      <c r="A2227" s="51">
        <v>2189</v>
      </c>
      <c r="B2227" s="57" t="s">
        <v>1659</v>
      </c>
      <c r="C2227" s="58" t="s">
        <v>56</v>
      </c>
      <c r="D2227" s="54">
        <v>1023</v>
      </c>
      <c r="E2227" s="55" t="s">
        <v>6</v>
      </c>
      <c r="F2227" s="55">
        <f t="shared" si="103"/>
        <v>6.13</v>
      </c>
      <c r="G2227" s="58" t="s">
        <v>1660</v>
      </c>
      <c r="H2227" s="59">
        <v>38</v>
      </c>
      <c r="I2227" s="56">
        <v>174.71</v>
      </c>
      <c r="J2227" s="7">
        <f t="shared" si="104"/>
        <v>174.71</v>
      </c>
      <c r="K2227" s="7">
        <f t="shared" si="105"/>
        <v>0</v>
      </c>
    </row>
    <row r="2228" spans="1:11" ht="150" customHeight="1" x14ac:dyDescent="0.25">
      <c r="A2228" s="51">
        <v>2190</v>
      </c>
      <c r="B2228" s="57" t="s">
        <v>1659</v>
      </c>
      <c r="C2228" s="58" t="s">
        <v>56</v>
      </c>
      <c r="D2228" s="54">
        <v>1023</v>
      </c>
      <c r="E2228" s="55" t="s">
        <v>6</v>
      </c>
      <c r="F2228" s="55">
        <f t="shared" si="103"/>
        <v>6.13</v>
      </c>
      <c r="G2228" s="58" t="s">
        <v>1660</v>
      </c>
      <c r="H2228" s="59">
        <v>33</v>
      </c>
      <c r="I2228" s="56">
        <v>151.72</v>
      </c>
      <c r="J2228" s="7">
        <f t="shared" si="104"/>
        <v>151.72</v>
      </c>
      <c r="K2228" s="7">
        <f t="shared" si="105"/>
        <v>0</v>
      </c>
    </row>
    <row r="2229" spans="1:11" ht="165" customHeight="1" x14ac:dyDescent="0.25">
      <c r="A2229" s="51">
        <v>2191</v>
      </c>
      <c r="B2229" s="57" t="s">
        <v>1659</v>
      </c>
      <c r="C2229" s="58" t="s">
        <v>56</v>
      </c>
      <c r="D2229" s="54">
        <v>1000</v>
      </c>
      <c r="E2229" s="55" t="s">
        <v>6</v>
      </c>
      <c r="F2229" s="55">
        <f t="shared" si="103"/>
        <v>5.99</v>
      </c>
      <c r="G2229" s="58" t="s">
        <v>1660</v>
      </c>
      <c r="H2229" s="59">
        <v>41</v>
      </c>
      <c r="I2229" s="56">
        <v>184.19</v>
      </c>
      <c r="J2229" s="7">
        <f t="shared" si="104"/>
        <v>184.19</v>
      </c>
      <c r="K2229" s="7">
        <f t="shared" si="105"/>
        <v>0</v>
      </c>
    </row>
    <row r="2230" spans="1:11" ht="150" customHeight="1" x14ac:dyDescent="0.25">
      <c r="A2230" s="51">
        <v>2192</v>
      </c>
      <c r="B2230" s="57" t="s">
        <v>1659</v>
      </c>
      <c r="C2230" s="58" t="s">
        <v>56</v>
      </c>
      <c r="D2230" s="54">
        <v>1069</v>
      </c>
      <c r="E2230" s="55" t="s">
        <v>6</v>
      </c>
      <c r="F2230" s="55">
        <f t="shared" ref="F2230:F2293" si="106">IF(D2230=0,0,IF(E2230=0,0,IF(IF(E2230="s",$F$12,IF(E2230="n",$F$11,0))&gt;0,ROUND(D2230/IF(E2230="s",$F$12,IF(E2230="n",$F$11,0)),2),0)))</f>
        <v>6.41</v>
      </c>
      <c r="G2230" s="58" t="s">
        <v>1660</v>
      </c>
      <c r="H2230" s="59">
        <v>31</v>
      </c>
      <c r="I2230" s="56">
        <v>149.03</v>
      </c>
      <c r="J2230" s="7">
        <f t="shared" si="104"/>
        <v>149.03</v>
      </c>
      <c r="K2230" s="7">
        <f t="shared" si="105"/>
        <v>0</v>
      </c>
    </row>
    <row r="2231" spans="1:11" ht="150" customHeight="1" x14ac:dyDescent="0.25">
      <c r="A2231" s="51">
        <v>2193</v>
      </c>
      <c r="B2231" s="57" t="s">
        <v>1659</v>
      </c>
      <c r="C2231" s="58" t="s">
        <v>56</v>
      </c>
      <c r="D2231" s="54">
        <v>1069</v>
      </c>
      <c r="E2231" s="55" t="s">
        <v>6</v>
      </c>
      <c r="F2231" s="55">
        <f t="shared" si="106"/>
        <v>6.41</v>
      </c>
      <c r="G2231" s="58" t="s">
        <v>1660</v>
      </c>
      <c r="H2231" s="59">
        <v>22</v>
      </c>
      <c r="I2231" s="56">
        <v>105.77</v>
      </c>
      <c r="J2231" s="7">
        <f t="shared" si="104"/>
        <v>105.77</v>
      </c>
      <c r="K2231" s="7">
        <f t="shared" si="105"/>
        <v>0</v>
      </c>
    </row>
    <row r="2232" spans="1:11" ht="150" customHeight="1" x14ac:dyDescent="0.25">
      <c r="A2232" s="51">
        <v>2194</v>
      </c>
      <c r="B2232" s="57" t="s">
        <v>1659</v>
      </c>
      <c r="C2232" s="58" t="s">
        <v>56</v>
      </c>
      <c r="D2232" s="54">
        <v>1023</v>
      </c>
      <c r="E2232" s="55" t="s">
        <v>6</v>
      </c>
      <c r="F2232" s="55">
        <f t="shared" si="106"/>
        <v>6.13</v>
      </c>
      <c r="G2232" s="58" t="s">
        <v>1660</v>
      </c>
      <c r="H2232" s="59">
        <v>30</v>
      </c>
      <c r="I2232" s="56">
        <v>137.93</v>
      </c>
      <c r="J2232" s="7">
        <f t="shared" si="104"/>
        <v>137.93</v>
      </c>
      <c r="K2232" s="7">
        <f t="shared" si="105"/>
        <v>0</v>
      </c>
    </row>
    <row r="2233" spans="1:11" ht="180" customHeight="1" x14ac:dyDescent="0.25">
      <c r="A2233" s="51">
        <v>2195</v>
      </c>
      <c r="B2233" s="57" t="s">
        <v>1659</v>
      </c>
      <c r="C2233" s="58" t="s">
        <v>56</v>
      </c>
      <c r="D2233" s="54">
        <v>1023</v>
      </c>
      <c r="E2233" s="55" t="s">
        <v>6</v>
      </c>
      <c r="F2233" s="55">
        <f t="shared" si="106"/>
        <v>6.13</v>
      </c>
      <c r="G2233" s="58" t="s">
        <v>1662</v>
      </c>
      <c r="H2233" s="59">
        <v>45</v>
      </c>
      <c r="I2233" s="56">
        <v>206.89</v>
      </c>
      <c r="J2233" s="7">
        <f t="shared" si="104"/>
        <v>206.89</v>
      </c>
      <c r="K2233" s="7">
        <f t="shared" si="105"/>
        <v>0</v>
      </c>
    </row>
    <row r="2234" spans="1:11" ht="180" customHeight="1" x14ac:dyDescent="0.25">
      <c r="A2234" s="51">
        <v>2196</v>
      </c>
      <c r="B2234" s="57" t="s">
        <v>1659</v>
      </c>
      <c r="C2234" s="58" t="s">
        <v>56</v>
      </c>
      <c r="D2234" s="54">
        <v>1046</v>
      </c>
      <c r="E2234" s="55" t="s">
        <v>6</v>
      </c>
      <c r="F2234" s="55">
        <f t="shared" si="106"/>
        <v>6.27</v>
      </c>
      <c r="G2234" s="58" t="s">
        <v>1660</v>
      </c>
      <c r="H2234" s="59">
        <v>45</v>
      </c>
      <c r="I2234" s="56">
        <v>211.61</v>
      </c>
      <c r="J2234" s="7">
        <f t="shared" si="104"/>
        <v>211.61</v>
      </c>
      <c r="K2234" s="7">
        <f t="shared" si="105"/>
        <v>0</v>
      </c>
    </row>
    <row r="2235" spans="1:11" ht="165" customHeight="1" x14ac:dyDescent="0.25">
      <c r="A2235" s="51">
        <v>2197</v>
      </c>
      <c r="B2235" s="57" t="s">
        <v>1663</v>
      </c>
      <c r="C2235" s="58" t="s">
        <v>422</v>
      </c>
      <c r="D2235" s="54">
        <v>1327</v>
      </c>
      <c r="E2235" s="55" t="s">
        <v>6</v>
      </c>
      <c r="F2235" s="55">
        <f t="shared" si="106"/>
        <v>7.95</v>
      </c>
      <c r="G2235" s="58" t="s">
        <v>1664</v>
      </c>
      <c r="H2235" s="59">
        <v>22</v>
      </c>
      <c r="I2235" s="56">
        <v>131.18</v>
      </c>
      <c r="J2235" s="7">
        <f t="shared" si="104"/>
        <v>131.18</v>
      </c>
      <c r="K2235" s="7">
        <f t="shared" si="105"/>
        <v>0</v>
      </c>
    </row>
    <row r="2236" spans="1:11" ht="165" customHeight="1" x14ac:dyDescent="0.25">
      <c r="A2236" s="51">
        <v>2198</v>
      </c>
      <c r="B2236" s="57" t="s">
        <v>1663</v>
      </c>
      <c r="C2236" s="58" t="s">
        <v>1661</v>
      </c>
      <c r="D2236" s="54">
        <v>1236</v>
      </c>
      <c r="E2236" s="55" t="s">
        <v>6</v>
      </c>
      <c r="F2236" s="55">
        <f t="shared" si="106"/>
        <v>7.41</v>
      </c>
      <c r="G2236" s="58" t="s">
        <v>1664</v>
      </c>
      <c r="H2236" s="59">
        <v>22</v>
      </c>
      <c r="I2236" s="56">
        <v>122.27</v>
      </c>
      <c r="J2236" s="7">
        <f t="shared" si="104"/>
        <v>122.27</v>
      </c>
      <c r="K2236" s="7">
        <f t="shared" si="105"/>
        <v>0</v>
      </c>
    </row>
    <row r="2237" spans="1:11" ht="165" customHeight="1" x14ac:dyDescent="0.25">
      <c r="A2237" s="51">
        <v>2199</v>
      </c>
      <c r="B2237" s="57" t="s">
        <v>1663</v>
      </c>
      <c r="C2237" s="58" t="s">
        <v>56</v>
      </c>
      <c r="D2237" s="54">
        <v>1023</v>
      </c>
      <c r="E2237" s="55" t="s">
        <v>6</v>
      </c>
      <c r="F2237" s="55">
        <f t="shared" si="106"/>
        <v>6.13</v>
      </c>
      <c r="G2237" s="58" t="s">
        <v>1664</v>
      </c>
      <c r="H2237" s="59">
        <v>12</v>
      </c>
      <c r="I2237" s="56">
        <v>55.17</v>
      </c>
      <c r="J2237" s="7">
        <f t="shared" si="104"/>
        <v>55.17</v>
      </c>
      <c r="K2237" s="7">
        <f t="shared" si="105"/>
        <v>0</v>
      </c>
    </row>
    <row r="2238" spans="1:11" ht="165" customHeight="1" x14ac:dyDescent="0.25">
      <c r="A2238" s="51">
        <v>2200</v>
      </c>
      <c r="B2238" s="57" t="s">
        <v>1663</v>
      </c>
      <c r="C2238" s="58" t="s">
        <v>56</v>
      </c>
      <c r="D2238" s="54">
        <v>1069</v>
      </c>
      <c r="E2238" s="55" t="s">
        <v>6</v>
      </c>
      <c r="F2238" s="55">
        <f t="shared" si="106"/>
        <v>6.41</v>
      </c>
      <c r="G2238" s="58" t="s">
        <v>1664</v>
      </c>
      <c r="H2238" s="59">
        <v>8</v>
      </c>
      <c r="I2238" s="56">
        <v>38.46</v>
      </c>
      <c r="J2238" s="7">
        <f t="shared" si="104"/>
        <v>38.46</v>
      </c>
      <c r="K2238" s="7">
        <f t="shared" si="105"/>
        <v>0</v>
      </c>
    </row>
    <row r="2239" spans="1:11" ht="120" customHeight="1" x14ac:dyDescent="0.25">
      <c r="A2239" s="51">
        <v>2201</v>
      </c>
      <c r="B2239" s="57" t="s">
        <v>1663</v>
      </c>
      <c r="C2239" s="58" t="s">
        <v>56</v>
      </c>
      <c r="D2239" s="54">
        <v>1023</v>
      </c>
      <c r="E2239" s="55" t="s">
        <v>6</v>
      </c>
      <c r="F2239" s="55">
        <f t="shared" si="106"/>
        <v>6.13</v>
      </c>
      <c r="G2239" s="58" t="s">
        <v>1665</v>
      </c>
      <c r="H2239" s="59">
        <v>12</v>
      </c>
      <c r="I2239" s="56">
        <v>55.17</v>
      </c>
      <c r="J2239" s="7">
        <f t="shared" si="104"/>
        <v>55.17</v>
      </c>
      <c r="K2239" s="7">
        <f t="shared" si="105"/>
        <v>0</v>
      </c>
    </row>
    <row r="2240" spans="1:11" ht="165" customHeight="1" x14ac:dyDescent="0.25">
      <c r="A2240" s="51">
        <v>2202</v>
      </c>
      <c r="B2240" s="57" t="s">
        <v>1663</v>
      </c>
      <c r="C2240" s="58" t="s">
        <v>56</v>
      </c>
      <c r="D2240" s="54">
        <v>1046</v>
      </c>
      <c r="E2240" s="55" t="s">
        <v>6</v>
      </c>
      <c r="F2240" s="55">
        <f t="shared" si="106"/>
        <v>6.27</v>
      </c>
      <c r="G2240" s="58" t="s">
        <v>1664</v>
      </c>
      <c r="H2240" s="59">
        <v>12</v>
      </c>
      <c r="I2240" s="56">
        <v>56.43</v>
      </c>
      <c r="J2240" s="7">
        <f t="shared" si="104"/>
        <v>56.43</v>
      </c>
      <c r="K2240" s="7">
        <f t="shared" si="105"/>
        <v>0</v>
      </c>
    </row>
    <row r="2241" spans="1:11" ht="165" customHeight="1" x14ac:dyDescent="0.25">
      <c r="A2241" s="51">
        <v>2203</v>
      </c>
      <c r="B2241" s="57" t="s">
        <v>1663</v>
      </c>
      <c r="C2241" s="58" t="s">
        <v>56</v>
      </c>
      <c r="D2241" s="54">
        <v>1069</v>
      </c>
      <c r="E2241" s="55" t="s">
        <v>6</v>
      </c>
      <c r="F2241" s="55">
        <f t="shared" si="106"/>
        <v>6.41</v>
      </c>
      <c r="G2241" s="58" t="s">
        <v>1664</v>
      </c>
      <c r="H2241" s="59">
        <v>18</v>
      </c>
      <c r="I2241" s="56">
        <v>86.54</v>
      </c>
      <c r="J2241" s="7">
        <f t="shared" si="104"/>
        <v>86.54</v>
      </c>
      <c r="K2241" s="7">
        <f t="shared" si="105"/>
        <v>0</v>
      </c>
    </row>
    <row r="2242" spans="1:11" ht="120" customHeight="1" x14ac:dyDescent="0.25">
      <c r="A2242" s="51">
        <v>2204</v>
      </c>
      <c r="B2242" s="57" t="s">
        <v>1663</v>
      </c>
      <c r="C2242" s="58" t="s">
        <v>56</v>
      </c>
      <c r="D2242" s="54">
        <v>1069</v>
      </c>
      <c r="E2242" s="55" t="s">
        <v>6</v>
      </c>
      <c r="F2242" s="55">
        <f t="shared" si="106"/>
        <v>6.41</v>
      </c>
      <c r="G2242" s="58" t="s">
        <v>1665</v>
      </c>
      <c r="H2242" s="59">
        <v>12</v>
      </c>
      <c r="I2242" s="56">
        <v>57.69</v>
      </c>
      <c r="J2242" s="7">
        <f t="shared" si="104"/>
        <v>57.69</v>
      </c>
      <c r="K2242" s="7">
        <f t="shared" si="105"/>
        <v>0</v>
      </c>
    </row>
    <row r="2243" spans="1:11" ht="165" customHeight="1" x14ac:dyDescent="0.25">
      <c r="A2243" s="51">
        <v>2205</v>
      </c>
      <c r="B2243" s="57" t="s">
        <v>1663</v>
      </c>
      <c r="C2243" s="58" t="s">
        <v>56</v>
      </c>
      <c r="D2243" s="54">
        <v>1023</v>
      </c>
      <c r="E2243" s="55" t="s">
        <v>6</v>
      </c>
      <c r="F2243" s="55">
        <f t="shared" si="106"/>
        <v>6.13</v>
      </c>
      <c r="G2243" s="58" t="s">
        <v>1664</v>
      </c>
      <c r="H2243" s="59">
        <v>18</v>
      </c>
      <c r="I2243" s="56">
        <v>82.76</v>
      </c>
      <c r="J2243" s="7">
        <f t="shared" si="104"/>
        <v>82.76</v>
      </c>
      <c r="K2243" s="7">
        <f t="shared" si="105"/>
        <v>0</v>
      </c>
    </row>
    <row r="2244" spans="1:11" ht="165" customHeight="1" x14ac:dyDescent="0.25">
      <c r="A2244" s="51">
        <v>2206</v>
      </c>
      <c r="B2244" s="57" t="s">
        <v>1663</v>
      </c>
      <c r="C2244" s="58" t="s">
        <v>56</v>
      </c>
      <c r="D2244" s="54">
        <v>1000</v>
      </c>
      <c r="E2244" s="55" t="s">
        <v>6</v>
      </c>
      <c r="F2244" s="55">
        <f t="shared" si="106"/>
        <v>5.99</v>
      </c>
      <c r="G2244" s="58" t="s">
        <v>1664</v>
      </c>
      <c r="H2244" s="59">
        <v>18</v>
      </c>
      <c r="I2244" s="56">
        <v>80.87</v>
      </c>
      <c r="J2244" s="7">
        <f t="shared" si="104"/>
        <v>80.87</v>
      </c>
      <c r="K2244" s="7">
        <f t="shared" si="105"/>
        <v>0</v>
      </c>
    </row>
    <row r="2245" spans="1:11" ht="120" customHeight="1" x14ac:dyDescent="0.25">
      <c r="A2245" s="51">
        <v>2207</v>
      </c>
      <c r="B2245" s="57" t="s">
        <v>1663</v>
      </c>
      <c r="C2245" s="58" t="s">
        <v>56</v>
      </c>
      <c r="D2245" s="54">
        <v>1069</v>
      </c>
      <c r="E2245" s="55" t="s">
        <v>6</v>
      </c>
      <c r="F2245" s="55">
        <f t="shared" si="106"/>
        <v>6.41</v>
      </c>
      <c r="G2245" s="58" t="s">
        <v>1666</v>
      </c>
      <c r="H2245" s="59">
        <v>18</v>
      </c>
      <c r="I2245" s="56">
        <v>86.54</v>
      </c>
      <c r="J2245" s="7">
        <f t="shared" si="104"/>
        <v>86.54</v>
      </c>
      <c r="K2245" s="7">
        <f t="shared" si="105"/>
        <v>0</v>
      </c>
    </row>
    <row r="2246" spans="1:11" ht="120" customHeight="1" x14ac:dyDescent="0.25">
      <c r="A2246" s="51">
        <v>2208</v>
      </c>
      <c r="B2246" s="57" t="s">
        <v>1663</v>
      </c>
      <c r="C2246" s="58" t="s">
        <v>56</v>
      </c>
      <c r="D2246" s="54">
        <v>1000</v>
      </c>
      <c r="E2246" s="55" t="s">
        <v>6</v>
      </c>
      <c r="F2246" s="55">
        <f t="shared" si="106"/>
        <v>5.99</v>
      </c>
      <c r="G2246" s="58" t="s">
        <v>1665</v>
      </c>
      <c r="H2246" s="59">
        <v>14</v>
      </c>
      <c r="I2246" s="56">
        <v>62.9</v>
      </c>
      <c r="J2246" s="7">
        <f t="shared" si="104"/>
        <v>62.9</v>
      </c>
      <c r="K2246" s="7">
        <f t="shared" si="105"/>
        <v>0</v>
      </c>
    </row>
    <row r="2247" spans="1:11" ht="165" customHeight="1" x14ac:dyDescent="0.25">
      <c r="A2247" s="51">
        <v>2209</v>
      </c>
      <c r="B2247" s="57" t="s">
        <v>1663</v>
      </c>
      <c r="C2247" s="58" t="s">
        <v>56</v>
      </c>
      <c r="D2247" s="54">
        <v>1023</v>
      </c>
      <c r="E2247" s="55" t="s">
        <v>6</v>
      </c>
      <c r="F2247" s="55">
        <f t="shared" si="106"/>
        <v>6.13</v>
      </c>
      <c r="G2247" s="58" t="s">
        <v>1664</v>
      </c>
      <c r="H2247" s="59">
        <v>14</v>
      </c>
      <c r="I2247" s="56">
        <v>64.37</v>
      </c>
      <c r="J2247" s="7">
        <f t="shared" si="104"/>
        <v>64.37</v>
      </c>
      <c r="K2247" s="7">
        <f t="shared" si="105"/>
        <v>0</v>
      </c>
    </row>
    <row r="2248" spans="1:11" ht="165" customHeight="1" x14ac:dyDescent="0.25">
      <c r="A2248" s="51">
        <v>2210</v>
      </c>
      <c r="B2248" s="57" t="s">
        <v>1663</v>
      </c>
      <c r="C2248" s="58" t="s">
        <v>56</v>
      </c>
      <c r="D2248" s="54">
        <v>1023</v>
      </c>
      <c r="E2248" s="55" t="s">
        <v>6</v>
      </c>
      <c r="F2248" s="55">
        <f t="shared" si="106"/>
        <v>6.13</v>
      </c>
      <c r="G2248" s="58" t="s">
        <v>1664</v>
      </c>
      <c r="H2248" s="59">
        <v>14</v>
      </c>
      <c r="I2248" s="56">
        <v>64.37</v>
      </c>
      <c r="J2248" s="7">
        <f t="shared" si="104"/>
        <v>64.37</v>
      </c>
      <c r="K2248" s="7">
        <f t="shared" si="105"/>
        <v>0</v>
      </c>
    </row>
    <row r="2249" spans="1:11" ht="195" customHeight="1" x14ac:dyDescent="0.25">
      <c r="A2249" s="51">
        <v>2211</v>
      </c>
      <c r="B2249" s="57" t="s">
        <v>1667</v>
      </c>
      <c r="C2249" s="58" t="s">
        <v>422</v>
      </c>
      <c r="D2249" s="54">
        <v>1282</v>
      </c>
      <c r="E2249" s="55" t="s">
        <v>6</v>
      </c>
      <c r="F2249" s="55">
        <f t="shared" si="106"/>
        <v>7.68</v>
      </c>
      <c r="G2249" s="58" t="s">
        <v>1668</v>
      </c>
      <c r="H2249" s="59">
        <v>34</v>
      </c>
      <c r="I2249" s="56">
        <v>195.84</v>
      </c>
      <c r="J2249" s="7">
        <f t="shared" si="104"/>
        <v>195.84</v>
      </c>
      <c r="K2249" s="7">
        <f t="shared" si="105"/>
        <v>0</v>
      </c>
    </row>
    <row r="2250" spans="1:11" ht="195" customHeight="1" x14ac:dyDescent="0.25">
      <c r="A2250" s="51">
        <v>2212</v>
      </c>
      <c r="B2250" s="57" t="s">
        <v>1667</v>
      </c>
      <c r="C2250" s="58" t="s">
        <v>1661</v>
      </c>
      <c r="D2250" s="54">
        <v>1282</v>
      </c>
      <c r="E2250" s="55" t="s">
        <v>6</v>
      </c>
      <c r="F2250" s="55">
        <f t="shared" si="106"/>
        <v>7.68</v>
      </c>
      <c r="G2250" s="58" t="s">
        <v>1669</v>
      </c>
      <c r="H2250" s="59">
        <v>29</v>
      </c>
      <c r="I2250" s="56">
        <v>167.04</v>
      </c>
      <c r="J2250" s="7">
        <f t="shared" si="104"/>
        <v>167.04</v>
      </c>
      <c r="K2250" s="7">
        <f t="shared" si="105"/>
        <v>0</v>
      </c>
    </row>
    <row r="2251" spans="1:11" ht="195" customHeight="1" x14ac:dyDescent="0.25">
      <c r="A2251" s="51">
        <v>2213</v>
      </c>
      <c r="B2251" s="57" t="s">
        <v>1667</v>
      </c>
      <c r="C2251" s="58" t="s">
        <v>56</v>
      </c>
      <c r="D2251" s="54">
        <v>1069</v>
      </c>
      <c r="E2251" s="55" t="s">
        <v>6</v>
      </c>
      <c r="F2251" s="55">
        <f t="shared" si="106"/>
        <v>6.41</v>
      </c>
      <c r="G2251" s="58" t="s">
        <v>1670</v>
      </c>
      <c r="H2251" s="59">
        <v>26</v>
      </c>
      <c r="I2251" s="56">
        <v>125</v>
      </c>
      <c r="J2251" s="7">
        <f t="shared" si="104"/>
        <v>125</v>
      </c>
      <c r="K2251" s="7">
        <f t="shared" si="105"/>
        <v>0</v>
      </c>
    </row>
    <row r="2252" spans="1:11" ht="195" customHeight="1" x14ac:dyDescent="0.25">
      <c r="A2252" s="51">
        <v>2214</v>
      </c>
      <c r="B2252" s="57" t="s">
        <v>1667</v>
      </c>
      <c r="C2252" s="58" t="s">
        <v>56</v>
      </c>
      <c r="D2252" s="54">
        <v>1046</v>
      </c>
      <c r="E2252" s="55" t="s">
        <v>6</v>
      </c>
      <c r="F2252" s="55">
        <f t="shared" si="106"/>
        <v>6.27</v>
      </c>
      <c r="G2252" s="58" t="s">
        <v>1670</v>
      </c>
      <c r="H2252" s="59">
        <v>34</v>
      </c>
      <c r="I2252" s="56">
        <v>159.88999999999999</v>
      </c>
      <c r="J2252" s="7">
        <f t="shared" si="104"/>
        <v>159.88999999999999</v>
      </c>
      <c r="K2252" s="7">
        <f t="shared" si="105"/>
        <v>0</v>
      </c>
    </row>
    <row r="2253" spans="1:11" ht="195" customHeight="1" x14ac:dyDescent="0.25">
      <c r="A2253" s="51">
        <v>2215</v>
      </c>
      <c r="B2253" s="57" t="s">
        <v>1667</v>
      </c>
      <c r="C2253" s="58" t="s">
        <v>56</v>
      </c>
      <c r="D2253" s="54">
        <v>1023</v>
      </c>
      <c r="E2253" s="55" t="s">
        <v>6</v>
      </c>
      <c r="F2253" s="55">
        <f t="shared" si="106"/>
        <v>6.13</v>
      </c>
      <c r="G2253" s="58" t="s">
        <v>1670</v>
      </c>
      <c r="H2253" s="59">
        <v>29</v>
      </c>
      <c r="I2253" s="56">
        <v>133.33000000000001</v>
      </c>
      <c r="J2253" s="7">
        <f t="shared" si="104"/>
        <v>133.33000000000001</v>
      </c>
      <c r="K2253" s="7">
        <f t="shared" si="105"/>
        <v>0</v>
      </c>
    </row>
    <row r="2254" spans="1:11" ht="195" customHeight="1" x14ac:dyDescent="0.25">
      <c r="A2254" s="51">
        <v>2216</v>
      </c>
      <c r="B2254" s="57" t="s">
        <v>1667</v>
      </c>
      <c r="C2254" s="58" t="s">
        <v>56</v>
      </c>
      <c r="D2254" s="54">
        <v>1023</v>
      </c>
      <c r="E2254" s="55" t="s">
        <v>6</v>
      </c>
      <c r="F2254" s="55">
        <f t="shared" si="106"/>
        <v>6.13</v>
      </c>
      <c r="G2254" s="58" t="s">
        <v>1670</v>
      </c>
      <c r="H2254" s="59">
        <v>21</v>
      </c>
      <c r="I2254" s="56">
        <v>96.55</v>
      </c>
      <c r="J2254" s="7">
        <f t="shared" si="104"/>
        <v>96.55</v>
      </c>
      <c r="K2254" s="7">
        <f t="shared" si="105"/>
        <v>0</v>
      </c>
    </row>
    <row r="2255" spans="1:11" ht="195" customHeight="1" x14ac:dyDescent="0.25">
      <c r="A2255" s="51">
        <v>2217</v>
      </c>
      <c r="B2255" s="57" t="s">
        <v>1667</v>
      </c>
      <c r="C2255" s="58" t="s">
        <v>56</v>
      </c>
      <c r="D2255" s="54">
        <v>1023</v>
      </c>
      <c r="E2255" s="55" t="s">
        <v>6</v>
      </c>
      <c r="F2255" s="55">
        <f t="shared" si="106"/>
        <v>6.13</v>
      </c>
      <c r="G2255" s="58" t="s">
        <v>1670</v>
      </c>
      <c r="H2255" s="59">
        <v>29</v>
      </c>
      <c r="I2255" s="56">
        <v>133.33000000000001</v>
      </c>
      <c r="J2255" s="7">
        <f t="shared" si="104"/>
        <v>133.33000000000001</v>
      </c>
      <c r="K2255" s="7">
        <f t="shared" si="105"/>
        <v>0</v>
      </c>
    </row>
    <row r="2256" spans="1:11" ht="195" customHeight="1" x14ac:dyDescent="0.25">
      <c r="A2256" s="51">
        <v>2218</v>
      </c>
      <c r="B2256" s="57" t="s">
        <v>1667</v>
      </c>
      <c r="C2256" s="58" t="s">
        <v>56</v>
      </c>
      <c r="D2256" s="54">
        <v>1069</v>
      </c>
      <c r="E2256" s="55" t="s">
        <v>6</v>
      </c>
      <c r="F2256" s="55">
        <f t="shared" si="106"/>
        <v>6.41</v>
      </c>
      <c r="G2256" s="58" t="s">
        <v>1670</v>
      </c>
      <c r="H2256" s="59">
        <v>38</v>
      </c>
      <c r="I2256" s="56">
        <v>182.69</v>
      </c>
      <c r="J2256" s="7">
        <f t="shared" si="104"/>
        <v>182.69</v>
      </c>
      <c r="K2256" s="7">
        <f t="shared" si="105"/>
        <v>0</v>
      </c>
    </row>
    <row r="2257" spans="1:11" ht="195" customHeight="1" x14ac:dyDescent="0.25">
      <c r="A2257" s="51">
        <v>2219</v>
      </c>
      <c r="B2257" s="57" t="s">
        <v>1667</v>
      </c>
      <c r="C2257" s="58" t="s">
        <v>56</v>
      </c>
      <c r="D2257" s="54">
        <v>1046</v>
      </c>
      <c r="E2257" s="55" t="s">
        <v>6</v>
      </c>
      <c r="F2257" s="55">
        <f t="shared" si="106"/>
        <v>6.27</v>
      </c>
      <c r="G2257" s="58" t="s">
        <v>1671</v>
      </c>
      <c r="H2257" s="59">
        <v>38</v>
      </c>
      <c r="I2257" s="56">
        <v>178.7</v>
      </c>
      <c r="J2257" s="7">
        <f t="shared" si="104"/>
        <v>178.7</v>
      </c>
      <c r="K2257" s="7">
        <f t="shared" si="105"/>
        <v>0</v>
      </c>
    </row>
    <row r="2258" spans="1:11" ht="195" customHeight="1" x14ac:dyDescent="0.25">
      <c r="A2258" s="51">
        <v>2220</v>
      </c>
      <c r="B2258" s="57" t="s">
        <v>1667</v>
      </c>
      <c r="C2258" s="58" t="s">
        <v>56</v>
      </c>
      <c r="D2258" s="54">
        <v>1023</v>
      </c>
      <c r="E2258" s="55" t="s">
        <v>6</v>
      </c>
      <c r="F2258" s="55">
        <f t="shared" si="106"/>
        <v>6.13</v>
      </c>
      <c r="G2258" s="58" t="s">
        <v>1670</v>
      </c>
      <c r="H2258" s="59">
        <v>38</v>
      </c>
      <c r="I2258" s="56">
        <v>174.71</v>
      </c>
      <c r="J2258" s="7">
        <f t="shared" si="104"/>
        <v>174.71</v>
      </c>
      <c r="K2258" s="7">
        <f t="shared" si="105"/>
        <v>0</v>
      </c>
    </row>
    <row r="2259" spans="1:11" ht="195" customHeight="1" x14ac:dyDescent="0.25">
      <c r="A2259" s="51">
        <v>2221</v>
      </c>
      <c r="B2259" s="57" t="s">
        <v>1667</v>
      </c>
      <c r="C2259" s="58" t="s">
        <v>56</v>
      </c>
      <c r="D2259" s="54">
        <v>1023</v>
      </c>
      <c r="E2259" s="55" t="s">
        <v>6</v>
      </c>
      <c r="F2259" s="55">
        <f t="shared" si="106"/>
        <v>6.13</v>
      </c>
      <c r="G2259" s="58" t="s">
        <v>1672</v>
      </c>
      <c r="H2259" s="59">
        <v>38</v>
      </c>
      <c r="I2259" s="56">
        <v>174.71</v>
      </c>
      <c r="J2259" s="7">
        <f t="shared" si="104"/>
        <v>174.71</v>
      </c>
      <c r="K2259" s="7">
        <f t="shared" si="105"/>
        <v>0</v>
      </c>
    </row>
    <row r="2260" spans="1:11" ht="195" customHeight="1" x14ac:dyDescent="0.25">
      <c r="A2260" s="51">
        <v>2222</v>
      </c>
      <c r="B2260" s="57" t="s">
        <v>1667</v>
      </c>
      <c r="C2260" s="58" t="s">
        <v>56</v>
      </c>
      <c r="D2260" s="54">
        <v>1046</v>
      </c>
      <c r="E2260" s="55" t="s">
        <v>6</v>
      </c>
      <c r="F2260" s="55">
        <f t="shared" si="106"/>
        <v>6.27</v>
      </c>
      <c r="G2260" s="58" t="s">
        <v>1670</v>
      </c>
      <c r="H2260" s="59">
        <v>38</v>
      </c>
      <c r="I2260" s="56">
        <v>178.7</v>
      </c>
      <c r="J2260" s="7">
        <f t="shared" si="104"/>
        <v>178.7</v>
      </c>
      <c r="K2260" s="7">
        <f t="shared" si="105"/>
        <v>0</v>
      </c>
    </row>
    <row r="2261" spans="1:11" ht="195" customHeight="1" x14ac:dyDescent="0.25">
      <c r="A2261" s="51">
        <v>2223</v>
      </c>
      <c r="B2261" s="57" t="s">
        <v>1667</v>
      </c>
      <c r="C2261" s="58" t="s">
        <v>56</v>
      </c>
      <c r="D2261" s="54">
        <v>1046</v>
      </c>
      <c r="E2261" s="55" t="s">
        <v>6</v>
      </c>
      <c r="F2261" s="55">
        <f t="shared" si="106"/>
        <v>6.27</v>
      </c>
      <c r="G2261" s="58" t="s">
        <v>1670</v>
      </c>
      <c r="H2261" s="59">
        <v>38</v>
      </c>
      <c r="I2261" s="56">
        <v>178.7</v>
      </c>
      <c r="J2261" s="7">
        <f t="shared" si="104"/>
        <v>178.7</v>
      </c>
      <c r="K2261" s="7">
        <f t="shared" si="105"/>
        <v>0</v>
      </c>
    </row>
    <row r="2262" spans="1:11" ht="195" customHeight="1" x14ac:dyDescent="0.25">
      <c r="A2262" s="51">
        <v>2224</v>
      </c>
      <c r="B2262" s="57" t="s">
        <v>1667</v>
      </c>
      <c r="C2262" s="58" t="s">
        <v>56</v>
      </c>
      <c r="D2262" s="54">
        <v>1092</v>
      </c>
      <c r="E2262" s="55" t="s">
        <v>6</v>
      </c>
      <c r="F2262" s="55">
        <f t="shared" si="106"/>
        <v>6.55</v>
      </c>
      <c r="G2262" s="58" t="s">
        <v>1670</v>
      </c>
      <c r="H2262" s="59">
        <v>38</v>
      </c>
      <c r="I2262" s="56">
        <v>186.68</v>
      </c>
      <c r="J2262" s="7">
        <f t="shared" si="104"/>
        <v>186.68</v>
      </c>
      <c r="K2262" s="7">
        <f t="shared" si="105"/>
        <v>0</v>
      </c>
    </row>
    <row r="2263" spans="1:11" ht="195" customHeight="1" x14ac:dyDescent="0.25">
      <c r="A2263" s="51">
        <v>2225</v>
      </c>
      <c r="B2263" s="57" t="s">
        <v>1667</v>
      </c>
      <c r="C2263" s="58" t="s">
        <v>56</v>
      </c>
      <c r="D2263" s="54">
        <v>1000</v>
      </c>
      <c r="E2263" s="55" t="s">
        <v>6</v>
      </c>
      <c r="F2263" s="55">
        <f t="shared" si="106"/>
        <v>5.99</v>
      </c>
      <c r="G2263" s="58" t="s">
        <v>1670</v>
      </c>
      <c r="H2263" s="59">
        <v>21</v>
      </c>
      <c r="I2263" s="56">
        <v>94.34</v>
      </c>
      <c r="J2263" s="7">
        <f t="shared" si="104"/>
        <v>94.34</v>
      </c>
      <c r="K2263" s="7">
        <f t="shared" si="105"/>
        <v>0</v>
      </c>
    </row>
    <row r="2264" spans="1:11" ht="195" customHeight="1" x14ac:dyDescent="0.25">
      <c r="A2264" s="51">
        <v>2226</v>
      </c>
      <c r="B2264" s="57" t="s">
        <v>1667</v>
      </c>
      <c r="C2264" s="58" t="s">
        <v>56</v>
      </c>
      <c r="D2264" s="54">
        <v>1069</v>
      </c>
      <c r="E2264" s="55" t="s">
        <v>6</v>
      </c>
      <c r="F2264" s="55">
        <f t="shared" si="106"/>
        <v>6.41</v>
      </c>
      <c r="G2264" s="58" t="s">
        <v>1669</v>
      </c>
      <c r="H2264" s="59">
        <v>21</v>
      </c>
      <c r="I2264" s="56">
        <v>100.96</v>
      </c>
      <c r="J2264" s="7">
        <f t="shared" si="104"/>
        <v>100.96</v>
      </c>
      <c r="K2264" s="7">
        <f t="shared" si="105"/>
        <v>0</v>
      </c>
    </row>
    <row r="2265" spans="1:11" ht="195" customHeight="1" x14ac:dyDescent="0.25">
      <c r="A2265" s="51">
        <v>2227</v>
      </c>
      <c r="B2265" s="57" t="s">
        <v>1667</v>
      </c>
      <c r="C2265" s="58" t="s">
        <v>56</v>
      </c>
      <c r="D2265" s="54">
        <v>1069</v>
      </c>
      <c r="E2265" s="55" t="s">
        <v>6</v>
      </c>
      <c r="F2265" s="55">
        <f t="shared" si="106"/>
        <v>6.41</v>
      </c>
      <c r="G2265" s="58" t="s">
        <v>1670</v>
      </c>
      <c r="H2265" s="59">
        <v>29</v>
      </c>
      <c r="I2265" s="56">
        <v>139.41999999999999</v>
      </c>
      <c r="J2265" s="7">
        <f t="shared" si="104"/>
        <v>139.41999999999999</v>
      </c>
      <c r="K2265" s="7">
        <f t="shared" si="105"/>
        <v>0</v>
      </c>
    </row>
    <row r="2266" spans="1:11" ht="240" customHeight="1" x14ac:dyDescent="0.25">
      <c r="A2266" s="51">
        <v>2228</v>
      </c>
      <c r="B2266" s="57" t="s">
        <v>1673</v>
      </c>
      <c r="C2266" s="58" t="s">
        <v>422</v>
      </c>
      <c r="D2266" s="54">
        <v>1304</v>
      </c>
      <c r="E2266" s="55" t="s">
        <v>6</v>
      </c>
      <c r="F2266" s="55">
        <f t="shared" si="106"/>
        <v>7.82</v>
      </c>
      <c r="G2266" s="58" t="s">
        <v>1674</v>
      </c>
      <c r="H2266" s="59">
        <v>33</v>
      </c>
      <c r="I2266" s="56">
        <v>193.55</v>
      </c>
      <c r="J2266" s="7">
        <f t="shared" si="104"/>
        <v>193.55</v>
      </c>
      <c r="K2266" s="7">
        <f t="shared" si="105"/>
        <v>0</v>
      </c>
    </row>
    <row r="2267" spans="1:11" ht="240" customHeight="1" x14ac:dyDescent="0.25">
      <c r="A2267" s="51">
        <v>2229</v>
      </c>
      <c r="B2267" s="57" t="s">
        <v>1673</v>
      </c>
      <c r="C2267" s="58" t="s">
        <v>56</v>
      </c>
      <c r="D2267" s="54">
        <v>1023</v>
      </c>
      <c r="E2267" s="55" t="s">
        <v>6</v>
      </c>
      <c r="F2267" s="55">
        <f t="shared" si="106"/>
        <v>6.13</v>
      </c>
      <c r="G2267" s="58" t="s">
        <v>1674</v>
      </c>
      <c r="H2267" s="59">
        <v>33</v>
      </c>
      <c r="I2267" s="56">
        <v>151.72</v>
      </c>
      <c r="J2267" s="7">
        <f t="shared" si="104"/>
        <v>151.72</v>
      </c>
      <c r="K2267" s="7">
        <f t="shared" si="105"/>
        <v>0</v>
      </c>
    </row>
    <row r="2268" spans="1:11" ht="240" customHeight="1" x14ac:dyDescent="0.25">
      <c r="A2268" s="51">
        <v>2230</v>
      </c>
      <c r="B2268" s="57" t="s">
        <v>1673</v>
      </c>
      <c r="C2268" s="58" t="s">
        <v>56</v>
      </c>
      <c r="D2268" s="54">
        <v>1046</v>
      </c>
      <c r="E2268" s="55" t="s">
        <v>6</v>
      </c>
      <c r="F2268" s="55">
        <f t="shared" si="106"/>
        <v>6.27</v>
      </c>
      <c r="G2268" s="58" t="s">
        <v>1674</v>
      </c>
      <c r="H2268" s="59">
        <v>33</v>
      </c>
      <c r="I2268" s="56">
        <v>155.18</v>
      </c>
      <c r="J2268" s="7">
        <f t="shared" si="104"/>
        <v>155.18</v>
      </c>
      <c r="K2268" s="7">
        <f t="shared" si="105"/>
        <v>0</v>
      </c>
    </row>
    <row r="2269" spans="1:11" ht="240" customHeight="1" x14ac:dyDescent="0.25">
      <c r="A2269" s="51">
        <v>2231</v>
      </c>
      <c r="B2269" s="57" t="s">
        <v>1673</v>
      </c>
      <c r="C2269" s="58" t="s">
        <v>56</v>
      </c>
      <c r="D2269" s="54">
        <v>1023</v>
      </c>
      <c r="E2269" s="55" t="s">
        <v>6</v>
      </c>
      <c r="F2269" s="55">
        <f t="shared" si="106"/>
        <v>6.13</v>
      </c>
      <c r="G2269" s="58" t="s">
        <v>1674</v>
      </c>
      <c r="H2269" s="59">
        <v>33</v>
      </c>
      <c r="I2269" s="56">
        <v>151.72</v>
      </c>
      <c r="J2269" s="7">
        <f t="shared" si="104"/>
        <v>151.72</v>
      </c>
      <c r="K2269" s="7">
        <f t="shared" si="105"/>
        <v>0</v>
      </c>
    </row>
    <row r="2270" spans="1:11" ht="240" customHeight="1" x14ac:dyDescent="0.25">
      <c r="A2270" s="51">
        <v>2232</v>
      </c>
      <c r="B2270" s="57" t="s">
        <v>1673</v>
      </c>
      <c r="C2270" s="58" t="s">
        <v>56</v>
      </c>
      <c r="D2270" s="54">
        <v>1046</v>
      </c>
      <c r="E2270" s="55" t="s">
        <v>6</v>
      </c>
      <c r="F2270" s="55">
        <f t="shared" si="106"/>
        <v>6.27</v>
      </c>
      <c r="G2270" s="58" t="s">
        <v>1674</v>
      </c>
      <c r="H2270" s="59">
        <v>33</v>
      </c>
      <c r="I2270" s="56">
        <v>155.18</v>
      </c>
      <c r="J2270" s="7">
        <f t="shared" si="104"/>
        <v>155.18</v>
      </c>
      <c r="K2270" s="7">
        <f t="shared" si="105"/>
        <v>0</v>
      </c>
    </row>
    <row r="2271" spans="1:11" ht="240" customHeight="1" x14ac:dyDescent="0.25">
      <c r="A2271" s="51">
        <v>2233</v>
      </c>
      <c r="B2271" s="57" t="s">
        <v>1673</v>
      </c>
      <c r="C2271" s="58" t="s">
        <v>56</v>
      </c>
      <c r="D2271" s="54">
        <v>1023</v>
      </c>
      <c r="E2271" s="55" t="s">
        <v>6</v>
      </c>
      <c r="F2271" s="55">
        <f t="shared" si="106"/>
        <v>6.13</v>
      </c>
      <c r="G2271" s="58" t="s">
        <v>1674</v>
      </c>
      <c r="H2271" s="59">
        <v>33</v>
      </c>
      <c r="I2271" s="56">
        <v>151.72</v>
      </c>
      <c r="J2271" s="7">
        <f t="shared" si="104"/>
        <v>151.72</v>
      </c>
      <c r="K2271" s="7">
        <f t="shared" si="105"/>
        <v>0</v>
      </c>
    </row>
    <row r="2272" spans="1:11" ht="240" customHeight="1" x14ac:dyDescent="0.25">
      <c r="A2272" s="51">
        <v>2234</v>
      </c>
      <c r="B2272" s="57" t="s">
        <v>1673</v>
      </c>
      <c r="C2272" s="58" t="s">
        <v>56</v>
      </c>
      <c r="D2272" s="54">
        <v>1092</v>
      </c>
      <c r="E2272" s="55" t="s">
        <v>6</v>
      </c>
      <c r="F2272" s="55">
        <f t="shared" si="106"/>
        <v>6.55</v>
      </c>
      <c r="G2272" s="58" t="s">
        <v>1674</v>
      </c>
      <c r="H2272" s="59">
        <v>33</v>
      </c>
      <c r="I2272" s="56">
        <v>162.11000000000001</v>
      </c>
      <c r="J2272" s="7">
        <f t="shared" si="104"/>
        <v>162.11000000000001</v>
      </c>
      <c r="K2272" s="7">
        <f t="shared" si="105"/>
        <v>0</v>
      </c>
    </row>
    <row r="2273" spans="1:11" ht="240" customHeight="1" x14ac:dyDescent="0.25">
      <c r="A2273" s="51">
        <v>2235</v>
      </c>
      <c r="B2273" s="57" t="s">
        <v>1673</v>
      </c>
      <c r="C2273" s="58" t="s">
        <v>56</v>
      </c>
      <c r="D2273" s="54">
        <v>1023</v>
      </c>
      <c r="E2273" s="55" t="s">
        <v>6</v>
      </c>
      <c r="F2273" s="55">
        <f t="shared" si="106"/>
        <v>6.13</v>
      </c>
      <c r="G2273" s="58" t="s">
        <v>1674</v>
      </c>
      <c r="H2273" s="59">
        <v>33</v>
      </c>
      <c r="I2273" s="56">
        <v>151.72</v>
      </c>
      <c r="J2273" s="7">
        <f t="shared" si="104"/>
        <v>151.72</v>
      </c>
      <c r="K2273" s="7">
        <f t="shared" si="105"/>
        <v>0</v>
      </c>
    </row>
    <row r="2274" spans="1:11" ht="180" customHeight="1" x14ac:dyDescent="0.25">
      <c r="A2274" s="51">
        <v>2236</v>
      </c>
      <c r="B2274" s="57" t="s">
        <v>1673</v>
      </c>
      <c r="C2274" s="58" t="s">
        <v>56</v>
      </c>
      <c r="D2274" s="54">
        <v>1023</v>
      </c>
      <c r="E2274" s="55" t="s">
        <v>6</v>
      </c>
      <c r="F2274" s="55">
        <f t="shared" si="106"/>
        <v>6.13</v>
      </c>
      <c r="G2274" s="58" t="s">
        <v>1675</v>
      </c>
      <c r="H2274" s="59">
        <v>26</v>
      </c>
      <c r="I2274" s="56">
        <v>119.54</v>
      </c>
      <c r="J2274" s="7">
        <f t="shared" si="104"/>
        <v>119.54</v>
      </c>
      <c r="K2274" s="7">
        <f t="shared" si="105"/>
        <v>0</v>
      </c>
    </row>
    <row r="2275" spans="1:11" ht="180" customHeight="1" x14ac:dyDescent="0.25">
      <c r="A2275" s="51">
        <v>2237</v>
      </c>
      <c r="B2275" s="57" t="s">
        <v>1673</v>
      </c>
      <c r="C2275" s="58" t="s">
        <v>56</v>
      </c>
      <c r="D2275" s="54">
        <v>1092</v>
      </c>
      <c r="E2275" s="55" t="s">
        <v>6</v>
      </c>
      <c r="F2275" s="55">
        <f t="shared" si="106"/>
        <v>6.55</v>
      </c>
      <c r="G2275" s="58" t="s">
        <v>1676</v>
      </c>
      <c r="H2275" s="59">
        <v>26</v>
      </c>
      <c r="I2275" s="56">
        <v>127.73</v>
      </c>
      <c r="J2275" s="7">
        <f t="shared" si="104"/>
        <v>127.73</v>
      </c>
      <c r="K2275" s="7">
        <f t="shared" si="105"/>
        <v>0</v>
      </c>
    </row>
    <row r="2276" spans="1:11" ht="180" customHeight="1" x14ac:dyDescent="0.25">
      <c r="A2276" s="51">
        <v>2238</v>
      </c>
      <c r="B2276" s="57" t="s">
        <v>1673</v>
      </c>
      <c r="C2276" s="58" t="s">
        <v>56</v>
      </c>
      <c r="D2276" s="54">
        <v>1046</v>
      </c>
      <c r="E2276" s="55" t="s">
        <v>6</v>
      </c>
      <c r="F2276" s="55">
        <f t="shared" si="106"/>
        <v>6.27</v>
      </c>
      <c r="G2276" s="58" t="s">
        <v>1677</v>
      </c>
      <c r="H2276" s="59">
        <v>26</v>
      </c>
      <c r="I2276" s="56">
        <v>122.27</v>
      </c>
      <c r="J2276" s="7">
        <f t="shared" si="104"/>
        <v>122.27</v>
      </c>
      <c r="K2276" s="7">
        <f t="shared" si="105"/>
        <v>0</v>
      </c>
    </row>
    <row r="2277" spans="1:11" ht="180" customHeight="1" x14ac:dyDescent="0.25">
      <c r="A2277" s="51">
        <v>2239</v>
      </c>
      <c r="B2277" s="57" t="s">
        <v>1673</v>
      </c>
      <c r="C2277" s="58" t="s">
        <v>56</v>
      </c>
      <c r="D2277" s="54">
        <v>1023</v>
      </c>
      <c r="E2277" s="55" t="s">
        <v>6</v>
      </c>
      <c r="F2277" s="55">
        <f t="shared" si="106"/>
        <v>6.13</v>
      </c>
      <c r="G2277" s="58" t="s">
        <v>1676</v>
      </c>
      <c r="H2277" s="59">
        <v>26</v>
      </c>
      <c r="I2277" s="56">
        <v>119.54</v>
      </c>
      <c r="J2277" s="7">
        <f t="shared" si="104"/>
        <v>119.54</v>
      </c>
      <c r="K2277" s="7">
        <f t="shared" si="105"/>
        <v>0</v>
      </c>
    </row>
    <row r="2278" spans="1:11" ht="105" customHeight="1" x14ac:dyDescent="0.25">
      <c r="A2278" s="51">
        <v>2240</v>
      </c>
      <c r="B2278" s="57" t="s">
        <v>1673</v>
      </c>
      <c r="C2278" s="58" t="s">
        <v>56</v>
      </c>
      <c r="D2278" s="54">
        <v>1069</v>
      </c>
      <c r="E2278" s="55" t="s">
        <v>6</v>
      </c>
      <c r="F2278" s="55">
        <f t="shared" si="106"/>
        <v>6.41</v>
      </c>
      <c r="G2278" s="58" t="s">
        <v>1678</v>
      </c>
      <c r="H2278" s="59">
        <v>14</v>
      </c>
      <c r="I2278" s="56">
        <v>67.31</v>
      </c>
      <c r="J2278" s="7">
        <f t="shared" si="104"/>
        <v>67.31</v>
      </c>
      <c r="K2278" s="7">
        <f t="shared" si="105"/>
        <v>0</v>
      </c>
    </row>
    <row r="2279" spans="1:11" ht="150" customHeight="1" x14ac:dyDescent="0.25">
      <c r="A2279" s="51">
        <v>2241</v>
      </c>
      <c r="B2279" s="57" t="s">
        <v>1679</v>
      </c>
      <c r="C2279" s="58" t="s">
        <v>422</v>
      </c>
      <c r="D2279" s="54">
        <v>1389</v>
      </c>
      <c r="E2279" s="55" t="s">
        <v>6</v>
      </c>
      <c r="F2279" s="55">
        <f t="shared" si="106"/>
        <v>8.33</v>
      </c>
      <c r="G2279" s="58" t="s">
        <v>1680</v>
      </c>
      <c r="H2279" s="59">
        <v>25</v>
      </c>
      <c r="I2279" s="56">
        <v>156.19</v>
      </c>
      <c r="J2279" s="7">
        <f t="shared" si="104"/>
        <v>156.19</v>
      </c>
      <c r="K2279" s="7">
        <f t="shared" si="105"/>
        <v>0</v>
      </c>
    </row>
    <row r="2280" spans="1:11" ht="135" customHeight="1" x14ac:dyDescent="0.25">
      <c r="A2280" s="51">
        <v>2242</v>
      </c>
      <c r="B2280" s="57" t="s">
        <v>1679</v>
      </c>
      <c r="C2280" s="58" t="s">
        <v>1661</v>
      </c>
      <c r="D2280" s="54">
        <v>1316</v>
      </c>
      <c r="E2280" s="55" t="s">
        <v>6</v>
      </c>
      <c r="F2280" s="55">
        <f t="shared" si="106"/>
        <v>7.89</v>
      </c>
      <c r="G2280" s="58" t="s">
        <v>1681</v>
      </c>
      <c r="H2280" s="59">
        <v>15</v>
      </c>
      <c r="I2280" s="56">
        <v>88.76</v>
      </c>
      <c r="J2280" s="7">
        <f t="shared" si="104"/>
        <v>88.76</v>
      </c>
      <c r="K2280" s="7">
        <f t="shared" si="105"/>
        <v>0</v>
      </c>
    </row>
    <row r="2281" spans="1:11" ht="135" customHeight="1" x14ac:dyDescent="0.25">
      <c r="A2281" s="51">
        <v>2243</v>
      </c>
      <c r="B2281" s="57" t="s">
        <v>1679</v>
      </c>
      <c r="C2281" s="58" t="s">
        <v>508</v>
      </c>
      <c r="D2281" s="54">
        <v>1302</v>
      </c>
      <c r="E2281" s="55" t="s">
        <v>6</v>
      </c>
      <c r="F2281" s="55">
        <f t="shared" si="106"/>
        <v>7.8</v>
      </c>
      <c r="G2281" s="58" t="s">
        <v>1682</v>
      </c>
      <c r="H2281" s="59">
        <v>22</v>
      </c>
      <c r="I2281" s="56">
        <v>128.69999999999999</v>
      </c>
      <c r="J2281" s="7">
        <f t="shared" si="104"/>
        <v>128.69999999999999</v>
      </c>
      <c r="K2281" s="7">
        <f t="shared" si="105"/>
        <v>0</v>
      </c>
    </row>
    <row r="2282" spans="1:11" ht="135" customHeight="1" x14ac:dyDescent="0.25">
      <c r="A2282" s="51">
        <v>2244</v>
      </c>
      <c r="B2282" s="57" t="s">
        <v>1679</v>
      </c>
      <c r="C2282" s="58" t="s">
        <v>1683</v>
      </c>
      <c r="D2282" s="54">
        <v>1277</v>
      </c>
      <c r="E2282" s="55" t="s">
        <v>6</v>
      </c>
      <c r="F2282" s="55">
        <f t="shared" si="106"/>
        <v>7.65</v>
      </c>
      <c r="G2282" s="58" t="s">
        <v>1682</v>
      </c>
      <c r="H2282" s="59">
        <v>8</v>
      </c>
      <c r="I2282" s="56">
        <v>45.9</v>
      </c>
      <c r="J2282" s="7">
        <f t="shared" si="104"/>
        <v>45.9</v>
      </c>
      <c r="K2282" s="7">
        <f t="shared" si="105"/>
        <v>0</v>
      </c>
    </row>
    <row r="2283" spans="1:11" ht="135" customHeight="1" x14ac:dyDescent="0.25">
      <c r="A2283" s="51">
        <v>2245</v>
      </c>
      <c r="B2283" s="57" t="s">
        <v>1679</v>
      </c>
      <c r="C2283" s="58" t="s">
        <v>1683</v>
      </c>
      <c r="D2283" s="54">
        <v>1188</v>
      </c>
      <c r="E2283" s="55" t="s">
        <v>6</v>
      </c>
      <c r="F2283" s="55">
        <f t="shared" si="106"/>
        <v>7.12</v>
      </c>
      <c r="G2283" s="58" t="s">
        <v>1682</v>
      </c>
      <c r="H2283" s="59">
        <v>11</v>
      </c>
      <c r="I2283" s="56">
        <v>58.74</v>
      </c>
      <c r="J2283" s="7">
        <f t="shared" si="104"/>
        <v>58.74</v>
      </c>
      <c r="K2283" s="7">
        <f t="shared" si="105"/>
        <v>0</v>
      </c>
    </row>
    <row r="2284" spans="1:11" ht="135" customHeight="1" x14ac:dyDescent="0.25">
      <c r="A2284" s="51">
        <v>2246</v>
      </c>
      <c r="B2284" s="57" t="s">
        <v>1679</v>
      </c>
      <c r="C2284" s="58" t="s">
        <v>56</v>
      </c>
      <c r="D2284" s="54">
        <v>1072</v>
      </c>
      <c r="E2284" s="55" t="s">
        <v>6</v>
      </c>
      <c r="F2284" s="55">
        <f t="shared" si="106"/>
        <v>6.43</v>
      </c>
      <c r="G2284" s="58" t="s">
        <v>1681</v>
      </c>
      <c r="H2284" s="59">
        <v>8</v>
      </c>
      <c r="I2284" s="56">
        <v>38.58</v>
      </c>
      <c r="J2284" s="7">
        <f t="shared" ref="J2284:J2347" si="107">ROUND(F2284*H2284*$I$12,2)</f>
        <v>38.58</v>
      </c>
      <c r="K2284" s="7">
        <f t="shared" si="105"/>
        <v>0</v>
      </c>
    </row>
    <row r="2285" spans="1:11" ht="135" customHeight="1" x14ac:dyDescent="0.25">
      <c r="A2285" s="51">
        <v>2247</v>
      </c>
      <c r="B2285" s="57" t="s">
        <v>1679</v>
      </c>
      <c r="C2285" s="58" t="s">
        <v>56</v>
      </c>
      <c r="D2285" s="54">
        <v>1118</v>
      </c>
      <c r="E2285" s="55" t="s">
        <v>6</v>
      </c>
      <c r="F2285" s="55">
        <f t="shared" si="106"/>
        <v>6.7</v>
      </c>
      <c r="G2285" s="58" t="s">
        <v>1681</v>
      </c>
      <c r="H2285" s="59">
        <v>8</v>
      </c>
      <c r="I2285" s="56">
        <v>40.200000000000003</v>
      </c>
      <c r="J2285" s="7">
        <f t="shared" si="107"/>
        <v>40.200000000000003</v>
      </c>
      <c r="K2285" s="7">
        <f t="shared" ref="K2285:K2348" si="108">I2285-J2285</f>
        <v>0</v>
      </c>
    </row>
    <row r="2286" spans="1:11" ht="135" customHeight="1" x14ac:dyDescent="0.25">
      <c r="A2286" s="51">
        <v>2248</v>
      </c>
      <c r="B2286" s="57" t="s">
        <v>1679</v>
      </c>
      <c r="C2286" s="58" t="s">
        <v>56</v>
      </c>
      <c r="D2286" s="54">
        <v>1049</v>
      </c>
      <c r="E2286" s="55" t="s">
        <v>6</v>
      </c>
      <c r="F2286" s="55">
        <f t="shared" si="106"/>
        <v>6.29</v>
      </c>
      <c r="G2286" s="58" t="s">
        <v>1681</v>
      </c>
      <c r="H2286" s="59">
        <v>8</v>
      </c>
      <c r="I2286" s="56">
        <v>37.74</v>
      </c>
      <c r="J2286" s="7">
        <f t="shared" si="107"/>
        <v>37.74</v>
      </c>
      <c r="K2286" s="7">
        <f t="shared" si="108"/>
        <v>0</v>
      </c>
    </row>
    <row r="2287" spans="1:11" ht="135" customHeight="1" x14ac:dyDescent="0.25">
      <c r="A2287" s="51">
        <v>2249</v>
      </c>
      <c r="B2287" s="57" t="s">
        <v>1679</v>
      </c>
      <c r="C2287" s="58" t="s">
        <v>56</v>
      </c>
      <c r="D2287" s="54">
        <v>1095</v>
      </c>
      <c r="E2287" s="55" t="s">
        <v>6</v>
      </c>
      <c r="F2287" s="55">
        <f t="shared" si="106"/>
        <v>6.56</v>
      </c>
      <c r="G2287" s="58" t="s">
        <v>1681</v>
      </c>
      <c r="H2287" s="59">
        <v>11</v>
      </c>
      <c r="I2287" s="56">
        <v>54.12</v>
      </c>
      <c r="J2287" s="7">
        <f t="shared" si="107"/>
        <v>54.12</v>
      </c>
      <c r="K2287" s="7">
        <f t="shared" si="108"/>
        <v>0</v>
      </c>
    </row>
    <row r="2288" spans="1:11" ht="135" customHeight="1" x14ac:dyDescent="0.25">
      <c r="A2288" s="51">
        <v>2250</v>
      </c>
      <c r="B2288" s="57" t="s">
        <v>1679</v>
      </c>
      <c r="C2288" s="58" t="s">
        <v>56</v>
      </c>
      <c r="D2288" s="54">
        <v>1072</v>
      </c>
      <c r="E2288" s="55" t="s">
        <v>6</v>
      </c>
      <c r="F2288" s="55">
        <f t="shared" si="106"/>
        <v>6.43</v>
      </c>
      <c r="G2288" s="58" t="s">
        <v>1681</v>
      </c>
      <c r="H2288" s="59">
        <v>11</v>
      </c>
      <c r="I2288" s="56">
        <v>53.05</v>
      </c>
      <c r="J2288" s="7">
        <f t="shared" si="107"/>
        <v>53.05</v>
      </c>
      <c r="K2288" s="7">
        <f t="shared" si="108"/>
        <v>0</v>
      </c>
    </row>
    <row r="2289" spans="1:11" ht="135" customHeight="1" x14ac:dyDescent="0.25">
      <c r="A2289" s="51">
        <v>2251</v>
      </c>
      <c r="B2289" s="57" t="s">
        <v>1679</v>
      </c>
      <c r="C2289" s="58" t="s">
        <v>56</v>
      </c>
      <c r="D2289" s="54">
        <v>1118</v>
      </c>
      <c r="E2289" s="55" t="s">
        <v>6</v>
      </c>
      <c r="F2289" s="55">
        <f t="shared" si="106"/>
        <v>6.7</v>
      </c>
      <c r="G2289" s="58" t="s">
        <v>1681</v>
      </c>
      <c r="H2289" s="59">
        <v>8</v>
      </c>
      <c r="I2289" s="56">
        <v>40.200000000000003</v>
      </c>
      <c r="J2289" s="7">
        <f t="shared" si="107"/>
        <v>40.200000000000003</v>
      </c>
      <c r="K2289" s="7">
        <f t="shared" si="108"/>
        <v>0</v>
      </c>
    </row>
    <row r="2290" spans="1:11" ht="135" customHeight="1" x14ac:dyDescent="0.25">
      <c r="A2290" s="51">
        <v>2252</v>
      </c>
      <c r="B2290" s="57" t="s">
        <v>1679</v>
      </c>
      <c r="C2290" s="58" t="s">
        <v>56</v>
      </c>
      <c r="D2290" s="54">
        <v>1072</v>
      </c>
      <c r="E2290" s="55" t="s">
        <v>6</v>
      </c>
      <c r="F2290" s="55">
        <f t="shared" si="106"/>
        <v>6.43</v>
      </c>
      <c r="G2290" s="58" t="s">
        <v>1681</v>
      </c>
      <c r="H2290" s="59">
        <v>8</v>
      </c>
      <c r="I2290" s="56">
        <v>38.58</v>
      </c>
      <c r="J2290" s="7">
        <f t="shared" si="107"/>
        <v>38.58</v>
      </c>
      <c r="K2290" s="7">
        <f t="shared" si="108"/>
        <v>0</v>
      </c>
    </row>
    <row r="2291" spans="1:11" ht="135" customHeight="1" x14ac:dyDescent="0.25">
      <c r="A2291" s="51">
        <v>2253</v>
      </c>
      <c r="B2291" s="57" t="s">
        <v>1679</v>
      </c>
      <c r="C2291" s="58" t="s">
        <v>56</v>
      </c>
      <c r="D2291" s="54">
        <v>1118</v>
      </c>
      <c r="E2291" s="55" t="s">
        <v>6</v>
      </c>
      <c r="F2291" s="55">
        <f t="shared" si="106"/>
        <v>6.7</v>
      </c>
      <c r="G2291" s="58" t="s">
        <v>1684</v>
      </c>
      <c r="H2291" s="59">
        <v>11</v>
      </c>
      <c r="I2291" s="56">
        <v>55.28</v>
      </c>
      <c r="J2291" s="7">
        <f t="shared" si="107"/>
        <v>55.28</v>
      </c>
      <c r="K2291" s="7">
        <f t="shared" si="108"/>
        <v>0</v>
      </c>
    </row>
    <row r="2292" spans="1:11" ht="135" customHeight="1" x14ac:dyDescent="0.25">
      <c r="A2292" s="51">
        <v>2254</v>
      </c>
      <c r="B2292" s="57" t="s">
        <v>1679</v>
      </c>
      <c r="C2292" s="58" t="s">
        <v>56</v>
      </c>
      <c r="D2292" s="54">
        <v>1049</v>
      </c>
      <c r="E2292" s="55" t="s">
        <v>6</v>
      </c>
      <c r="F2292" s="55">
        <f t="shared" si="106"/>
        <v>6.29</v>
      </c>
      <c r="G2292" s="58" t="s">
        <v>1685</v>
      </c>
      <c r="H2292" s="59">
        <v>8</v>
      </c>
      <c r="I2292" s="56">
        <v>37.74</v>
      </c>
      <c r="J2292" s="7">
        <f t="shared" si="107"/>
        <v>37.74</v>
      </c>
      <c r="K2292" s="7">
        <f t="shared" si="108"/>
        <v>0</v>
      </c>
    </row>
    <row r="2293" spans="1:11" ht="135" customHeight="1" x14ac:dyDescent="0.25">
      <c r="A2293" s="51">
        <v>2255</v>
      </c>
      <c r="B2293" s="57" t="s">
        <v>1679</v>
      </c>
      <c r="C2293" s="58" t="s">
        <v>56</v>
      </c>
      <c r="D2293" s="54">
        <v>1118</v>
      </c>
      <c r="E2293" s="55" t="s">
        <v>6</v>
      </c>
      <c r="F2293" s="55">
        <f t="shared" si="106"/>
        <v>6.7</v>
      </c>
      <c r="G2293" s="58" t="s">
        <v>1686</v>
      </c>
      <c r="H2293" s="59">
        <v>11</v>
      </c>
      <c r="I2293" s="56">
        <v>55.28</v>
      </c>
      <c r="J2293" s="7">
        <f t="shared" si="107"/>
        <v>55.28</v>
      </c>
      <c r="K2293" s="7">
        <f t="shared" si="108"/>
        <v>0</v>
      </c>
    </row>
    <row r="2294" spans="1:11" ht="135" customHeight="1" x14ac:dyDescent="0.25">
      <c r="A2294" s="51">
        <v>2256</v>
      </c>
      <c r="B2294" s="57" t="s">
        <v>1679</v>
      </c>
      <c r="C2294" s="58" t="s">
        <v>56</v>
      </c>
      <c r="D2294" s="54">
        <v>1072</v>
      </c>
      <c r="E2294" s="55" t="s">
        <v>6</v>
      </c>
      <c r="F2294" s="55">
        <f t="shared" ref="F2294:F2357" si="109">IF(D2294=0,0,IF(E2294=0,0,IF(IF(E2294="s",$F$12,IF(E2294="n",$F$11,0))&gt;0,ROUND(D2294/IF(E2294="s",$F$12,IF(E2294="n",$F$11,0)),2),0)))</f>
        <v>6.43</v>
      </c>
      <c r="G2294" s="58" t="s">
        <v>1686</v>
      </c>
      <c r="H2294" s="59">
        <v>11</v>
      </c>
      <c r="I2294" s="56">
        <v>53.05</v>
      </c>
      <c r="J2294" s="7">
        <f t="shared" si="107"/>
        <v>53.05</v>
      </c>
      <c r="K2294" s="7">
        <f t="shared" si="108"/>
        <v>0</v>
      </c>
    </row>
    <row r="2295" spans="1:11" ht="135" customHeight="1" x14ac:dyDescent="0.25">
      <c r="A2295" s="51">
        <v>2257</v>
      </c>
      <c r="B2295" s="57" t="s">
        <v>1679</v>
      </c>
      <c r="C2295" s="58" t="s">
        <v>56</v>
      </c>
      <c r="D2295" s="54">
        <v>1141</v>
      </c>
      <c r="E2295" s="55" t="s">
        <v>6</v>
      </c>
      <c r="F2295" s="55">
        <f t="shared" si="109"/>
        <v>6.84</v>
      </c>
      <c r="G2295" s="58" t="s">
        <v>1686</v>
      </c>
      <c r="H2295" s="59">
        <v>8</v>
      </c>
      <c r="I2295" s="56">
        <v>41.04</v>
      </c>
      <c r="J2295" s="7">
        <f t="shared" si="107"/>
        <v>41.04</v>
      </c>
      <c r="K2295" s="7">
        <f t="shared" si="108"/>
        <v>0</v>
      </c>
    </row>
    <row r="2296" spans="1:11" ht="150" customHeight="1" x14ac:dyDescent="0.25">
      <c r="A2296" s="51">
        <v>2258</v>
      </c>
      <c r="B2296" s="57" t="s">
        <v>1679</v>
      </c>
      <c r="C2296" s="58" t="s">
        <v>56</v>
      </c>
      <c r="D2296" s="54">
        <v>1072</v>
      </c>
      <c r="E2296" s="55" t="s">
        <v>6</v>
      </c>
      <c r="F2296" s="55">
        <f t="shared" si="109"/>
        <v>6.43</v>
      </c>
      <c r="G2296" s="58" t="s">
        <v>1686</v>
      </c>
      <c r="H2296" s="59">
        <v>25</v>
      </c>
      <c r="I2296" s="56">
        <v>120.56</v>
      </c>
      <c r="J2296" s="7">
        <f t="shared" si="107"/>
        <v>120.56</v>
      </c>
      <c r="K2296" s="7">
        <f t="shared" si="108"/>
        <v>0</v>
      </c>
    </row>
    <row r="2297" spans="1:11" ht="150" customHeight="1" x14ac:dyDescent="0.25">
      <c r="A2297" s="51">
        <v>2259</v>
      </c>
      <c r="B2297" s="57" t="s">
        <v>1679</v>
      </c>
      <c r="C2297" s="58" t="s">
        <v>56</v>
      </c>
      <c r="D2297" s="54">
        <v>1072</v>
      </c>
      <c r="E2297" s="55" t="s">
        <v>6</v>
      </c>
      <c r="F2297" s="55">
        <f t="shared" si="109"/>
        <v>6.43</v>
      </c>
      <c r="G2297" s="58" t="s">
        <v>1686</v>
      </c>
      <c r="H2297" s="59">
        <v>25</v>
      </c>
      <c r="I2297" s="56">
        <v>120.56</v>
      </c>
      <c r="J2297" s="7">
        <f t="shared" si="107"/>
        <v>120.56</v>
      </c>
      <c r="K2297" s="7">
        <f t="shared" si="108"/>
        <v>0</v>
      </c>
    </row>
    <row r="2298" spans="1:11" ht="135" customHeight="1" x14ac:dyDescent="0.25">
      <c r="A2298" s="51">
        <v>2260</v>
      </c>
      <c r="B2298" s="57" t="s">
        <v>1679</v>
      </c>
      <c r="C2298" s="58" t="s">
        <v>56</v>
      </c>
      <c r="D2298" s="54">
        <v>1141</v>
      </c>
      <c r="E2298" s="55" t="s">
        <v>6</v>
      </c>
      <c r="F2298" s="55">
        <f t="shared" si="109"/>
        <v>6.84</v>
      </c>
      <c r="G2298" s="58" t="s">
        <v>1686</v>
      </c>
      <c r="H2298" s="59">
        <v>18</v>
      </c>
      <c r="I2298" s="56">
        <v>92.34</v>
      </c>
      <c r="J2298" s="7">
        <f t="shared" si="107"/>
        <v>92.34</v>
      </c>
      <c r="K2298" s="7">
        <f t="shared" si="108"/>
        <v>0</v>
      </c>
    </row>
    <row r="2299" spans="1:11" ht="150" customHeight="1" x14ac:dyDescent="0.25">
      <c r="A2299" s="51">
        <v>2261</v>
      </c>
      <c r="B2299" s="57" t="s">
        <v>1679</v>
      </c>
      <c r="C2299" s="58" t="s">
        <v>56</v>
      </c>
      <c r="D2299" s="54">
        <v>1072</v>
      </c>
      <c r="E2299" s="55" t="s">
        <v>6</v>
      </c>
      <c r="F2299" s="55">
        <f t="shared" si="109"/>
        <v>6.43</v>
      </c>
      <c r="G2299" s="58" t="s">
        <v>1686</v>
      </c>
      <c r="H2299" s="59">
        <v>25</v>
      </c>
      <c r="I2299" s="56">
        <v>120.56</v>
      </c>
      <c r="J2299" s="7">
        <f t="shared" si="107"/>
        <v>120.56</v>
      </c>
      <c r="K2299" s="7">
        <f t="shared" si="108"/>
        <v>0</v>
      </c>
    </row>
    <row r="2300" spans="1:11" ht="150" customHeight="1" x14ac:dyDescent="0.25">
      <c r="A2300" s="51">
        <v>2262</v>
      </c>
      <c r="B2300" s="57" t="s">
        <v>1679</v>
      </c>
      <c r="C2300" s="58" t="s">
        <v>56</v>
      </c>
      <c r="D2300" s="54">
        <v>1049</v>
      </c>
      <c r="E2300" s="55" t="s">
        <v>6</v>
      </c>
      <c r="F2300" s="55">
        <f t="shared" si="109"/>
        <v>6.29</v>
      </c>
      <c r="G2300" s="58" t="s">
        <v>1686</v>
      </c>
      <c r="H2300" s="59">
        <v>25</v>
      </c>
      <c r="I2300" s="56">
        <v>117.94</v>
      </c>
      <c r="J2300" s="7">
        <f t="shared" si="107"/>
        <v>117.94</v>
      </c>
      <c r="K2300" s="7">
        <f t="shared" si="108"/>
        <v>0</v>
      </c>
    </row>
    <row r="2301" spans="1:11" ht="135" customHeight="1" x14ac:dyDescent="0.25">
      <c r="A2301" s="51">
        <v>2263</v>
      </c>
      <c r="B2301" s="57" t="s">
        <v>1679</v>
      </c>
      <c r="C2301" s="58" t="s">
        <v>56</v>
      </c>
      <c r="D2301" s="54">
        <v>1095</v>
      </c>
      <c r="E2301" s="55" t="s">
        <v>6</v>
      </c>
      <c r="F2301" s="55">
        <f t="shared" si="109"/>
        <v>6.56</v>
      </c>
      <c r="G2301" s="58" t="s">
        <v>1686</v>
      </c>
      <c r="H2301" s="59">
        <v>12</v>
      </c>
      <c r="I2301" s="56">
        <v>59.04</v>
      </c>
      <c r="J2301" s="7">
        <f t="shared" si="107"/>
        <v>59.04</v>
      </c>
      <c r="K2301" s="7">
        <f t="shared" si="108"/>
        <v>0</v>
      </c>
    </row>
    <row r="2302" spans="1:11" ht="135" customHeight="1" x14ac:dyDescent="0.25">
      <c r="A2302" s="51">
        <v>2264</v>
      </c>
      <c r="B2302" s="57" t="s">
        <v>1679</v>
      </c>
      <c r="C2302" s="58" t="s">
        <v>56</v>
      </c>
      <c r="D2302" s="54">
        <v>1141</v>
      </c>
      <c r="E2302" s="55" t="s">
        <v>6</v>
      </c>
      <c r="F2302" s="55">
        <f t="shared" si="109"/>
        <v>6.84</v>
      </c>
      <c r="G2302" s="58" t="s">
        <v>1686</v>
      </c>
      <c r="H2302" s="59">
        <v>22</v>
      </c>
      <c r="I2302" s="56">
        <v>112.86</v>
      </c>
      <c r="J2302" s="7">
        <f t="shared" si="107"/>
        <v>112.86</v>
      </c>
      <c r="K2302" s="7">
        <f t="shared" si="108"/>
        <v>0</v>
      </c>
    </row>
    <row r="2303" spans="1:11" ht="135" customHeight="1" x14ac:dyDescent="0.25">
      <c r="A2303" s="51">
        <v>2265</v>
      </c>
      <c r="B2303" s="57" t="s">
        <v>1679</v>
      </c>
      <c r="C2303" s="58" t="s">
        <v>56</v>
      </c>
      <c r="D2303" s="54">
        <v>1049</v>
      </c>
      <c r="E2303" s="55" t="s">
        <v>6</v>
      </c>
      <c r="F2303" s="55">
        <f t="shared" si="109"/>
        <v>6.29</v>
      </c>
      <c r="G2303" s="58" t="s">
        <v>1686</v>
      </c>
      <c r="H2303" s="59">
        <v>11</v>
      </c>
      <c r="I2303" s="56">
        <v>51.89</v>
      </c>
      <c r="J2303" s="7">
        <f t="shared" si="107"/>
        <v>51.89</v>
      </c>
      <c r="K2303" s="7">
        <f t="shared" si="108"/>
        <v>0</v>
      </c>
    </row>
    <row r="2304" spans="1:11" ht="90" customHeight="1" x14ac:dyDescent="0.25">
      <c r="A2304" s="51">
        <v>2266</v>
      </c>
      <c r="B2304" s="57" t="s">
        <v>1679</v>
      </c>
      <c r="C2304" s="58" t="s">
        <v>56</v>
      </c>
      <c r="D2304" s="54">
        <v>1095</v>
      </c>
      <c r="E2304" s="55" t="s">
        <v>6</v>
      </c>
      <c r="F2304" s="55">
        <f t="shared" si="109"/>
        <v>6.56</v>
      </c>
      <c r="G2304" s="58" t="s">
        <v>1687</v>
      </c>
      <c r="H2304" s="59">
        <v>14</v>
      </c>
      <c r="I2304" s="56">
        <v>68.88</v>
      </c>
      <c r="J2304" s="7">
        <f t="shared" si="107"/>
        <v>68.88</v>
      </c>
      <c r="K2304" s="7">
        <f t="shared" si="108"/>
        <v>0</v>
      </c>
    </row>
    <row r="2305" spans="1:11" ht="135" customHeight="1" x14ac:dyDescent="0.25">
      <c r="A2305" s="51">
        <v>2267</v>
      </c>
      <c r="B2305" s="57" t="s">
        <v>1679</v>
      </c>
      <c r="C2305" s="58" t="s">
        <v>508</v>
      </c>
      <c r="D2305" s="54">
        <v>1302</v>
      </c>
      <c r="E2305" s="55" t="s">
        <v>6</v>
      </c>
      <c r="F2305" s="55">
        <f t="shared" si="109"/>
        <v>7.8</v>
      </c>
      <c r="G2305" s="58" t="s">
        <v>1680</v>
      </c>
      <c r="H2305" s="59">
        <v>14</v>
      </c>
      <c r="I2305" s="56">
        <v>81.900000000000006</v>
      </c>
      <c r="J2305" s="7">
        <f t="shared" si="107"/>
        <v>81.900000000000006</v>
      </c>
      <c r="K2305" s="7">
        <f t="shared" si="108"/>
        <v>0</v>
      </c>
    </row>
    <row r="2306" spans="1:11" ht="135" customHeight="1" x14ac:dyDescent="0.25">
      <c r="A2306" s="51">
        <v>2268</v>
      </c>
      <c r="B2306" s="57" t="s">
        <v>1679</v>
      </c>
      <c r="C2306" s="58" t="s">
        <v>56</v>
      </c>
      <c r="D2306" s="54">
        <v>1049</v>
      </c>
      <c r="E2306" s="55" t="s">
        <v>6</v>
      </c>
      <c r="F2306" s="55">
        <f t="shared" si="109"/>
        <v>6.29</v>
      </c>
      <c r="G2306" s="58" t="s">
        <v>1686</v>
      </c>
      <c r="H2306" s="59">
        <v>18</v>
      </c>
      <c r="I2306" s="56">
        <v>84.92</v>
      </c>
      <c r="J2306" s="7">
        <f t="shared" si="107"/>
        <v>84.92</v>
      </c>
      <c r="K2306" s="7">
        <f t="shared" si="108"/>
        <v>0</v>
      </c>
    </row>
    <row r="2307" spans="1:11" ht="165" customHeight="1" x14ac:dyDescent="0.25">
      <c r="A2307" s="51">
        <v>2269</v>
      </c>
      <c r="B2307" s="57" t="s">
        <v>1688</v>
      </c>
      <c r="C2307" s="58" t="s">
        <v>422</v>
      </c>
      <c r="D2307" s="54">
        <v>1388</v>
      </c>
      <c r="E2307" s="55" t="s">
        <v>6</v>
      </c>
      <c r="F2307" s="55">
        <f t="shared" si="109"/>
        <v>8.32</v>
      </c>
      <c r="G2307" s="58" t="s">
        <v>1689</v>
      </c>
      <c r="H2307" s="59">
        <v>8</v>
      </c>
      <c r="I2307" s="56">
        <v>49.92</v>
      </c>
      <c r="J2307" s="7">
        <f t="shared" si="107"/>
        <v>49.92</v>
      </c>
      <c r="K2307" s="7">
        <f t="shared" si="108"/>
        <v>0</v>
      </c>
    </row>
    <row r="2308" spans="1:11" ht="165" customHeight="1" x14ac:dyDescent="0.25">
      <c r="A2308" s="51">
        <v>2270</v>
      </c>
      <c r="B2308" s="57" t="s">
        <v>1688</v>
      </c>
      <c r="C2308" s="58" t="s">
        <v>508</v>
      </c>
      <c r="D2308" s="54">
        <v>1325</v>
      </c>
      <c r="E2308" s="55" t="s">
        <v>6</v>
      </c>
      <c r="F2308" s="55">
        <f t="shared" si="109"/>
        <v>7.94</v>
      </c>
      <c r="G2308" s="58" t="s">
        <v>1689</v>
      </c>
      <c r="H2308" s="59">
        <v>8</v>
      </c>
      <c r="I2308" s="56">
        <v>47.64</v>
      </c>
      <c r="J2308" s="7">
        <f t="shared" si="107"/>
        <v>47.64</v>
      </c>
      <c r="K2308" s="7">
        <f t="shared" si="108"/>
        <v>0</v>
      </c>
    </row>
    <row r="2309" spans="1:11" ht="165" customHeight="1" x14ac:dyDescent="0.25">
      <c r="A2309" s="51">
        <v>2271</v>
      </c>
      <c r="B2309" s="57" t="s">
        <v>1688</v>
      </c>
      <c r="C2309" s="58" t="s">
        <v>508</v>
      </c>
      <c r="D2309" s="54">
        <v>1280</v>
      </c>
      <c r="E2309" s="55" t="s">
        <v>6</v>
      </c>
      <c r="F2309" s="55">
        <f t="shared" si="109"/>
        <v>7.67</v>
      </c>
      <c r="G2309" s="58" t="s">
        <v>1689</v>
      </c>
      <c r="H2309" s="59">
        <v>8</v>
      </c>
      <c r="I2309" s="56">
        <v>46.02</v>
      </c>
      <c r="J2309" s="7">
        <f t="shared" si="107"/>
        <v>46.02</v>
      </c>
      <c r="K2309" s="7">
        <f t="shared" si="108"/>
        <v>0</v>
      </c>
    </row>
    <row r="2310" spans="1:11" ht="180" customHeight="1" x14ac:dyDescent="0.25">
      <c r="A2310" s="51">
        <v>2272</v>
      </c>
      <c r="B2310" s="57" t="s">
        <v>1679</v>
      </c>
      <c r="C2310" s="58" t="s">
        <v>508</v>
      </c>
      <c r="D2310" s="54">
        <v>1302</v>
      </c>
      <c r="E2310" s="55" t="s">
        <v>6</v>
      </c>
      <c r="F2310" s="55">
        <f t="shared" si="109"/>
        <v>7.8</v>
      </c>
      <c r="G2310" s="58" t="s">
        <v>1690</v>
      </c>
      <c r="H2310" s="59">
        <v>16</v>
      </c>
      <c r="I2310" s="56">
        <v>93.6</v>
      </c>
      <c r="J2310" s="7">
        <f t="shared" si="107"/>
        <v>93.6</v>
      </c>
      <c r="K2310" s="7">
        <f t="shared" si="108"/>
        <v>0</v>
      </c>
    </row>
    <row r="2311" spans="1:11" ht="180" customHeight="1" x14ac:dyDescent="0.25">
      <c r="A2311" s="51">
        <v>2273</v>
      </c>
      <c r="B2311" s="57" t="s">
        <v>1688</v>
      </c>
      <c r="C2311" s="58" t="s">
        <v>508</v>
      </c>
      <c r="D2311" s="54">
        <v>1302</v>
      </c>
      <c r="E2311" s="55" t="s">
        <v>6</v>
      </c>
      <c r="F2311" s="55">
        <f t="shared" si="109"/>
        <v>7.8</v>
      </c>
      <c r="G2311" s="58" t="s">
        <v>1691</v>
      </c>
      <c r="H2311" s="59">
        <v>22</v>
      </c>
      <c r="I2311" s="56">
        <v>128.69999999999999</v>
      </c>
      <c r="J2311" s="7">
        <f t="shared" si="107"/>
        <v>128.69999999999999</v>
      </c>
      <c r="K2311" s="7">
        <f t="shared" si="108"/>
        <v>0</v>
      </c>
    </row>
    <row r="2312" spans="1:11" ht="120" customHeight="1" x14ac:dyDescent="0.25">
      <c r="A2312" s="51">
        <v>2274</v>
      </c>
      <c r="B2312" s="57" t="s">
        <v>1688</v>
      </c>
      <c r="C2312" s="58" t="s">
        <v>56</v>
      </c>
      <c r="D2312" s="54">
        <v>1141</v>
      </c>
      <c r="E2312" s="55" t="s">
        <v>6</v>
      </c>
      <c r="F2312" s="55">
        <f t="shared" si="109"/>
        <v>6.84</v>
      </c>
      <c r="G2312" s="58" t="s">
        <v>1692</v>
      </c>
      <c r="H2312" s="59">
        <v>8</v>
      </c>
      <c r="I2312" s="56">
        <v>41.04</v>
      </c>
      <c r="J2312" s="7">
        <f t="shared" si="107"/>
        <v>41.04</v>
      </c>
      <c r="K2312" s="7">
        <f t="shared" si="108"/>
        <v>0</v>
      </c>
    </row>
    <row r="2313" spans="1:11" ht="180" customHeight="1" x14ac:dyDescent="0.25">
      <c r="A2313" s="51">
        <v>2275</v>
      </c>
      <c r="B2313" s="57" t="s">
        <v>1688</v>
      </c>
      <c r="C2313" s="58" t="s">
        <v>56</v>
      </c>
      <c r="D2313" s="54">
        <v>1141</v>
      </c>
      <c r="E2313" s="55" t="s">
        <v>6</v>
      </c>
      <c r="F2313" s="55">
        <f t="shared" si="109"/>
        <v>6.84</v>
      </c>
      <c r="G2313" s="58" t="s">
        <v>1691</v>
      </c>
      <c r="H2313" s="59">
        <v>12</v>
      </c>
      <c r="I2313" s="56">
        <v>61.56</v>
      </c>
      <c r="J2313" s="7">
        <f t="shared" si="107"/>
        <v>61.56</v>
      </c>
      <c r="K2313" s="7">
        <f t="shared" si="108"/>
        <v>0</v>
      </c>
    </row>
    <row r="2314" spans="1:11" ht="180" customHeight="1" x14ac:dyDescent="0.25">
      <c r="A2314" s="51">
        <v>2276</v>
      </c>
      <c r="B2314" s="57" t="s">
        <v>1688</v>
      </c>
      <c r="C2314" s="58" t="s">
        <v>56</v>
      </c>
      <c r="D2314" s="54">
        <v>1095</v>
      </c>
      <c r="E2314" s="55" t="s">
        <v>6</v>
      </c>
      <c r="F2314" s="55">
        <f t="shared" si="109"/>
        <v>6.56</v>
      </c>
      <c r="G2314" s="58" t="s">
        <v>1690</v>
      </c>
      <c r="H2314" s="59">
        <v>26</v>
      </c>
      <c r="I2314" s="56">
        <v>127.92</v>
      </c>
      <c r="J2314" s="7">
        <f t="shared" si="107"/>
        <v>127.92</v>
      </c>
      <c r="K2314" s="7">
        <f t="shared" si="108"/>
        <v>0</v>
      </c>
    </row>
    <row r="2315" spans="1:11" ht="180" customHeight="1" x14ac:dyDescent="0.25">
      <c r="A2315" s="51">
        <v>2277</v>
      </c>
      <c r="B2315" s="57" t="s">
        <v>1688</v>
      </c>
      <c r="C2315" s="58" t="s">
        <v>56</v>
      </c>
      <c r="D2315" s="54">
        <v>1095</v>
      </c>
      <c r="E2315" s="55" t="s">
        <v>6</v>
      </c>
      <c r="F2315" s="55">
        <f t="shared" si="109"/>
        <v>6.56</v>
      </c>
      <c r="G2315" s="58" t="s">
        <v>1691</v>
      </c>
      <c r="H2315" s="59">
        <v>22</v>
      </c>
      <c r="I2315" s="56">
        <v>108.24</v>
      </c>
      <c r="J2315" s="7">
        <f t="shared" si="107"/>
        <v>108.24</v>
      </c>
      <c r="K2315" s="7">
        <f t="shared" si="108"/>
        <v>0</v>
      </c>
    </row>
    <row r="2316" spans="1:11" ht="180" customHeight="1" x14ac:dyDescent="0.25">
      <c r="A2316" s="51">
        <v>2278</v>
      </c>
      <c r="B2316" s="57" t="s">
        <v>1688</v>
      </c>
      <c r="C2316" s="58" t="s">
        <v>56</v>
      </c>
      <c r="D2316" s="54">
        <v>1141</v>
      </c>
      <c r="E2316" s="55" t="s">
        <v>6</v>
      </c>
      <c r="F2316" s="55">
        <f t="shared" si="109"/>
        <v>6.84</v>
      </c>
      <c r="G2316" s="58" t="s">
        <v>1691</v>
      </c>
      <c r="H2316" s="59">
        <v>22</v>
      </c>
      <c r="I2316" s="56">
        <v>112.86</v>
      </c>
      <c r="J2316" s="7">
        <f t="shared" si="107"/>
        <v>112.86</v>
      </c>
      <c r="K2316" s="7">
        <f t="shared" si="108"/>
        <v>0</v>
      </c>
    </row>
    <row r="2317" spans="1:11" ht="165" customHeight="1" x14ac:dyDescent="0.25">
      <c r="A2317" s="51">
        <v>2279</v>
      </c>
      <c r="B2317" s="57" t="s">
        <v>1688</v>
      </c>
      <c r="C2317" s="58" t="s">
        <v>56</v>
      </c>
      <c r="D2317" s="54">
        <v>1118</v>
      </c>
      <c r="E2317" s="55" t="s">
        <v>6</v>
      </c>
      <c r="F2317" s="55">
        <f t="shared" si="109"/>
        <v>6.7</v>
      </c>
      <c r="G2317" s="58" t="s">
        <v>1693</v>
      </c>
      <c r="H2317" s="59">
        <v>12</v>
      </c>
      <c r="I2317" s="56">
        <v>60.3</v>
      </c>
      <c r="J2317" s="7">
        <f t="shared" si="107"/>
        <v>60.3</v>
      </c>
      <c r="K2317" s="7">
        <f t="shared" si="108"/>
        <v>0</v>
      </c>
    </row>
    <row r="2318" spans="1:11" ht="180" customHeight="1" x14ac:dyDescent="0.25">
      <c r="A2318" s="51">
        <v>2280</v>
      </c>
      <c r="B2318" s="57" t="s">
        <v>1688</v>
      </c>
      <c r="C2318" s="58" t="s">
        <v>56</v>
      </c>
      <c r="D2318" s="54">
        <v>1072</v>
      </c>
      <c r="E2318" s="55" t="s">
        <v>6</v>
      </c>
      <c r="F2318" s="55">
        <f t="shared" si="109"/>
        <v>6.43</v>
      </c>
      <c r="G2318" s="58" t="s">
        <v>1690</v>
      </c>
      <c r="H2318" s="59">
        <v>26</v>
      </c>
      <c r="I2318" s="56">
        <v>125.39</v>
      </c>
      <c r="J2318" s="7">
        <f t="shared" si="107"/>
        <v>125.39</v>
      </c>
      <c r="K2318" s="7">
        <f t="shared" si="108"/>
        <v>0</v>
      </c>
    </row>
    <row r="2319" spans="1:11" ht="180" customHeight="1" x14ac:dyDescent="0.25">
      <c r="A2319" s="51">
        <v>2281</v>
      </c>
      <c r="B2319" s="57" t="s">
        <v>1688</v>
      </c>
      <c r="C2319" s="58" t="s">
        <v>56</v>
      </c>
      <c r="D2319" s="54">
        <v>1072</v>
      </c>
      <c r="E2319" s="55" t="s">
        <v>6</v>
      </c>
      <c r="F2319" s="55">
        <f t="shared" si="109"/>
        <v>6.43</v>
      </c>
      <c r="G2319" s="58" t="s">
        <v>1691</v>
      </c>
      <c r="H2319" s="59">
        <v>22</v>
      </c>
      <c r="I2319" s="56">
        <v>106.1</v>
      </c>
      <c r="J2319" s="7">
        <f t="shared" si="107"/>
        <v>106.1</v>
      </c>
      <c r="K2319" s="7">
        <f t="shared" si="108"/>
        <v>0</v>
      </c>
    </row>
    <row r="2320" spans="1:11" ht="165" customHeight="1" x14ac:dyDescent="0.25">
      <c r="A2320" s="51">
        <v>2282</v>
      </c>
      <c r="B2320" s="57" t="s">
        <v>1688</v>
      </c>
      <c r="C2320" s="58" t="s">
        <v>56</v>
      </c>
      <c r="D2320" s="54">
        <v>1095</v>
      </c>
      <c r="E2320" s="55" t="s">
        <v>6</v>
      </c>
      <c r="F2320" s="55">
        <f t="shared" si="109"/>
        <v>6.56</v>
      </c>
      <c r="G2320" s="58" t="s">
        <v>1689</v>
      </c>
      <c r="H2320" s="59">
        <v>8</v>
      </c>
      <c r="I2320" s="56">
        <v>39.36</v>
      </c>
      <c r="J2320" s="7">
        <f t="shared" si="107"/>
        <v>39.36</v>
      </c>
      <c r="K2320" s="7">
        <f t="shared" si="108"/>
        <v>0</v>
      </c>
    </row>
    <row r="2321" spans="1:11" ht="180" customHeight="1" x14ac:dyDescent="0.25">
      <c r="A2321" s="51">
        <v>2283</v>
      </c>
      <c r="B2321" s="57" t="s">
        <v>1688</v>
      </c>
      <c r="C2321" s="58" t="s">
        <v>56</v>
      </c>
      <c r="D2321" s="54">
        <v>1118</v>
      </c>
      <c r="E2321" s="55" t="s">
        <v>6</v>
      </c>
      <c r="F2321" s="55">
        <f t="shared" si="109"/>
        <v>6.7</v>
      </c>
      <c r="G2321" s="58" t="s">
        <v>1690</v>
      </c>
      <c r="H2321" s="59">
        <v>26</v>
      </c>
      <c r="I2321" s="56">
        <v>130.65</v>
      </c>
      <c r="J2321" s="7">
        <f t="shared" si="107"/>
        <v>130.65</v>
      </c>
      <c r="K2321" s="7">
        <f t="shared" si="108"/>
        <v>0</v>
      </c>
    </row>
    <row r="2322" spans="1:11" ht="165" customHeight="1" x14ac:dyDescent="0.25">
      <c r="A2322" s="51">
        <v>2284</v>
      </c>
      <c r="B2322" s="57" t="s">
        <v>1688</v>
      </c>
      <c r="C2322" s="58" t="s">
        <v>56</v>
      </c>
      <c r="D2322" s="54">
        <v>1141</v>
      </c>
      <c r="E2322" s="55" t="s">
        <v>6</v>
      </c>
      <c r="F2322" s="55">
        <f t="shared" si="109"/>
        <v>6.84</v>
      </c>
      <c r="G2322" s="58" t="s">
        <v>1689</v>
      </c>
      <c r="H2322" s="59">
        <v>8</v>
      </c>
      <c r="I2322" s="56">
        <v>41.04</v>
      </c>
      <c r="J2322" s="7">
        <f t="shared" si="107"/>
        <v>41.04</v>
      </c>
      <c r="K2322" s="7">
        <f t="shared" si="108"/>
        <v>0</v>
      </c>
    </row>
    <row r="2323" spans="1:11" ht="180" customHeight="1" x14ac:dyDescent="0.25">
      <c r="A2323" s="51">
        <v>2285</v>
      </c>
      <c r="B2323" s="57" t="s">
        <v>1688</v>
      </c>
      <c r="C2323" s="58" t="s">
        <v>56</v>
      </c>
      <c r="D2323" s="54">
        <v>1072</v>
      </c>
      <c r="E2323" s="55" t="s">
        <v>6</v>
      </c>
      <c r="F2323" s="55">
        <f t="shared" si="109"/>
        <v>6.43</v>
      </c>
      <c r="G2323" s="58" t="s">
        <v>1690</v>
      </c>
      <c r="H2323" s="59">
        <v>26</v>
      </c>
      <c r="I2323" s="56">
        <v>125.39</v>
      </c>
      <c r="J2323" s="7">
        <f t="shared" si="107"/>
        <v>125.39</v>
      </c>
      <c r="K2323" s="7">
        <f t="shared" si="108"/>
        <v>0</v>
      </c>
    </row>
    <row r="2324" spans="1:11" ht="180" customHeight="1" x14ac:dyDescent="0.25">
      <c r="A2324" s="51">
        <v>2286</v>
      </c>
      <c r="B2324" s="57" t="s">
        <v>1688</v>
      </c>
      <c r="C2324" s="58" t="s">
        <v>56</v>
      </c>
      <c r="D2324" s="54">
        <v>1072</v>
      </c>
      <c r="E2324" s="55" t="s">
        <v>6</v>
      </c>
      <c r="F2324" s="55">
        <f t="shared" si="109"/>
        <v>6.43</v>
      </c>
      <c r="G2324" s="58" t="s">
        <v>1690</v>
      </c>
      <c r="H2324" s="59">
        <v>26</v>
      </c>
      <c r="I2324" s="56">
        <v>125.39</v>
      </c>
      <c r="J2324" s="7">
        <f t="shared" si="107"/>
        <v>125.39</v>
      </c>
      <c r="K2324" s="7">
        <f t="shared" si="108"/>
        <v>0</v>
      </c>
    </row>
    <row r="2325" spans="1:11" ht="180" customHeight="1" x14ac:dyDescent="0.25">
      <c r="A2325" s="51">
        <v>2287</v>
      </c>
      <c r="B2325" s="57" t="s">
        <v>1688</v>
      </c>
      <c r="C2325" s="58" t="s">
        <v>56</v>
      </c>
      <c r="D2325" s="54">
        <v>1141</v>
      </c>
      <c r="E2325" s="55" t="s">
        <v>6</v>
      </c>
      <c r="F2325" s="55">
        <f t="shared" si="109"/>
        <v>6.84</v>
      </c>
      <c r="G2325" s="58" t="s">
        <v>1691</v>
      </c>
      <c r="H2325" s="59">
        <v>22</v>
      </c>
      <c r="I2325" s="56">
        <v>112.86</v>
      </c>
      <c r="J2325" s="7">
        <f t="shared" si="107"/>
        <v>112.86</v>
      </c>
      <c r="K2325" s="7">
        <f t="shared" si="108"/>
        <v>0</v>
      </c>
    </row>
    <row r="2326" spans="1:11" ht="180" customHeight="1" x14ac:dyDescent="0.25">
      <c r="A2326" s="51">
        <v>2288</v>
      </c>
      <c r="B2326" s="57" t="s">
        <v>1688</v>
      </c>
      <c r="C2326" s="58" t="s">
        <v>56</v>
      </c>
      <c r="D2326" s="54">
        <v>1072</v>
      </c>
      <c r="E2326" s="55" t="s">
        <v>6</v>
      </c>
      <c r="F2326" s="55">
        <f t="shared" si="109"/>
        <v>6.43</v>
      </c>
      <c r="G2326" s="58" t="s">
        <v>1690</v>
      </c>
      <c r="H2326" s="59">
        <v>26</v>
      </c>
      <c r="I2326" s="56">
        <v>125.39</v>
      </c>
      <c r="J2326" s="7">
        <f t="shared" si="107"/>
        <v>125.39</v>
      </c>
      <c r="K2326" s="7">
        <f t="shared" si="108"/>
        <v>0</v>
      </c>
    </row>
    <row r="2327" spans="1:11" ht="180" customHeight="1" x14ac:dyDescent="0.25">
      <c r="A2327" s="51">
        <v>2289</v>
      </c>
      <c r="B2327" s="57" t="s">
        <v>1688</v>
      </c>
      <c r="C2327" s="58" t="s">
        <v>56</v>
      </c>
      <c r="D2327" s="54">
        <v>1049</v>
      </c>
      <c r="E2327" s="55" t="s">
        <v>6</v>
      </c>
      <c r="F2327" s="55">
        <f t="shared" si="109"/>
        <v>6.29</v>
      </c>
      <c r="G2327" s="58" t="s">
        <v>1691</v>
      </c>
      <c r="H2327" s="59">
        <v>22</v>
      </c>
      <c r="I2327" s="56">
        <v>103.79</v>
      </c>
      <c r="J2327" s="7">
        <f t="shared" si="107"/>
        <v>103.79</v>
      </c>
      <c r="K2327" s="7">
        <f t="shared" si="108"/>
        <v>0</v>
      </c>
    </row>
    <row r="2328" spans="1:11" ht="180" customHeight="1" x14ac:dyDescent="0.25">
      <c r="A2328" s="51">
        <v>2290</v>
      </c>
      <c r="B2328" s="57" t="s">
        <v>1688</v>
      </c>
      <c r="C2328" s="58" t="s">
        <v>56</v>
      </c>
      <c r="D2328" s="54">
        <v>1141</v>
      </c>
      <c r="E2328" s="55" t="s">
        <v>6</v>
      </c>
      <c r="F2328" s="55">
        <f t="shared" si="109"/>
        <v>6.84</v>
      </c>
      <c r="G2328" s="58" t="s">
        <v>1691</v>
      </c>
      <c r="H2328" s="59">
        <v>18</v>
      </c>
      <c r="I2328" s="56">
        <v>92.34</v>
      </c>
      <c r="J2328" s="7">
        <f t="shared" si="107"/>
        <v>92.34</v>
      </c>
      <c r="K2328" s="7">
        <f t="shared" si="108"/>
        <v>0</v>
      </c>
    </row>
    <row r="2329" spans="1:11" ht="180" customHeight="1" x14ac:dyDescent="0.25">
      <c r="A2329" s="51">
        <v>2291</v>
      </c>
      <c r="B2329" s="57" t="s">
        <v>1688</v>
      </c>
      <c r="C2329" s="58" t="s">
        <v>56</v>
      </c>
      <c r="D2329" s="54">
        <v>1118</v>
      </c>
      <c r="E2329" s="55" t="s">
        <v>6</v>
      </c>
      <c r="F2329" s="55">
        <f t="shared" si="109"/>
        <v>6.7</v>
      </c>
      <c r="G2329" s="58" t="s">
        <v>1691</v>
      </c>
      <c r="H2329" s="59">
        <v>22</v>
      </c>
      <c r="I2329" s="56">
        <v>110.55</v>
      </c>
      <c r="J2329" s="7">
        <f t="shared" si="107"/>
        <v>110.55</v>
      </c>
      <c r="K2329" s="7">
        <f t="shared" si="108"/>
        <v>0</v>
      </c>
    </row>
    <row r="2330" spans="1:11" ht="165" customHeight="1" x14ac:dyDescent="0.25">
      <c r="A2330" s="51">
        <v>2292</v>
      </c>
      <c r="B2330" s="57" t="s">
        <v>1688</v>
      </c>
      <c r="C2330" s="58" t="s">
        <v>56</v>
      </c>
      <c r="D2330" s="54">
        <v>1118</v>
      </c>
      <c r="E2330" s="55" t="s">
        <v>6</v>
      </c>
      <c r="F2330" s="55">
        <f t="shared" si="109"/>
        <v>6.7</v>
      </c>
      <c r="G2330" s="58" t="s">
        <v>1689</v>
      </c>
      <c r="H2330" s="59">
        <v>8</v>
      </c>
      <c r="I2330" s="56">
        <v>40.200000000000003</v>
      </c>
      <c r="J2330" s="7">
        <f t="shared" si="107"/>
        <v>40.200000000000003</v>
      </c>
      <c r="K2330" s="7">
        <f t="shared" si="108"/>
        <v>0</v>
      </c>
    </row>
    <row r="2331" spans="1:11" ht="165" customHeight="1" x14ac:dyDescent="0.25">
      <c r="A2331" s="51">
        <v>2293</v>
      </c>
      <c r="B2331" s="57" t="s">
        <v>1688</v>
      </c>
      <c r="C2331" s="58" t="s">
        <v>1661</v>
      </c>
      <c r="D2331" s="54">
        <v>1316</v>
      </c>
      <c r="E2331" s="55" t="s">
        <v>6</v>
      </c>
      <c r="F2331" s="55">
        <f t="shared" si="109"/>
        <v>7.89</v>
      </c>
      <c r="G2331" s="58" t="s">
        <v>1694</v>
      </c>
      <c r="H2331" s="59">
        <v>18</v>
      </c>
      <c r="I2331" s="56">
        <v>106.52</v>
      </c>
      <c r="J2331" s="7">
        <f t="shared" si="107"/>
        <v>106.52</v>
      </c>
      <c r="K2331" s="7">
        <f t="shared" si="108"/>
        <v>0</v>
      </c>
    </row>
    <row r="2332" spans="1:11" ht="165" customHeight="1" x14ac:dyDescent="0.25">
      <c r="A2332" s="51">
        <v>2294</v>
      </c>
      <c r="B2332" s="57" t="s">
        <v>1688</v>
      </c>
      <c r="C2332" s="58" t="s">
        <v>1683</v>
      </c>
      <c r="D2332" s="54">
        <v>1211</v>
      </c>
      <c r="E2332" s="55" t="s">
        <v>6</v>
      </c>
      <c r="F2332" s="55">
        <f t="shared" si="109"/>
        <v>7.26</v>
      </c>
      <c r="G2332" s="58" t="s">
        <v>1694</v>
      </c>
      <c r="H2332" s="59">
        <v>18</v>
      </c>
      <c r="I2332" s="56">
        <v>98.01</v>
      </c>
      <c r="J2332" s="7">
        <f t="shared" si="107"/>
        <v>98.01</v>
      </c>
      <c r="K2332" s="7">
        <f t="shared" si="108"/>
        <v>0</v>
      </c>
    </row>
    <row r="2333" spans="1:11" ht="165" customHeight="1" x14ac:dyDescent="0.25">
      <c r="A2333" s="51">
        <v>2295</v>
      </c>
      <c r="B2333" s="57" t="s">
        <v>1688</v>
      </c>
      <c r="C2333" s="58" t="s">
        <v>56</v>
      </c>
      <c r="D2333" s="54">
        <v>1095</v>
      </c>
      <c r="E2333" s="55" t="s">
        <v>6</v>
      </c>
      <c r="F2333" s="55">
        <f t="shared" si="109"/>
        <v>6.56</v>
      </c>
      <c r="G2333" s="58" t="s">
        <v>1694</v>
      </c>
      <c r="H2333" s="59">
        <v>18</v>
      </c>
      <c r="I2333" s="56">
        <v>88.56</v>
      </c>
      <c r="J2333" s="7">
        <f t="shared" si="107"/>
        <v>88.56</v>
      </c>
      <c r="K2333" s="7">
        <f t="shared" si="108"/>
        <v>0</v>
      </c>
    </row>
    <row r="2334" spans="1:11" ht="165" customHeight="1" x14ac:dyDescent="0.25">
      <c r="A2334" s="51">
        <v>2296</v>
      </c>
      <c r="B2334" s="57" t="s">
        <v>1688</v>
      </c>
      <c r="C2334" s="58" t="s">
        <v>56</v>
      </c>
      <c r="D2334" s="54">
        <v>1141</v>
      </c>
      <c r="E2334" s="55" t="s">
        <v>6</v>
      </c>
      <c r="F2334" s="55">
        <f t="shared" si="109"/>
        <v>6.84</v>
      </c>
      <c r="G2334" s="58" t="s">
        <v>1694</v>
      </c>
      <c r="H2334" s="59">
        <v>18</v>
      </c>
      <c r="I2334" s="56">
        <v>92.34</v>
      </c>
      <c r="J2334" s="7">
        <f t="shared" si="107"/>
        <v>92.34</v>
      </c>
      <c r="K2334" s="7">
        <f t="shared" si="108"/>
        <v>0</v>
      </c>
    </row>
    <row r="2335" spans="1:11" ht="90" customHeight="1" x14ac:dyDescent="0.25">
      <c r="A2335" s="51">
        <v>2297</v>
      </c>
      <c r="B2335" s="57" t="s">
        <v>1688</v>
      </c>
      <c r="C2335" s="58" t="s">
        <v>56</v>
      </c>
      <c r="D2335" s="54">
        <v>1095</v>
      </c>
      <c r="E2335" s="55" t="s">
        <v>6</v>
      </c>
      <c r="F2335" s="55">
        <f t="shared" si="109"/>
        <v>6.56</v>
      </c>
      <c r="G2335" s="58" t="s">
        <v>1695</v>
      </c>
      <c r="H2335" s="59">
        <v>14</v>
      </c>
      <c r="I2335" s="56">
        <v>68.88</v>
      </c>
      <c r="J2335" s="7">
        <f t="shared" si="107"/>
        <v>68.88</v>
      </c>
      <c r="K2335" s="7">
        <f t="shared" si="108"/>
        <v>0</v>
      </c>
    </row>
    <row r="2336" spans="1:11" ht="90" customHeight="1" x14ac:dyDescent="0.25">
      <c r="A2336" s="51">
        <v>2298</v>
      </c>
      <c r="B2336" s="57" t="s">
        <v>1688</v>
      </c>
      <c r="C2336" s="58" t="s">
        <v>56</v>
      </c>
      <c r="D2336" s="54">
        <v>1118</v>
      </c>
      <c r="E2336" s="55" t="s">
        <v>6</v>
      </c>
      <c r="F2336" s="55">
        <f t="shared" si="109"/>
        <v>6.7</v>
      </c>
      <c r="G2336" s="58" t="s">
        <v>1695</v>
      </c>
      <c r="H2336" s="59">
        <v>14</v>
      </c>
      <c r="I2336" s="56">
        <v>70.349999999999994</v>
      </c>
      <c r="J2336" s="7">
        <f t="shared" si="107"/>
        <v>70.349999999999994</v>
      </c>
      <c r="K2336" s="7">
        <f t="shared" si="108"/>
        <v>0</v>
      </c>
    </row>
    <row r="2337" spans="1:11" ht="90" customHeight="1" x14ac:dyDescent="0.25">
      <c r="A2337" s="51">
        <v>2299</v>
      </c>
      <c r="B2337" s="57" t="s">
        <v>1688</v>
      </c>
      <c r="C2337" s="58" t="s">
        <v>56</v>
      </c>
      <c r="D2337" s="54">
        <v>1095</v>
      </c>
      <c r="E2337" s="55" t="s">
        <v>6</v>
      </c>
      <c r="F2337" s="55">
        <f t="shared" si="109"/>
        <v>6.56</v>
      </c>
      <c r="G2337" s="58" t="s">
        <v>1695</v>
      </c>
      <c r="H2337" s="59">
        <v>14</v>
      </c>
      <c r="I2337" s="56">
        <v>68.88</v>
      </c>
      <c r="J2337" s="7">
        <f t="shared" si="107"/>
        <v>68.88</v>
      </c>
      <c r="K2337" s="7">
        <f t="shared" si="108"/>
        <v>0</v>
      </c>
    </row>
    <row r="2338" spans="1:11" ht="90" customHeight="1" x14ac:dyDescent="0.25">
      <c r="A2338" s="51">
        <v>2300</v>
      </c>
      <c r="B2338" s="57" t="s">
        <v>1688</v>
      </c>
      <c r="C2338" s="58" t="s">
        <v>56</v>
      </c>
      <c r="D2338" s="54">
        <v>1072</v>
      </c>
      <c r="E2338" s="55" t="s">
        <v>6</v>
      </c>
      <c r="F2338" s="55">
        <f t="shared" si="109"/>
        <v>6.43</v>
      </c>
      <c r="G2338" s="58" t="s">
        <v>1695</v>
      </c>
      <c r="H2338" s="59">
        <v>14</v>
      </c>
      <c r="I2338" s="56">
        <v>67.52</v>
      </c>
      <c r="J2338" s="7">
        <f t="shared" si="107"/>
        <v>67.52</v>
      </c>
      <c r="K2338" s="7">
        <f t="shared" si="108"/>
        <v>0</v>
      </c>
    </row>
    <row r="2339" spans="1:11" ht="75" customHeight="1" x14ac:dyDescent="0.25">
      <c r="A2339" s="51">
        <v>2301</v>
      </c>
      <c r="B2339" s="57" t="s">
        <v>1696</v>
      </c>
      <c r="C2339" s="58" t="s">
        <v>25</v>
      </c>
      <c r="D2339" s="54">
        <v>1137</v>
      </c>
      <c r="E2339" s="55" t="s">
        <v>6</v>
      </c>
      <c r="F2339" s="55">
        <f t="shared" si="109"/>
        <v>6.82</v>
      </c>
      <c r="G2339" s="58" t="s">
        <v>1697</v>
      </c>
      <c r="H2339" s="59">
        <v>21</v>
      </c>
      <c r="I2339" s="56">
        <v>107.42</v>
      </c>
      <c r="J2339" s="7">
        <f t="shared" si="107"/>
        <v>107.42</v>
      </c>
      <c r="K2339" s="7">
        <f t="shared" si="108"/>
        <v>0</v>
      </c>
    </row>
    <row r="2340" spans="1:11" ht="75" customHeight="1" x14ac:dyDescent="0.25">
      <c r="A2340" s="51">
        <v>2302</v>
      </c>
      <c r="B2340" s="57" t="s">
        <v>1696</v>
      </c>
      <c r="C2340" s="58" t="s">
        <v>28</v>
      </c>
      <c r="D2340" s="54">
        <v>1072</v>
      </c>
      <c r="E2340" s="55" t="s">
        <v>6</v>
      </c>
      <c r="F2340" s="55">
        <f t="shared" si="109"/>
        <v>6.43</v>
      </c>
      <c r="G2340" s="58" t="s">
        <v>1697</v>
      </c>
      <c r="H2340" s="59">
        <v>9</v>
      </c>
      <c r="I2340" s="56">
        <v>43.4</v>
      </c>
      <c r="J2340" s="7">
        <f t="shared" si="107"/>
        <v>43.4</v>
      </c>
      <c r="K2340" s="7">
        <f t="shared" si="108"/>
        <v>0</v>
      </c>
    </row>
    <row r="2341" spans="1:11" ht="75" customHeight="1" x14ac:dyDescent="0.25">
      <c r="A2341" s="51">
        <v>2303</v>
      </c>
      <c r="B2341" s="57" t="s">
        <v>1696</v>
      </c>
      <c r="C2341" s="58" t="s">
        <v>28</v>
      </c>
      <c r="D2341" s="54">
        <v>1092</v>
      </c>
      <c r="E2341" s="55" t="s">
        <v>6</v>
      </c>
      <c r="F2341" s="55">
        <f t="shared" si="109"/>
        <v>6.55</v>
      </c>
      <c r="G2341" s="58" t="s">
        <v>1698</v>
      </c>
      <c r="H2341" s="59">
        <v>4</v>
      </c>
      <c r="I2341" s="56">
        <v>19.649999999999999</v>
      </c>
      <c r="J2341" s="7">
        <f t="shared" si="107"/>
        <v>19.649999999999999</v>
      </c>
      <c r="K2341" s="7">
        <f t="shared" si="108"/>
        <v>0</v>
      </c>
    </row>
    <row r="2342" spans="1:11" ht="75" customHeight="1" x14ac:dyDescent="0.25">
      <c r="A2342" s="51">
        <v>2304</v>
      </c>
      <c r="B2342" s="57" t="s">
        <v>1696</v>
      </c>
      <c r="C2342" s="58" t="s">
        <v>56</v>
      </c>
      <c r="D2342" s="54">
        <v>912</v>
      </c>
      <c r="E2342" s="55" t="s">
        <v>6</v>
      </c>
      <c r="F2342" s="55">
        <f t="shared" si="109"/>
        <v>5.47</v>
      </c>
      <c r="G2342" s="58" t="s">
        <v>1697</v>
      </c>
      <c r="H2342" s="59">
        <v>14</v>
      </c>
      <c r="I2342" s="56">
        <v>57.44</v>
      </c>
      <c r="J2342" s="7">
        <f t="shared" si="107"/>
        <v>57.44</v>
      </c>
      <c r="K2342" s="7">
        <f t="shared" si="108"/>
        <v>0</v>
      </c>
    </row>
    <row r="2343" spans="1:11" ht="75" customHeight="1" x14ac:dyDescent="0.25">
      <c r="A2343" s="51">
        <v>2305</v>
      </c>
      <c r="B2343" s="57" t="s">
        <v>1696</v>
      </c>
      <c r="C2343" s="58" t="s">
        <v>56</v>
      </c>
      <c r="D2343" s="54">
        <v>912</v>
      </c>
      <c r="E2343" s="55" t="s">
        <v>6</v>
      </c>
      <c r="F2343" s="55">
        <f t="shared" si="109"/>
        <v>5.47</v>
      </c>
      <c r="G2343" s="58" t="s">
        <v>1697</v>
      </c>
      <c r="H2343" s="59">
        <v>16</v>
      </c>
      <c r="I2343" s="56">
        <v>65.64</v>
      </c>
      <c r="J2343" s="7">
        <f t="shared" si="107"/>
        <v>65.64</v>
      </c>
      <c r="K2343" s="7">
        <f t="shared" si="108"/>
        <v>0</v>
      </c>
    </row>
    <row r="2344" spans="1:11" ht="75" customHeight="1" x14ac:dyDescent="0.25">
      <c r="A2344" s="51">
        <v>2306</v>
      </c>
      <c r="B2344" s="57" t="s">
        <v>1696</v>
      </c>
      <c r="C2344" s="58" t="s">
        <v>56</v>
      </c>
      <c r="D2344" s="54">
        <v>992</v>
      </c>
      <c r="E2344" s="55" t="s">
        <v>6</v>
      </c>
      <c r="F2344" s="55">
        <f t="shared" si="109"/>
        <v>5.95</v>
      </c>
      <c r="G2344" s="58" t="s">
        <v>1697</v>
      </c>
      <c r="H2344" s="59">
        <v>9</v>
      </c>
      <c r="I2344" s="56">
        <v>40.159999999999997</v>
      </c>
      <c r="J2344" s="7">
        <f t="shared" si="107"/>
        <v>40.159999999999997</v>
      </c>
      <c r="K2344" s="7">
        <f t="shared" si="108"/>
        <v>0</v>
      </c>
    </row>
    <row r="2345" spans="1:11" ht="75" customHeight="1" x14ac:dyDescent="0.25">
      <c r="A2345" s="51">
        <v>2307</v>
      </c>
      <c r="B2345" s="57" t="s">
        <v>1696</v>
      </c>
      <c r="C2345" s="58" t="s">
        <v>56</v>
      </c>
      <c r="D2345" s="54">
        <v>912</v>
      </c>
      <c r="E2345" s="55" t="s">
        <v>6</v>
      </c>
      <c r="F2345" s="55">
        <f t="shared" si="109"/>
        <v>5.47</v>
      </c>
      <c r="G2345" s="58" t="s">
        <v>1698</v>
      </c>
      <c r="H2345" s="59">
        <v>4</v>
      </c>
      <c r="I2345" s="56">
        <v>16.41</v>
      </c>
      <c r="J2345" s="7">
        <f t="shared" si="107"/>
        <v>16.41</v>
      </c>
      <c r="K2345" s="7">
        <f t="shared" si="108"/>
        <v>0</v>
      </c>
    </row>
    <row r="2346" spans="1:11" ht="75" customHeight="1" x14ac:dyDescent="0.25">
      <c r="A2346" s="51">
        <v>2308</v>
      </c>
      <c r="B2346" s="57" t="s">
        <v>1696</v>
      </c>
      <c r="C2346" s="58" t="s">
        <v>56</v>
      </c>
      <c r="D2346" s="54">
        <v>912</v>
      </c>
      <c r="E2346" s="55" t="s">
        <v>6</v>
      </c>
      <c r="F2346" s="55">
        <f t="shared" si="109"/>
        <v>5.47</v>
      </c>
      <c r="G2346" s="58" t="s">
        <v>1698</v>
      </c>
      <c r="H2346" s="59">
        <v>12</v>
      </c>
      <c r="I2346" s="56">
        <v>49.23</v>
      </c>
      <c r="J2346" s="7">
        <f t="shared" si="107"/>
        <v>49.23</v>
      </c>
      <c r="K2346" s="7">
        <f t="shared" si="108"/>
        <v>0</v>
      </c>
    </row>
    <row r="2347" spans="1:11" ht="75" customHeight="1" x14ac:dyDescent="0.25">
      <c r="A2347" s="51">
        <v>2309</v>
      </c>
      <c r="B2347" s="57" t="s">
        <v>1696</v>
      </c>
      <c r="C2347" s="58" t="s">
        <v>56</v>
      </c>
      <c r="D2347" s="54">
        <v>932</v>
      </c>
      <c r="E2347" s="55" t="s">
        <v>6</v>
      </c>
      <c r="F2347" s="55">
        <f t="shared" si="109"/>
        <v>5.59</v>
      </c>
      <c r="G2347" s="58" t="s">
        <v>1697</v>
      </c>
      <c r="H2347" s="59">
        <v>11</v>
      </c>
      <c r="I2347" s="56">
        <v>46.12</v>
      </c>
      <c r="J2347" s="7">
        <f t="shared" si="107"/>
        <v>46.12</v>
      </c>
      <c r="K2347" s="7">
        <f t="shared" si="108"/>
        <v>0</v>
      </c>
    </row>
    <row r="2348" spans="1:11" ht="105" customHeight="1" x14ac:dyDescent="0.25">
      <c r="A2348" s="51">
        <v>2310</v>
      </c>
      <c r="B2348" s="57" t="s">
        <v>1699</v>
      </c>
      <c r="C2348" s="58" t="s">
        <v>28</v>
      </c>
      <c r="D2348" s="54">
        <v>1041</v>
      </c>
      <c r="E2348" s="55" t="s">
        <v>6</v>
      </c>
      <c r="F2348" s="55">
        <f t="shared" si="109"/>
        <v>6.24</v>
      </c>
      <c r="G2348" s="58" t="s">
        <v>1700</v>
      </c>
      <c r="H2348" s="59">
        <v>12</v>
      </c>
      <c r="I2348" s="56">
        <v>56.16</v>
      </c>
      <c r="J2348" s="7">
        <f t="shared" ref="J2348:J2411" si="110">ROUND(F2348*H2348*$I$12,2)</f>
        <v>56.16</v>
      </c>
      <c r="K2348" s="7">
        <f t="shared" si="108"/>
        <v>0</v>
      </c>
    </row>
    <row r="2349" spans="1:11" ht="90" customHeight="1" x14ac:dyDescent="0.25">
      <c r="A2349" s="51">
        <v>2311</v>
      </c>
      <c r="B2349" s="57" t="s">
        <v>1699</v>
      </c>
      <c r="C2349" s="58" t="s">
        <v>34</v>
      </c>
      <c r="D2349" s="54">
        <v>1081</v>
      </c>
      <c r="E2349" s="55" t="s">
        <v>6</v>
      </c>
      <c r="F2349" s="55">
        <f t="shared" si="109"/>
        <v>6.48</v>
      </c>
      <c r="G2349" s="58" t="s">
        <v>1701</v>
      </c>
      <c r="H2349" s="59">
        <v>4</v>
      </c>
      <c r="I2349" s="56">
        <v>19.440000000000001</v>
      </c>
      <c r="J2349" s="7">
        <f t="shared" si="110"/>
        <v>19.440000000000001</v>
      </c>
      <c r="K2349" s="7">
        <f t="shared" ref="K2349:K2412" si="111">I2349-J2349</f>
        <v>0</v>
      </c>
    </row>
    <row r="2350" spans="1:11" ht="75" customHeight="1" x14ac:dyDescent="0.25">
      <c r="A2350" s="51">
        <v>2312</v>
      </c>
      <c r="B2350" s="57" t="s">
        <v>1702</v>
      </c>
      <c r="C2350" s="58" t="s">
        <v>28</v>
      </c>
      <c r="D2350" s="54">
        <v>1122</v>
      </c>
      <c r="E2350" s="55" t="s">
        <v>6</v>
      </c>
      <c r="F2350" s="55">
        <f t="shared" si="109"/>
        <v>6.73</v>
      </c>
      <c r="G2350" s="58" t="s">
        <v>1701</v>
      </c>
      <c r="H2350" s="59">
        <v>4</v>
      </c>
      <c r="I2350" s="56">
        <v>20.190000000000001</v>
      </c>
      <c r="J2350" s="7">
        <f t="shared" si="110"/>
        <v>20.190000000000001</v>
      </c>
      <c r="K2350" s="7">
        <f t="shared" si="111"/>
        <v>0</v>
      </c>
    </row>
    <row r="2351" spans="1:11" ht="75" customHeight="1" x14ac:dyDescent="0.25">
      <c r="A2351" s="51">
        <v>2313</v>
      </c>
      <c r="B2351" s="57" t="s">
        <v>1702</v>
      </c>
      <c r="C2351" s="58" t="s">
        <v>56</v>
      </c>
      <c r="D2351" s="54">
        <v>909</v>
      </c>
      <c r="E2351" s="55" t="s">
        <v>6</v>
      </c>
      <c r="F2351" s="55">
        <f t="shared" si="109"/>
        <v>5.45</v>
      </c>
      <c r="G2351" s="58" t="s">
        <v>1701</v>
      </c>
      <c r="H2351" s="59">
        <v>4</v>
      </c>
      <c r="I2351" s="56">
        <v>16.350000000000001</v>
      </c>
      <c r="J2351" s="7">
        <f t="shared" si="110"/>
        <v>16.350000000000001</v>
      </c>
      <c r="K2351" s="7">
        <f t="shared" si="111"/>
        <v>0</v>
      </c>
    </row>
    <row r="2352" spans="1:11" ht="90" customHeight="1" x14ac:dyDescent="0.25">
      <c r="A2352" s="51">
        <v>2314</v>
      </c>
      <c r="B2352" s="57" t="s">
        <v>1703</v>
      </c>
      <c r="C2352" s="58" t="s">
        <v>56</v>
      </c>
      <c r="D2352" s="54">
        <v>889</v>
      </c>
      <c r="E2352" s="55" t="s">
        <v>6</v>
      </c>
      <c r="F2352" s="55">
        <f t="shared" si="109"/>
        <v>5.33</v>
      </c>
      <c r="G2352" s="58" t="s">
        <v>1701</v>
      </c>
      <c r="H2352" s="59">
        <v>4</v>
      </c>
      <c r="I2352" s="56">
        <v>15.99</v>
      </c>
      <c r="J2352" s="7">
        <f t="shared" si="110"/>
        <v>15.99</v>
      </c>
      <c r="K2352" s="7">
        <f t="shared" si="111"/>
        <v>0</v>
      </c>
    </row>
    <row r="2353" spans="1:11" ht="210" customHeight="1" x14ac:dyDescent="0.25">
      <c r="A2353" s="51">
        <v>2315</v>
      </c>
      <c r="B2353" s="57" t="s">
        <v>1704</v>
      </c>
      <c r="C2353" s="58" t="s">
        <v>1705</v>
      </c>
      <c r="D2353" s="54">
        <v>1896</v>
      </c>
      <c r="E2353" s="55" t="s">
        <v>6</v>
      </c>
      <c r="F2353" s="55">
        <f t="shared" si="109"/>
        <v>11.36</v>
      </c>
      <c r="G2353" s="58" t="s">
        <v>1706</v>
      </c>
      <c r="H2353" s="59">
        <v>25</v>
      </c>
      <c r="I2353" s="56">
        <v>213</v>
      </c>
      <c r="J2353" s="7">
        <f t="shared" si="110"/>
        <v>213</v>
      </c>
      <c r="K2353" s="7">
        <f t="shared" si="111"/>
        <v>0</v>
      </c>
    </row>
    <row r="2354" spans="1:11" ht="150" customHeight="1" x14ac:dyDescent="0.25">
      <c r="A2354" s="51">
        <v>2316</v>
      </c>
      <c r="B2354" s="57" t="s">
        <v>1707</v>
      </c>
      <c r="C2354" s="58" t="s">
        <v>1525</v>
      </c>
      <c r="D2354" s="54">
        <v>1427</v>
      </c>
      <c r="E2354" s="55" t="s">
        <v>6</v>
      </c>
      <c r="F2354" s="55">
        <f t="shared" si="109"/>
        <v>8.5500000000000007</v>
      </c>
      <c r="G2354" s="58" t="s">
        <v>1708</v>
      </c>
      <c r="H2354" s="59">
        <v>22</v>
      </c>
      <c r="I2354" s="56">
        <v>141.08000000000001</v>
      </c>
      <c r="J2354" s="7">
        <f t="shared" si="110"/>
        <v>141.08000000000001</v>
      </c>
      <c r="K2354" s="7">
        <f t="shared" si="111"/>
        <v>0</v>
      </c>
    </row>
    <row r="2355" spans="1:11" ht="150" customHeight="1" x14ac:dyDescent="0.25">
      <c r="A2355" s="51">
        <v>2317</v>
      </c>
      <c r="B2355" s="57" t="s">
        <v>1707</v>
      </c>
      <c r="C2355" s="58" t="s">
        <v>1525</v>
      </c>
      <c r="D2355" s="54">
        <v>1427</v>
      </c>
      <c r="E2355" s="55" t="s">
        <v>6</v>
      </c>
      <c r="F2355" s="55">
        <f t="shared" si="109"/>
        <v>8.5500000000000007</v>
      </c>
      <c r="G2355" s="58" t="s">
        <v>1709</v>
      </c>
      <c r="H2355" s="59">
        <v>26</v>
      </c>
      <c r="I2355" s="56">
        <v>166.73</v>
      </c>
      <c r="J2355" s="7">
        <f t="shared" si="110"/>
        <v>166.73</v>
      </c>
      <c r="K2355" s="7">
        <f t="shared" si="111"/>
        <v>0</v>
      </c>
    </row>
    <row r="2356" spans="1:11" ht="195" customHeight="1" x14ac:dyDescent="0.25">
      <c r="A2356" s="51">
        <v>2318</v>
      </c>
      <c r="B2356" s="57" t="s">
        <v>1710</v>
      </c>
      <c r="C2356" s="58" t="s">
        <v>422</v>
      </c>
      <c r="D2356" s="54">
        <v>1239</v>
      </c>
      <c r="E2356" s="55" t="s">
        <v>6</v>
      </c>
      <c r="F2356" s="55">
        <f t="shared" si="109"/>
        <v>7.43</v>
      </c>
      <c r="G2356" s="58" t="s">
        <v>1711</v>
      </c>
      <c r="H2356" s="59">
        <v>26</v>
      </c>
      <c r="I2356" s="56">
        <v>144.88999999999999</v>
      </c>
      <c r="J2356" s="7">
        <f t="shared" si="110"/>
        <v>144.88999999999999</v>
      </c>
      <c r="K2356" s="7">
        <f t="shared" si="111"/>
        <v>0</v>
      </c>
    </row>
    <row r="2357" spans="1:11" ht="195" customHeight="1" x14ac:dyDescent="0.25">
      <c r="A2357" s="51">
        <v>2319</v>
      </c>
      <c r="B2357" s="57" t="s">
        <v>1710</v>
      </c>
      <c r="C2357" s="58" t="s">
        <v>1661</v>
      </c>
      <c r="D2357" s="54">
        <v>1152</v>
      </c>
      <c r="E2357" s="55" t="s">
        <v>6</v>
      </c>
      <c r="F2357" s="55">
        <f t="shared" si="109"/>
        <v>6.91</v>
      </c>
      <c r="G2357" s="58" t="s">
        <v>1711</v>
      </c>
      <c r="H2357" s="59">
        <v>19</v>
      </c>
      <c r="I2357" s="56">
        <v>98.47</v>
      </c>
      <c r="J2357" s="7">
        <f t="shared" si="110"/>
        <v>98.47</v>
      </c>
      <c r="K2357" s="7">
        <f t="shared" si="111"/>
        <v>0</v>
      </c>
    </row>
    <row r="2358" spans="1:11" ht="255" customHeight="1" x14ac:dyDescent="0.25">
      <c r="A2358" s="51">
        <v>2320</v>
      </c>
      <c r="B2358" s="57" t="s">
        <v>1710</v>
      </c>
      <c r="C2358" s="58" t="s">
        <v>1712</v>
      </c>
      <c r="D2358" s="54">
        <v>992</v>
      </c>
      <c r="E2358" s="55" t="s">
        <v>6</v>
      </c>
      <c r="F2358" s="55">
        <f t="shared" ref="F2358:F2421" si="112">IF(D2358=0,0,IF(E2358=0,0,IF(IF(E2358="s",$F$12,IF(E2358="n",$F$11,0))&gt;0,ROUND(D2358/IF(E2358="s",$F$12,IF(E2358="n",$F$11,0)),2),0)))</f>
        <v>5.95</v>
      </c>
      <c r="G2358" s="58" t="s">
        <v>1711</v>
      </c>
      <c r="H2358" s="59">
        <v>60</v>
      </c>
      <c r="I2358" s="56">
        <v>267.75</v>
      </c>
      <c r="J2358" s="7">
        <f t="shared" si="110"/>
        <v>267.75</v>
      </c>
      <c r="K2358" s="7">
        <f t="shared" si="111"/>
        <v>0</v>
      </c>
    </row>
    <row r="2359" spans="1:11" ht="195" customHeight="1" x14ac:dyDescent="0.25">
      <c r="A2359" s="51">
        <v>2321</v>
      </c>
      <c r="B2359" s="57" t="s">
        <v>1710</v>
      </c>
      <c r="C2359" s="58" t="s">
        <v>1712</v>
      </c>
      <c r="D2359" s="54">
        <v>912</v>
      </c>
      <c r="E2359" s="55" t="s">
        <v>6</v>
      </c>
      <c r="F2359" s="55">
        <f t="shared" si="112"/>
        <v>5.47</v>
      </c>
      <c r="G2359" s="58" t="s">
        <v>1713</v>
      </c>
      <c r="H2359" s="59">
        <v>67</v>
      </c>
      <c r="I2359" s="56">
        <v>274.87</v>
      </c>
      <c r="J2359" s="7">
        <f t="shared" si="110"/>
        <v>274.87</v>
      </c>
      <c r="K2359" s="7">
        <f t="shared" si="111"/>
        <v>0</v>
      </c>
    </row>
    <row r="2360" spans="1:11" ht="195" customHeight="1" x14ac:dyDescent="0.25">
      <c r="A2360" s="51">
        <v>2322</v>
      </c>
      <c r="B2360" s="57" t="s">
        <v>1710</v>
      </c>
      <c r="C2360" s="58" t="s">
        <v>1712</v>
      </c>
      <c r="D2360" s="54">
        <v>912</v>
      </c>
      <c r="E2360" s="55" t="s">
        <v>6</v>
      </c>
      <c r="F2360" s="55">
        <f t="shared" si="112"/>
        <v>5.47</v>
      </c>
      <c r="G2360" s="58" t="s">
        <v>1714</v>
      </c>
      <c r="H2360" s="59">
        <v>63</v>
      </c>
      <c r="I2360" s="56">
        <v>258.45999999999998</v>
      </c>
      <c r="J2360" s="7">
        <f t="shared" si="110"/>
        <v>258.45999999999998</v>
      </c>
      <c r="K2360" s="7">
        <f t="shared" si="111"/>
        <v>0</v>
      </c>
    </row>
    <row r="2361" spans="1:11" ht="135" customHeight="1" x14ac:dyDescent="0.25">
      <c r="A2361" s="51">
        <v>2323</v>
      </c>
      <c r="B2361" s="57" t="s">
        <v>1710</v>
      </c>
      <c r="C2361" s="58" t="s">
        <v>43</v>
      </c>
      <c r="D2361" s="54">
        <v>1051</v>
      </c>
      <c r="E2361" s="55" t="s">
        <v>6</v>
      </c>
      <c r="F2361" s="55">
        <f t="shared" si="112"/>
        <v>6.3</v>
      </c>
      <c r="G2361" s="58" t="s">
        <v>1715</v>
      </c>
      <c r="H2361" s="59">
        <v>26</v>
      </c>
      <c r="I2361" s="56">
        <v>122.85</v>
      </c>
      <c r="J2361" s="7">
        <f t="shared" si="110"/>
        <v>122.85</v>
      </c>
      <c r="K2361" s="7">
        <f t="shared" si="111"/>
        <v>0</v>
      </c>
    </row>
    <row r="2362" spans="1:11" ht="255" customHeight="1" x14ac:dyDescent="0.25">
      <c r="A2362" s="51">
        <v>2324</v>
      </c>
      <c r="B2362" s="57" t="s">
        <v>1710</v>
      </c>
      <c r="C2362" s="58" t="s">
        <v>1712</v>
      </c>
      <c r="D2362" s="54">
        <v>992</v>
      </c>
      <c r="E2362" s="55" t="s">
        <v>6</v>
      </c>
      <c r="F2362" s="55">
        <f t="shared" si="112"/>
        <v>5.95</v>
      </c>
      <c r="G2362" s="58" t="s">
        <v>1716</v>
      </c>
      <c r="H2362" s="59">
        <v>67</v>
      </c>
      <c r="I2362" s="56">
        <v>298.99</v>
      </c>
      <c r="J2362" s="7">
        <f t="shared" si="110"/>
        <v>298.99</v>
      </c>
      <c r="K2362" s="7">
        <f t="shared" si="111"/>
        <v>0</v>
      </c>
    </row>
    <row r="2363" spans="1:11" ht="210" customHeight="1" x14ac:dyDescent="0.25">
      <c r="A2363" s="51">
        <v>2325</v>
      </c>
      <c r="B2363" s="57" t="s">
        <v>1717</v>
      </c>
      <c r="C2363" s="58" t="s">
        <v>422</v>
      </c>
      <c r="D2363" s="54">
        <v>1260</v>
      </c>
      <c r="E2363" s="55" t="s">
        <v>6</v>
      </c>
      <c r="F2363" s="55">
        <f t="shared" si="112"/>
        <v>7.55</v>
      </c>
      <c r="G2363" s="58" t="s">
        <v>1715</v>
      </c>
      <c r="H2363" s="59">
        <v>26</v>
      </c>
      <c r="I2363" s="56">
        <v>147.22999999999999</v>
      </c>
      <c r="J2363" s="7">
        <f t="shared" si="110"/>
        <v>147.22999999999999</v>
      </c>
      <c r="K2363" s="7">
        <f t="shared" si="111"/>
        <v>0</v>
      </c>
    </row>
    <row r="2364" spans="1:11" ht="195" customHeight="1" x14ac:dyDescent="0.25">
      <c r="A2364" s="51">
        <v>2326</v>
      </c>
      <c r="B2364" s="57" t="s">
        <v>1717</v>
      </c>
      <c r="C2364" s="58" t="s">
        <v>1712</v>
      </c>
      <c r="D2364" s="54">
        <v>952</v>
      </c>
      <c r="E2364" s="55" t="s">
        <v>6</v>
      </c>
      <c r="F2364" s="55">
        <f t="shared" si="112"/>
        <v>5.71</v>
      </c>
      <c r="G2364" s="58" t="s">
        <v>1711</v>
      </c>
      <c r="H2364" s="59">
        <v>51</v>
      </c>
      <c r="I2364" s="56">
        <v>218.41</v>
      </c>
      <c r="J2364" s="7">
        <f t="shared" si="110"/>
        <v>218.41</v>
      </c>
      <c r="K2364" s="7">
        <f t="shared" si="111"/>
        <v>0</v>
      </c>
    </row>
    <row r="2365" spans="1:11" ht="105" customHeight="1" x14ac:dyDescent="0.25">
      <c r="A2365" s="51">
        <v>2327</v>
      </c>
      <c r="B2365" s="57" t="s">
        <v>1717</v>
      </c>
      <c r="C2365" s="58" t="s">
        <v>1712</v>
      </c>
      <c r="D2365" s="54">
        <v>972</v>
      </c>
      <c r="E2365" s="55" t="s">
        <v>6</v>
      </c>
      <c r="F2365" s="55">
        <f t="shared" si="112"/>
        <v>5.83</v>
      </c>
      <c r="G2365" s="58" t="s">
        <v>1718</v>
      </c>
      <c r="H2365" s="59">
        <v>14</v>
      </c>
      <c r="I2365" s="56">
        <v>61.22</v>
      </c>
      <c r="J2365" s="7">
        <f t="shared" si="110"/>
        <v>61.22</v>
      </c>
      <c r="K2365" s="7">
        <f t="shared" si="111"/>
        <v>0</v>
      </c>
    </row>
    <row r="2366" spans="1:11" ht="270" customHeight="1" x14ac:dyDescent="0.25">
      <c r="A2366" s="51">
        <v>2328</v>
      </c>
      <c r="B2366" s="57" t="s">
        <v>1717</v>
      </c>
      <c r="C2366" s="58" t="s">
        <v>1712</v>
      </c>
      <c r="D2366" s="54">
        <v>912</v>
      </c>
      <c r="E2366" s="55" t="s">
        <v>6</v>
      </c>
      <c r="F2366" s="55">
        <f t="shared" si="112"/>
        <v>5.47</v>
      </c>
      <c r="G2366" s="58" t="s">
        <v>1711</v>
      </c>
      <c r="H2366" s="59">
        <v>62</v>
      </c>
      <c r="I2366" s="56">
        <v>254.36</v>
      </c>
      <c r="J2366" s="7">
        <f t="shared" si="110"/>
        <v>254.36</v>
      </c>
      <c r="K2366" s="7">
        <f t="shared" si="111"/>
        <v>0</v>
      </c>
    </row>
    <row r="2367" spans="1:11" ht="240" customHeight="1" x14ac:dyDescent="0.25">
      <c r="A2367" s="51">
        <v>2329</v>
      </c>
      <c r="B2367" s="57" t="s">
        <v>1717</v>
      </c>
      <c r="C2367" s="58" t="s">
        <v>1712</v>
      </c>
      <c r="D2367" s="54">
        <v>912</v>
      </c>
      <c r="E2367" s="55" t="s">
        <v>6</v>
      </c>
      <c r="F2367" s="55">
        <f t="shared" si="112"/>
        <v>5.47</v>
      </c>
      <c r="G2367" s="58" t="s">
        <v>1713</v>
      </c>
      <c r="H2367" s="59">
        <v>63</v>
      </c>
      <c r="I2367" s="56">
        <v>258.45999999999998</v>
      </c>
      <c r="J2367" s="7">
        <f t="shared" si="110"/>
        <v>258.45999999999998</v>
      </c>
      <c r="K2367" s="7">
        <f t="shared" si="111"/>
        <v>0</v>
      </c>
    </row>
    <row r="2368" spans="1:11" ht="135" customHeight="1" x14ac:dyDescent="0.25">
      <c r="A2368" s="51">
        <v>2330</v>
      </c>
      <c r="B2368" s="57" t="s">
        <v>1717</v>
      </c>
      <c r="C2368" s="58" t="s">
        <v>1712</v>
      </c>
      <c r="D2368" s="54">
        <v>912</v>
      </c>
      <c r="E2368" s="55" t="s">
        <v>6</v>
      </c>
      <c r="F2368" s="55">
        <f t="shared" si="112"/>
        <v>5.47</v>
      </c>
      <c r="G2368" s="58" t="s">
        <v>1715</v>
      </c>
      <c r="H2368" s="59">
        <v>32</v>
      </c>
      <c r="I2368" s="56">
        <v>131.28</v>
      </c>
      <c r="J2368" s="7">
        <f t="shared" si="110"/>
        <v>131.28</v>
      </c>
      <c r="K2368" s="7">
        <f t="shared" si="111"/>
        <v>0</v>
      </c>
    </row>
    <row r="2369" spans="1:11" ht="135" customHeight="1" x14ac:dyDescent="0.25">
      <c r="A2369" s="51">
        <v>2331</v>
      </c>
      <c r="B2369" s="57" t="s">
        <v>1717</v>
      </c>
      <c r="C2369" s="58" t="s">
        <v>1712</v>
      </c>
      <c r="D2369" s="54">
        <v>912</v>
      </c>
      <c r="E2369" s="55" t="s">
        <v>6</v>
      </c>
      <c r="F2369" s="55">
        <f t="shared" si="112"/>
        <v>5.47</v>
      </c>
      <c r="G2369" s="58" t="s">
        <v>1715</v>
      </c>
      <c r="H2369" s="59">
        <v>33.5</v>
      </c>
      <c r="I2369" s="56">
        <v>137.43</v>
      </c>
      <c r="J2369" s="7">
        <f t="shared" si="110"/>
        <v>137.43</v>
      </c>
      <c r="K2369" s="7">
        <f t="shared" si="111"/>
        <v>0</v>
      </c>
    </row>
    <row r="2370" spans="1:11" ht="270" customHeight="1" x14ac:dyDescent="0.25">
      <c r="A2370" s="51">
        <v>2332</v>
      </c>
      <c r="B2370" s="57" t="s">
        <v>1717</v>
      </c>
      <c r="C2370" s="58" t="s">
        <v>1712</v>
      </c>
      <c r="D2370" s="54">
        <v>932</v>
      </c>
      <c r="E2370" s="55" t="s">
        <v>6</v>
      </c>
      <c r="F2370" s="55">
        <f t="shared" si="112"/>
        <v>5.59</v>
      </c>
      <c r="G2370" s="58" t="s">
        <v>1711</v>
      </c>
      <c r="H2370" s="59">
        <v>67</v>
      </c>
      <c r="I2370" s="56">
        <v>280.89999999999998</v>
      </c>
      <c r="J2370" s="7">
        <f t="shared" si="110"/>
        <v>280.89999999999998</v>
      </c>
      <c r="K2370" s="7">
        <f t="shared" si="111"/>
        <v>0</v>
      </c>
    </row>
    <row r="2371" spans="1:11" ht="135" customHeight="1" x14ac:dyDescent="0.25">
      <c r="A2371" s="51">
        <v>2333</v>
      </c>
      <c r="B2371" s="57" t="s">
        <v>1717</v>
      </c>
      <c r="C2371" s="58" t="s">
        <v>1712</v>
      </c>
      <c r="D2371" s="54">
        <v>992</v>
      </c>
      <c r="E2371" s="55" t="s">
        <v>6</v>
      </c>
      <c r="F2371" s="55">
        <f t="shared" si="112"/>
        <v>5.95</v>
      </c>
      <c r="G2371" s="58" t="s">
        <v>1715</v>
      </c>
      <c r="H2371" s="59">
        <v>28.5</v>
      </c>
      <c r="I2371" s="56">
        <v>127.18</v>
      </c>
      <c r="J2371" s="7">
        <f t="shared" si="110"/>
        <v>127.18</v>
      </c>
      <c r="K2371" s="7">
        <f t="shared" si="111"/>
        <v>0</v>
      </c>
    </row>
    <row r="2372" spans="1:11" ht="210" customHeight="1" x14ac:dyDescent="0.25">
      <c r="A2372" s="51">
        <v>2334</v>
      </c>
      <c r="B2372" s="57" t="s">
        <v>1719</v>
      </c>
      <c r="C2372" s="58" t="s">
        <v>422</v>
      </c>
      <c r="D2372" s="54">
        <v>1239</v>
      </c>
      <c r="E2372" s="55" t="s">
        <v>6</v>
      </c>
      <c r="F2372" s="55">
        <f t="shared" si="112"/>
        <v>7.43</v>
      </c>
      <c r="G2372" s="58" t="s">
        <v>1711</v>
      </c>
      <c r="H2372" s="59">
        <v>29</v>
      </c>
      <c r="I2372" s="56">
        <v>161.6</v>
      </c>
      <c r="J2372" s="7">
        <f t="shared" si="110"/>
        <v>161.6</v>
      </c>
      <c r="K2372" s="7">
        <f t="shared" si="111"/>
        <v>0</v>
      </c>
    </row>
    <row r="2373" spans="1:11" ht="225" customHeight="1" x14ac:dyDescent="0.25">
      <c r="A2373" s="51">
        <v>2335</v>
      </c>
      <c r="B2373" s="57" t="s">
        <v>1719</v>
      </c>
      <c r="C2373" s="58" t="s">
        <v>1661</v>
      </c>
      <c r="D2373" s="54">
        <v>1112</v>
      </c>
      <c r="E2373" s="55" t="s">
        <v>6</v>
      </c>
      <c r="F2373" s="55">
        <f t="shared" si="112"/>
        <v>6.67</v>
      </c>
      <c r="G2373" s="58" t="s">
        <v>1711</v>
      </c>
      <c r="H2373" s="59">
        <v>40</v>
      </c>
      <c r="I2373" s="56">
        <v>200.1</v>
      </c>
      <c r="J2373" s="7">
        <f t="shared" si="110"/>
        <v>200.1</v>
      </c>
      <c r="K2373" s="7">
        <f t="shared" si="111"/>
        <v>0</v>
      </c>
    </row>
    <row r="2374" spans="1:11" ht="135" customHeight="1" x14ac:dyDescent="0.25">
      <c r="A2374" s="51">
        <v>2336</v>
      </c>
      <c r="B2374" s="57" t="s">
        <v>1719</v>
      </c>
      <c r="C2374" s="58" t="s">
        <v>1712</v>
      </c>
      <c r="D2374" s="54">
        <v>992</v>
      </c>
      <c r="E2374" s="55" t="s">
        <v>6</v>
      </c>
      <c r="F2374" s="55">
        <f t="shared" si="112"/>
        <v>5.95</v>
      </c>
      <c r="G2374" s="58" t="s">
        <v>1715</v>
      </c>
      <c r="H2374" s="59">
        <v>29</v>
      </c>
      <c r="I2374" s="56">
        <v>129.41</v>
      </c>
      <c r="J2374" s="7">
        <f t="shared" si="110"/>
        <v>129.41</v>
      </c>
      <c r="K2374" s="7">
        <f t="shared" si="111"/>
        <v>0</v>
      </c>
    </row>
    <row r="2375" spans="1:11" ht="240" customHeight="1" x14ac:dyDescent="0.25">
      <c r="A2375" s="51">
        <v>2337</v>
      </c>
      <c r="B2375" s="57" t="s">
        <v>1719</v>
      </c>
      <c r="C2375" s="58" t="s">
        <v>1712</v>
      </c>
      <c r="D2375" s="54">
        <v>932</v>
      </c>
      <c r="E2375" s="55" t="s">
        <v>6</v>
      </c>
      <c r="F2375" s="55">
        <f t="shared" si="112"/>
        <v>5.59</v>
      </c>
      <c r="G2375" s="58" t="s">
        <v>1711</v>
      </c>
      <c r="H2375" s="59">
        <v>54</v>
      </c>
      <c r="I2375" s="56">
        <v>226.4</v>
      </c>
      <c r="J2375" s="7">
        <f t="shared" si="110"/>
        <v>226.4</v>
      </c>
      <c r="K2375" s="7">
        <f t="shared" si="111"/>
        <v>0</v>
      </c>
    </row>
    <row r="2376" spans="1:11" ht="240" customHeight="1" x14ac:dyDescent="0.25">
      <c r="A2376" s="51">
        <v>2338</v>
      </c>
      <c r="B2376" s="57" t="s">
        <v>1719</v>
      </c>
      <c r="C2376" s="58" t="s">
        <v>1712</v>
      </c>
      <c r="D2376" s="54">
        <v>912</v>
      </c>
      <c r="E2376" s="55" t="s">
        <v>6</v>
      </c>
      <c r="F2376" s="55">
        <f t="shared" si="112"/>
        <v>5.47</v>
      </c>
      <c r="G2376" s="58" t="s">
        <v>1711</v>
      </c>
      <c r="H2376" s="59">
        <v>45</v>
      </c>
      <c r="I2376" s="56">
        <v>184.61</v>
      </c>
      <c r="J2376" s="7">
        <f t="shared" si="110"/>
        <v>184.61</v>
      </c>
      <c r="K2376" s="7">
        <f t="shared" si="111"/>
        <v>0</v>
      </c>
    </row>
    <row r="2377" spans="1:11" ht="240" customHeight="1" x14ac:dyDescent="0.25">
      <c r="A2377" s="51">
        <v>2339</v>
      </c>
      <c r="B2377" s="57" t="s">
        <v>1719</v>
      </c>
      <c r="C2377" s="58" t="s">
        <v>1712</v>
      </c>
      <c r="D2377" s="54">
        <v>912</v>
      </c>
      <c r="E2377" s="55" t="s">
        <v>6</v>
      </c>
      <c r="F2377" s="55">
        <f t="shared" si="112"/>
        <v>5.47</v>
      </c>
      <c r="G2377" s="58" t="s">
        <v>1720</v>
      </c>
      <c r="H2377" s="59">
        <v>43</v>
      </c>
      <c r="I2377" s="56">
        <v>176.41</v>
      </c>
      <c r="J2377" s="7">
        <f t="shared" si="110"/>
        <v>176.41</v>
      </c>
      <c r="K2377" s="7">
        <f t="shared" si="111"/>
        <v>0</v>
      </c>
    </row>
    <row r="2378" spans="1:11" ht="195" customHeight="1" x14ac:dyDescent="0.25">
      <c r="A2378" s="51">
        <v>2340</v>
      </c>
      <c r="B2378" s="57" t="s">
        <v>1719</v>
      </c>
      <c r="C2378" s="58" t="s">
        <v>1712</v>
      </c>
      <c r="D2378" s="54">
        <v>912</v>
      </c>
      <c r="E2378" s="55" t="s">
        <v>6</v>
      </c>
      <c r="F2378" s="55">
        <f t="shared" si="112"/>
        <v>5.47</v>
      </c>
      <c r="G2378" s="58" t="s">
        <v>1711</v>
      </c>
      <c r="H2378" s="59">
        <v>36</v>
      </c>
      <c r="I2378" s="56">
        <v>147.69</v>
      </c>
      <c r="J2378" s="7">
        <f t="shared" si="110"/>
        <v>147.69</v>
      </c>
      <c r="K2378" s="7">
        <f t="shared" si="111"/>
        <v>0</v>
      </c>
    </row>
    <row r="2379" spans="1:11" ht="135" customHeight="1" x14ac:dyDescent="0.25">
      <c r="A2379" s="51">
        <v>2341</v>
      </c>
      <c r="B2379" s="57" t="s">
        <v>1721</v>
      </c>
      <c r="C2379" s="58" t="s">
        <v>422</v>
      </c>
      <c r="D2379" s="54">
        <v>1239</v>
      </c>
      <c r="E2379" s="55" t="s">
        <v>6</v>
      </c>
      <c r="F2379" s="55">
        <f t="shared" si="112"/>
        <v>7.43</v>
      </c>
      <c r="G2379" s="58" t="s">
        <v>1715</v>
      </c>
      <c r="H2379" s="59">
        <v>10</v>
      </c>
      <c r="I2379" s="56">
        <v>55.73</v>
      </c>
      <c r="J2379" s="7">
        <f t="shared" si="110"/>
        <v>55.73</v>
      </c>
      <c r="K2379" s="7">
        <f t="shared" si="111"/>
        <v>0</v>
      </c>
    </row>
    <row r="2380" spans="1:11" ht="135" customHeight="1" x14ac:dyDescent="0.25">
      <c r="A2380" s="51">
        <v>2342</v>
      </c>
      <c r="B2380" s="57" t="s">
        <v>1721</v>
      </c>
      <c r="C2380" s="58" t="s">
        <v>1661</v>
      </c>
      <c r="D2380" s="54">
        <v>1132</v>
      </c>
      <c r="E2380" s="55" t="s">
        <v>6</v>
      </c>
      <c r="F2380" s="55">
        <f t="shared" si="112"/>
        <v>6.79</v>
      </c>
      <c r="G2380" s="58" t="s">
        <v>1715</v>
      </c>
      <c r="H2380" s="59">
        <v>10</v>
      </c>
      <c r="I2380" s="56">
        <v>50.93</v>
      </c>
      <c r="J2380" s="7">
        <f t="shared" si="110"/>
        <v>50.93</v>
      </c>
      <c r="K2380" s="7">
        <f t="shared" si="111"/>
        <v>0</v>
      </c>
    </row>
    <row r="2381" spans="1:11" ht="180" customHeight="1" x14ac:dyDescent="0.25">
      <c r="A2381" s="51">
        <v>2343</v>
      </c>
      <c r="B2381" s="57" t="s">
        <v>1721</v>
      </c>
      <c r="C2381" s="58" t="s">
        <v>34</v>
      </c>
      <c r="D2381" s="54">
        <v>1130</v>
      </c>
      <c r="E2381" s="55" t="s">
        <v>6</v>
      </c>
      <c r="F2381" s="55">
        <f t="shared" si="112"/>
        <v>6.77</v>
      </c>
      <c r="G2381" s="58" t="s">
        <v>1722</v>
      </c>
      <c r="H2381" s="59">
        <v>51</v>
      </c>
      <c r="I2381" s="56">
        <v>258.95</v>
      </c>
      <c r="J2381" s="7">
        <f t="shared" si="110"/>
        <v>258.95</v>
      </c>
      <c r="K2381" s="7">
        <f t="shared" si="111"/>
        <v>0</v>
      </c>
    </row>
    <row r="2382" spans="1:11" ht="180" customHeight="1" x14ac:dyDescent="0.25">
      <c r="A2382" s="51">
        <v>2344</v>
      </c>
      <c r="B2382" s="57" t="s">
        <v>1721</v>
      </c>
      <c r="C2382" s="58" t="s">
        <v>1712</v>
      </c>
      <c r="D2382" s="54">
        <v>952</v>
      </c>
      <c r="E2382" s="55" t="s">
        <v>6</v>
      </c>
      <c r="F2382" s="55">
        <f t="shared" si="112"/>
        <v>5.71</v>
      </c>
      <c r="G2382" s="58" t="s">
        <v>1723</v>
      </c>
      <c r="H2382" s="59">
        <v>41</v>
      </c>
      <c r="I2382" s="56">
        <v>175.58</v>
      </c>
      <c r="J2382" s="7">
        <f t="shared" si="110"/>
        <v>175.58</v>
      </c>
      <c r="K2382" s="7">
        <f t="shared" si="111"/>
        <v>0</v>
      </c>
    </row>
    <row r="2383" spans="1:11" ht="135" customHeight="1" x14ac:dyDescent="0.25">
      <c r="A2383" s="51">
        <v>2345</v>
      </c>
      <c r="B2383" s="57" t="s">
        <v>1721</v>
      </c>
      <c r="C2383" s="58" t="s">
        <v>1712</v>
      </c>
      <c r="D2383" s="54">
        <v>992</v>
      </c>
      <c r="E2383" s="55" t="s">
        <v>6</v>
      </c>
      <c r="F2383" s="55">
        <f t="shared" si="112"/>
        <v>5.95</v>
      </c>
      <c r="G2383" s="58" t="s">
        <v>1715</v>
      </c>
      <c r="H2383" s="59">
        <v>29</v>
      </c>
      <c r="I2383" s="56">
        <v>129.41</v>
      </c>
      <c r="J2383" s="7">
        <f t="shared" si="110"/>
        <v>129.41</v>
      </c>
      <c r="K2383" s="7">
        <f t="shared" si="111"/>
        <v>0</v>
      </c>
    </row>
    <row r="2384" spans="1:11" ht="135" customHeight="1" x14ac:dyDescent="0.25">
      <c r="A2384" s="51">
        <v>2346</v>
      </c>
      <c r="B2384" s="57" t="s">
        <v>1721</v>
      </c>
      <c r="C2384" s="58" t="s">
        <v>1712</v>
      </c>
      <c r="D2384" s="54">
        <v>912</v>
      </c>
      <c r="E2384" s="55" t="s">
        <v>6</v>
      </c>
      <c r="F2384" s="55">
        <f t="shared" si="112"/>
        <v>5.47</v>
      </c>
      <c r="G2384" s="58" t="s">
        <v>1715</v>
      </c>
      <c r="H2384" s="59">
        <v>29</v>
      </c>
      <c r="I2384" s="56">
        <v>118.97</v>
      </c>
      <c r="J2384" s="7">
        <f t="shared" si="110"/>
        <v>118.97</v>
      </c>
      <c r="K2384" s="7">
        <f t="shared" si="111"/>
        <v>0</v>
      </c>
    </row>
    <row r="2385" spans="1:11" ht="135" customHeight="1" x14ac:dyDescent="0.25">
      <c r="A2385" s="51">
        <v>2347</v>
      </c>
      <c r="B2385" s="57" t="s">
        <v>1721</v>
      </c>
      <c r="C2385" s="58" t="s">
        <v>1712</v>
      </c>
      <c r="D2385" s="54">
        <v>952</v>
      </c>
      <c r="E2385" s="55" t="s">
        <v>6</v>
      </c>
      <c r="F2385" s="55">
        <f t="shared" si="112"/>
        <v>5.71</v>
      </c>
      <c r="G2385" s="58" t="s">
        <v>1715</v>
      </c>
      <c r="H2385" s="59">
        <v>33</v>
      </c>
      <c r="I2385" s="56">
        <v>141.32</v>
      </c>
      <c r="J2385" s="7">
        <f t="shared" si="110"/>
        <v>141.32</v>
      </c>
      <c r="K2385" s="7">
        <f t="shared" si="111"/>
        <v>0</v>
      </c>
    </row>
    <row r="2386" spans="1:11" ht="135" customHeight="1" x14ac:dyDescent="0.25">
      <c r="A2386" s="51">
        <v>2348</v>
      </c>
      <c r="B2386" s="57" t="s">
        <v>1721</v>
      </c>
      <c r="C2386" s="58" t="s">
        <v>1712</v>
      </c>
      <c r="D2386" s="54">
        <v>932</v>
      </c>
      <c r="E2386" s="55" t="s">
        <v>6</v>
      </c>
      <c r="F2386" s="55">
        <f t="shared" si="112"/>
        <v>5.59</v>
      </c>
      <c r="G2386" s="58" t="s">
        <v>1715</v>
      </c>
      <c r="H2386" s="59">
        <v>40.5</v>
      </c>
      <c r="I2386" s="56">
        <v>169.8</v>
      </c>
      <c r="J2386" s="7">
        <f t="shared" si="110"/>
        <v>169.8</v>
      </c>
      <c r="K2386" s="7">
        <f t="shared" si="111"/>
        <v>0</v>
      </c>
    </row>
    <row r="2387" spans="1:11" ht="150" customHeight="1" x14ac:dyDescent="0.25">
      <c r="A2387" s="51">
        <v>2349</v>
      </c>
      <c r="B2387" s="57" t="s">
        <v>1721</v>
      </c>
      <c r="C2387" s="58" t="s">
        <v>1712</v>
      </c>
      <c r="D2387" s="54">
        <v>972</v>
      </c>
      <c r="E2387" s="55" t="s">
        <v>6</v>
      </c>
      <c r="F2387" s="55">
        <f t="shared" si="112"/>
        <v>5.83</v>
      </c>
      <c r="G2387" s="58" t="s">
        <v>1715</v>
      </c>
      <c r="H2387" s="59">
        <v>42</v>
      </c>
      <c r="I2387" s="56">
        <v>183.65</v>
      </c>
      <c r="J2387" s="7">
        <f t="shared" si="110"/>
        <v>183.65</v>
      </c>
      <c r="K2387" s="7">
        <f t="shared" si="111"/>
        <v>0</v>
      </c>
    </row>
    <row r="2388" spans="1:11" ht="165" customHeight="1" x14ac:dyDescent="0.25">
      <c r="A2388" s="51">
        <v>2350</v>
      </c>
      <c r="B2388" s="57" t="s">
        <v>1721</v>
      </c>
      <c r="C2388" s="58" t="s">
        <v>1712</v>
      </c>
      <c r="D2388" s="54">
        <v>952</v>
      </c>
      <c r="E2388" s="55" t="s">
        <v>6</v>
      </c>
      <c r="F2388" s="55">
        <f t="shared" si="112"/>
        <v>5.71</v>
      </c>
      <c r="G2388" s="58" t="s">
        <v>1715</v>
      </c>
      <c r="H2388" s="59">
        <v>45.5</v>
      </c>
      <c r="I2388" s="56">
        <v>194.85</v>
      </c>
      <c r="J2388" s="7">
        <f t="shared" si="110"/>
        <v>194.85</v>
      </c>
      <c r="K2388" s="7">
        <f t="shared" si="111"/>
        <v>0</v>
      </c>
    </row>
    <row r="2389" spans="1:11" ht="210" customHeight="1" x14ac:dyDescent="0.25">
      <c r="A2389" s="51">
        <v>2351</v>
      </c>
      <c r="B2389" s="57" t="s">
        <v>1724</v>
      </c>
      <c r="C2389" s="58" t="s">
        <v>422</v>
      </c>
      <c r="D2389" s="54">
        <v>1219</v>
      </c>
      <c r="E2389" s="55" t="s">
        <v>6</v>
      </c>
      <c r="F2389" s="55">
        <f t="shared" si="112"/>
        <v>7.31</v>
      </c>
      <c r="G2389" s="58" t="s">
        <v>1711</v>
      </c>
      <c r="H2389" s="59">
        <v>20</v>
      </c>
      <c r="I2389" s="56">
        <v>109.65</v>
      </c>
      <c r="J2389" s="7">
        <f t="shared" si="110"/>
        <v>109.65</v>
      </c>
      <c r="K2389" s="7">
        <f t="shared" si="111"/>
        <v>0</v>
      </c>
    </row>
    <row r="2390" spans="1:11" ht="300" customHeight="1" x14ac:dyDescent="0.25">
      <c r="A2390" s="51">
        <v>2352</v>
      </c>
      <c r="B2390" s="57" t="s">
        <v>1724</v>
      </c>
      <c r="C2390" s="58" t="s">
        <v>1661</v>
      </c>
      <c r="D2390" s="54">
        <v>1152</v>
      </c>
      <c r="E2390" s="55" t="s">
        <v>6</v>
      </c>
      <c r="F2390" s="55">
        <f t="shared" si="112"/>
        <v>6.91</v>
      </c>
      <c r="G2390" s="58" t="s">
        <v>1725</v>
      </c>
      <c r="H2390" s="59">
        <v>67</v>
      </c>
      <c r="I2390" s="56">
        <v>347.23</v>
      </c>
      <c r="J2390" s="7">
        <f t="shared" si="110"/>
        <v>347.23</v>
      </c>
      <c r="K2390" s="7">
        <f t="shared" si="111"/>
        <v>0</v>
      </c>
    </row>
    <row r="2391" spans="1:11" ht="240" customHeight="1" x14ac:dyDescent="0.25">
      <c r="A2391" s="51">
        <v>2353</v>
      </c>
      <c r="B2391" s="57" t="s">
        <v>1724</v>
      </c>
      <c r="C2391" s="58" t="s">
        <v>1712</v>
      </c>
      <c r="D2391" s="54">
        <v>912</v>
      </c>
      <c r="E2391" s="55" t="s">
        <v>6</v>
      </c>
      <c r="F2391" s="55">
        <f t="shared" si="112"/>
        <v>5.47</v>
      </c>
      <c r="G2391" s="58" t="s">
        <v>1725</v>
      </c>
      <c r="H2391" s="59">
        <v>66</v>
      </c>
      <c r="I2391" s="56">
        <v>270.77</v>
      </c>
      <c r="J2391" s="7">
        <f t="shared" si="110"/>
        <v>270.77</v>
      </c>
      <c r="K2391" s="7">
        <f t="shared" si="111"/>
        <v>0</v>
      </c>
    </row>
    <row r="2392" spans="1:11" ht="120" customHeight="1" x14ac:dyDescent="0.25">
      <c r="A2392" s="51">
        <v>2354</v>
      </c>
      <c r="B2392" s="57" t="s">
        <v>1724</v>
      </c>
      <c r="C2392" s="58" t="s">
        <v>1712</v>
      </c>
      <c r="D2392" s="54">
        <v>912</v>
      </c>
      <c r="E2392" s="55" t="s">
        <v>6</v>
      </c>
      <c r="F2392" s="55">
        <f t="shared" si="112"/>
        <v>5.47</v>
      </c>
      <c r="G2392" s="58" t="s">
        <v>1726</v>
      </c>
      <c r="H2392" s="59">
        <v>38</v>
      </c>
      <c r="I2392" s="56">
        <v>155.9</v>
      </c>
      <c r="J2392" s="7">
        <f t="shared" si="110"/>
        <v>155.9</v>
      </c>
      <c r="K2392" s="7">
        <f t="shared" si="111"/>
        <v>0</v>
      </c>
    </row>
    <row r="2393" spans="1:11" ht="285" customHeight="1" x14ac:dyDescent="0.25">
      <c r="A2393" s="51">
        <v>2355</v>
      </c>
      <c r="B2393" s="57" t="s">
        <v>1724</v>
      </c>
      <c r="C2393" s="58" t="s">
        <v>1712</v>
      </c>
      <c r="D2393" s="54">
        <v>932</v>
      </c>
      <c r="E2393" s="55" t="s">
        <v>6</v>
      </c>
      <c r="F2393" s="55">
        <f t="shared" si="112"/>
        <v>5.59</v>
      </c>
      <c r="G2393" s="58" t="s">
        <v>1711</v>
      </c>
      <c r="H2393" s="59">
        <v>68</v>
      </c>
      <c r="I2393" s="56">
        <v>285.08999999999997</v>
      </c>
      <c r="J2393" s="7">
        <f t="shared" si="110"/>
        <v>285.08999999999997</v>
      </c>
      <c r="K2393" s="7">
        <f t="shared" si="111"/>
        <v>0</v>
      </c>
    </row>
    <row r="2394" spans="1:11" ht="255" customHeight="1" x14ac:dyDescent="0.25">
      <c r="A2394" s="51">
        <v>2356</v>
      </c>
      <c r="B2394" s="57" t="s">
        <v>1724</v>
      </c>
      <c r="C2394" s="58" t="s">
        <v>1712</v>
      </c>
      <c r="D2394" s="54">
        <v>912</v>
      </c>
      <c r="E2394" s="55" t="s">
        <v>6</v>
      </c>
      <c r="F2394" s="55">
        <f t="shared" si="112"/>
        <v>5.47</v>
      </c>
      <c r="G2394" s="58" t="s">
        <v>1711</v>
      </c>
      <c r="H2394" s="59">
        <v>51</v>
      </c>
      <c r="I2394" s="56">
        <v>209.23</v>
      </c>
      <c r="J2394" s="7">
        <f t="shared" si="110"/>
        <v>209.23</v>
      </c>
      <c r="K2394" s="7">
        <f t="shared" si="111"/>
        <v>0</v>
      </c>
    </row>
    <row r="2395" spans="1:11" ht="285" customHeight="1" x14ac:dyDescent="0.25">
      <c r="A2395" s="51">
        <v>2357</v>
      </c>
      <c r="B2395" s="57" t="s">
        <v>1724</v>
      </c>
      <c r="C2395" s="58" t="s">
        <v>1712</v>
      </c>
      <c r="D2395" s="54">
        <v>912</v>
      </c>
      <c r="E2395" s="55" t="s">
        <v>6</v>
      </c>
      <c r="F2395" s="55">
        <f t="shared" si="112"/>
        <v>5.47</v>
      </c>
      <c r="G2395" s="58" t="s">
        <v>1711</v>
      </c>
      <c r="H2395" s="59">
        <v>74</v>
      </c>
      <c r="I2395" s="56">
        <v>303.58999999999997</v>
      </c>
      <c r="J2395" s="7">
        <f t="shared" si="110"/>
        <v>303.58999999999997</v>
      </c>
      <c r="K2395" s="7">
        <f t="shared" si="111"/>
        <v>0</v>
      </c>
    </row>
    <row r="2396" spans="1:11" ht="255" customHeight="1" x14ac:dyDescent="0.25">
      <c r="A2396" s="51">
        <v>2358</v>
      </c>
      <c r="B2396" s="57" t="s">
        <v>1724</v>
      </c>
      <c r="C2396" s="58" t="s">
        <v>1712</v>
      </c>
      <c r="D2396" s="54">
        <v>912</v>
      </c>
      <c r="E2396" s="55" t="s">
        <v>6</v>
      </c>
      <c r="F2396" s="55">
        <f t="shared" si="112"/>
        <v>5.47</v>
      </c>
      <c r="G2396" s="58" t="s">
        <v>1713</v>
      </c>
      <c r="H2396" s="59">
        <v>49</v>
      </c>
      <c r="I2396" s="56">
        <v>201.02</v>
      </c>
      <c r="J2396" s="7">
        <f t="shared" si="110"/>
        <v>201.02</v>
      </c>
      <c r="K2396" s="7">
        <f t="shared" si="111"/>
        <v>0</v>
      </c>
    </row>
    <row r="2397" spans="1:11" ht="195" customHeight="1" x14ac:dyDescent="0.25">
      <c r="A2397" s="51">
        <v>2359</v>
      </c>
      <c r="B2397" s="57" t="s">
        <v>1727</v>
      </c>
      <c r="C2397" s="58" t="s">
        <v>422</v>
      </c>
      <c r="D2397" s="54">
        <v>1239</v>
      </c>
      <c r="E2397" s="55" t="s">
        <v>6</v>
      </c>
      <c r="F2397" s="55">
        <f t="shared" si="112"/>
        <v>7.43</v>
      </c>
      <c r="G2397" s="58" t="s">
        <v>1713</v>
      </c>
      <c r="H2397" s="59">
        <v>22</v>
      </c>
      <c r="I2397" s="56">
        <v>122.6</v>
      </c>
      <c r="J2397" s="7">
        <f t="shared" si="110"/>
        <v>122.6</v>
      </c>
      <c r="K2397" s="7">
        <f t="shared" si="111"/>
        <v>0</v>
      </c>
    </row>
    <row r="2398" spans="1:11" ht="210" customHeight="1" x14ac:dyDescent="0.25">
      <c r="A2398" s="51">
        <v>2360</v>
      </c>
      <c r="B2398" s="57" t="s">
        <v>1727</v>
      </c>
      <c r="C2398" s="58" t="s">
        <v>1661</v>
      </c>
      <c r="D2398" s="54">
        <v>1172</v>
      </c>
      <c r="E2398" s="55" t="s">
        <v>6</v>
      </c>
      <c r="F2398" s="55">
        <f t="shared" si="112"/>
        <v>7.03</v>
      </c>
      <c r="G2398" s="58" t="s">
        <v>1713</v>
      </c>
      <c r="H2398" s="59">
        <v>31</v>
      </c>
      <c r="I2398" s="56">
        <v>163.44999999999999</v>
      </c>
      <c r="J2398" s="7">
        <f t="shared" si="110"/>
        <v>163.44999999999999</v>
      </c>
      <c r="K2398" s="7">
        <f t="shared" si="111"/>
        <v>0</v>
      </c>
    </row>
    <row r="2399" spans="1:11" ht="150" customHeight="1" x14ac:dyDescent="0.25">
      <c r="A2399" s="51">
        <v>2361</v>
      </c>
      <c r="B2399" s="57" t="s">
        <v>1727</v>
      </c>
      <c r="C2399" s="58" t="s">
        <v>34</v>
      </c>
      <c r="D2399" s="54">
        <v>1130</v>
      </c>
      <c r="E2399" s="55" t="s">
        <v>6</v>
      </c>
      <c r="F2399" s="55">
        <f t="shared" si="112"/>
        <v>6.77</v>
      </c>
      <c r="G2399" s="58" t="s">
        <v>1715</v>
      </c>
      <c r="H2399" s="59">
        <v>30.5</v>
      </c>
      <c r="I2399" s="56">
        <v>154.86000000000001</v>
      </c>
      <c r="J2399" s="7">
        <f t="shared" si="110"/>
        <v>154.86000000000001</v>
      </c>
      <c r="K2399" s="7">
        <f t="shared" si="111"/>
        <v>0</v>
      </c>
    </row>
    <row r="2400" spans="1:11" ht="195" customHeight="1" x14ac:dyDescent="0.25">
      <c r="A2400" s="51">
        <v>2362</v>
      </c>
      <c r="B2400" s="57" t="s">
        <v>1727</v>
      </c>
      <c r="C2400" s="58" t="s">
        <v>56</v>
      </c>
      <c r="D2400" s="54">
        <v>952</v>
      </c>
      <c r="E2400" s="55" t="s">
        <v>6</v>
      </c>
      <c r="F2400" s="55">
        <f t="shared" si="112"/>
        <v>5.71</v>
      </c>
      <c r="G2400" s="58" t="s">
        <v>1713</v>
      </c>
      <c r="H2400" s="59">
        <v>12</v>
      </c>
      <c r="I2400" s="56">
        <v>51.39</v>
      </c>
      <c r="J2400" s="7">
        <f t="shared" si="110"/>
        <v>51.39</v>
      </c>
      <c r="K2400" s="7">
        <f t="shared" si="111"/>
        <v>0</v>
      </c>
    </row>
    <row r="2401" spans="1:11" ht="255" customHeight="1" x14ac:dyDescent="0.25">
      <c r="A2401" s="51">
        <v>2363</v>
      </c>
      <c r="B2401" s="57" t="s">
        <v>1727</v>
      </c>
      <c r="C2401" s="58" t="s">
        <v>56</v>
      </c>
      <c r="D2401" s="54">
        <v>992</v>
      </c>
      <c r="E2401" s="55" t="s">
        <v>6</v>
      </c>
      <c r="F2401" s="55">
        <f t="shared" si="112"/>
        <v>5.95</v>
      </c>
      <c r="G2401" s="58" t="s">
        <v>1713</v>
      </c>
      <c r="H2401" s="59">
        <v>41</v>
      </c>
      <c r="I2401" s="56">
        <v>182.96</v>
      </c>
      <c r="J2401" s="7">
        <f t="shared" si="110"/>
        <v>182.96</v>
      </c>
      <c r="K2401" s="7">
        <f t="shared" si="111"/>
        <v>0</v>
      </c>
    </row>
    <row r="2402" spans="1:11" ht="135" customHeight="1" x14ac:dyDescent="0.25">
      <c r="A2402" s="51">
        <v>2364</v>
      </c>
      <c r="B2402" s="57" t="s">
        <v>1727</v>
      </c>
      <c r="C2402" s="58" t="s">
        <v>34</v>
      </c>
      <c r="D2402" s="54">
        <v>1070</v>
      </c>
      <c r="E2402" s="55" t="s">
        <v>6</v>
      </c>
      <c r="F2402" s="55">
        <f t="shared" si="112"/>
        <v>6.41</v>
      </c>
      <c r="G2402" s="58" t="s">
        <v>1715</v>
      </c>
      <c r="H2402" s="59">
        <v>10</v>
      </c>
      <c r="I2402" s="56">
        <v>48.08</v>
      </c>
      <c r="J2402" s="7">
        <f t="shared" si="110"/>
        <v>48.08</v>
      </c>
      <c r="K2402" s="7">
        <f t="shared" si="111"/>
        <v>0</v>
      </c>
    </row>
    <row r="2403" spans="1:11" ht="270" customHeight="1" x14ac:dyDescent="0.25">
      <c r="A2403" s="51">
        <v>2365</v>
      </c>
      <c r="B2403" s="57" t="s">
        <v>1727</v>
      </c>
      <c r="C2403" s="58" t="s">
        <v>56</v>
      </c>
      <c r="D2403" s="54">
        <v>992</v>
      </c>
      <c r="E2403" s="55" t="s">
        <v>6</v>
      </c>
      <c r="F2403" s="55">
        <f t="shared" si="112"/>
        <v>5.95</v>
      </c>
      <c r="G2403" s="58" t="s">
        <v>1728</v>
      </c>
      <c r="H2403" s="59">
        <v>74</v>
      </c>
      <c r="I2403" s="56">
        <v>330.23</v>
      </c>
      <c r="J2403" s="7">
        <f t="shared" si="110"/>
        <v>330.23</v>
      </c>
      <c r="K2403" s="7">
        <f t="shared" si="111"/>
        <v>0</v>
      </c>
    </row>
    <row r="2404" spans="1:11" ht="180" customHeight="1" x14ac:dyDescent="0.25">
      <c r="A2404" s="51">
        <v>2366</v>
      </c>
      <c r="B2404" s="57" t="s">
        <v>1727</v>
      </c>
      <c r="C2404" s="58" t="s">
        <v>56</v>
      </c>
      <c r="D2404" s="54">
        <v>972</v>
      </c>
      <c r="E2404" s="55" t="s">
        <v>6</v>
      </c>
      <c r="F2404" s="55">
        <f t="shared" si="112"/>
        <v>5.83</v>
      </c>
      <c r="G2404" s="58" t="s">
        <v>1722</v>
      </c>
      <c r="H2404" s="59">
        <v>62</v>
      </c>
      <c r="I2404" s="56">
        <v>271.10000000000002</v>
      </c>
      <c r="J2404" s="7">
        <f t="shared" si="110"/>
        <v>271.10000000000002</v>
      </c>
      <c r="K2404" s="7">
        <f t="shared" si="111"/>
        <v>0</v>
      </c>
    </row>
    <row r="2405" spans="1:11" ht="135" customHeight="1" x14ac:dyDescent="0.25">
      <c r="A2405" s="51">
        <v>2367</v>
      </c>
      <c r="B2405" s="57" t="s">
        <v>1729</v>
      </c>
      <c r="C2405" s="58" t="s">
        <v>422</v>
      </c>
      <c r="D2405" s="54">
        <v>1239</v>
      </c>
      <c r="E2405" s="55" t="s">
        <v>6</v>
      </c>
      <c r="F2405" s="55">
        <f t="shared" si="112"/>
        <v>7.43</v>
      </c>
      <c r="G2405" s="58" t="s">
        <v>1730</v>
      </c>
      <c r="H2405" s="59">
        <v>14</v>
      </c>
      <c r="I2405" s="56">
        <v>78.02</v>
      </c>
      <c r="J2405" s="7">
        <f t="shared" si="110"/>
        <v>78.02</v>
      </c>
      <c r="K2405" s="7">
        <f t="shared" si="111"/>
        <v>0</v>
      </c>
    </row>
    <row r="2406" spans="1:11" ht="195" customHeight="1" x14ac:dyDescent="0.25">
      <c r="A2406" s="51">
        <v>2368</v>
      </c>
      <c r="B2406" s="57" t="s">
        <v>1729</v>
      </c>
      <c r="C2406" s="58" t="s">
        <v>1661</v>
      </c>
      <c r="D2406" s="54">
        <v>1132</v>
      </c>
      <c r="E2406" s="55" t="s">
        <v>6</v>
      </c>
      <c r="F2406" s="55">
        <f t="shared" si="112"/>
        <v>6.79</v>
      </c>
      <c r="G2406" s="58" t="s">
        <v>1713</v>
      </c>
      <c r="H2406" s="59">
        <v>24</v>
      </c>
      <c r="I2406" s="56">
        <v>122.22</v>
      </c>
      <c r="J2406" s="7">
        <f t="shared" si="110"/>
        <v>122.22</v>
      </c>
      <c r="K2406" s="7">
        <f t="shared" si="111"/>
        <v>0</v>
      </c>
    </row>
    <row r="2407" spans="1:11" ht="135" customHeight="1" x14ac:dyDescent="0.25">
      <c r="A2407" s="51">
        <v>2369</v>
      </c>
      <c r="B2407" s="57" t="s">
        <v>1729</v>
      </c>
      <c r="C2407" s="58" t="s">
        <v>43</v>
      </c>
      <c r="D2407" s="54">
        <v>1091</v>
      </c>
      <c r="E2407" s="55" t="s">
        <v>6</v>
      </c>
      <c r="F2407" s="55">
        <f t="shared" si="112"/>
        <v>6.54</v>
      </c>
      <c r="G2407" s="58" t="s">
        <v>1730</v>
      </c>
      <c r="H2407" s="59">
        <v>12</v>
      </c>
      <c r="I2407" s="56">
        <v>58.86</v>
      </c>
      <c r="J2407" s="7">
        <f t="shared" si="110"/>
        <v>58.86</v>
      </c>
      <c r="K2407" s="7">
        <f t="shared" si="111"/>
        <v>0</v>
      </c>
    </row>
    <row r="2408" spans="1:11" ht="135" customHeight="1" x14ac:dyDescent="0.25">
      <c r="A2408" s="51">
        <v>2370</v>
      </c>
      <c r="B2408" s="57" t="s">
        <v>1729</v>
      </c>
      <c r="C2408" s="58" t="s">
        <v>56</v>
      </c>
      <c r="D2408" s="54">
        <v>972</v>
      </c>
      <c r="E2408" s="55" t="s">
        <v>6</v>
      </c>
      <c r="F2408" s="55">
        <f t="shared" si="112"/>
        <v>5.83</v>
      </c>
      <c r="G2408" s="58" t="s">
        <v>1715</v>
      </c>
      <c r="H2408" s="59">
        <v>31</v>
      </c>
      <c r="I2408" s="56">
        <v>135.55000000000001</v>
      </c>
      <c r="J2408" s="7">
        <f t="shared" si="110"/>
        <v>135.55000000000001</v>
      </c>
      <c r="K2408" s="7">
        <f t="shared" si="111"/>
        <v>0</v>
      </c>
    </row>
    <row r="2409" spans="1:11" ht="270" customHeight="1" x14ac:dyDescent="0.25">
      <c r="A2409" s="51">
        <v>2371</v>
      </c>
      <c r="B2409" s="57" t="s">
        <v>1729</v>
      </c>
      <c r="C2409" s="58" t="s">
        <v>43</v>
      </c>
      <c r="D2409" s="54">
        <v>1110</v>
      </c>
      <c r="E2409" s="55" t="s">
        <v>6</v>
      </c>
      <c r="F2409" s="55">
        <f t="shared" si="112"/>
        <v>6.65</v>
      </c>
      <c r="G2409" s="58" t="s">
        <v>1715</v>
      </c>
      <c r="H2409" s="59">
        <v>50</v>
      </c>
      <c r="I2409" s="56">
        <v>249.38</v>
      </c>
      <c r="J2409" s="7">
        <f t="shared" si="110"/>
        <v>249.38</v>
      </c>
      <c r="K2409" s="7">
        <f t="shared" si="111"/>
        <v>0</v>
      </c>
    </row>
    <row r="2410" spans="1:11" ht="225" customHeight="1" x14ac:dyDescent="0.25">
      <c r="A2410" s="51">
        <v>2372</v>
      </c>
      <c r="B2410" s="57" t="s">
        <v>1731</v>
      </c>
      <c r="C2410" s="58" t="s">
        <v>422</v>
      </c>
      <c r="D2410" s="54">
        <v>1239</v>
      </c>
      <c r="E2410" s="55" t="s">
        <v>6</v>
      </c>
      <c r="F2410" s="55">
        <f t="shared" si="112"/>
        <v>7.43</v>
      </c>
      <c r="G2410" s="58" t="s">
        <v>1732</v>
      </c>
      <c r="H2410" s="59">
        <v>29</v>
      </c>
      <c r="I2410" s="56">
        <v>161.6</v>
      </c>
      <c r="J2410" s="7">
        <f t="shared" si="110"/>
        <v>161.6</v>
      </c>
      <c r="K2410" s="7">
        <f t="shared" si="111"/>
        <v>0</v>
      </c>
    </row>
    <row r="2411" spans="1:11" ht="270" customHeight="1" x14ac:dyDescent="0.25">
      <c r="A2411" s="51">
        <v>2373</v>
      </c>
      <c r="B2411" s="57" t="s">
        <v>1731</v>
      </c>
      <c r="C2411" s="58" t="s">
        <v>1661</v>
      </c>
      <c r="D2411" s="54">
        <v>1172</v>
      </c>
      <c r="E2411" s="55" t="s">
        <v>6</v>
      </c>
      <c r="F2411" s="55">
        <f t="shared" si="112"/>
        <v>7.03</v>
      </c>
      <c r="G2411" s="58" t="s">
        <v>1732</v>
      </c>
      <c r="H2411" s="59">
        <v>34</v>
      </c>
      <c r="I2411" s="56">
        <v>179.27</v>
      </c>
      <c r="J2411" s="7">
        <f t="shared" si="110"/>
        <v>179.27</v>
      </c>
      <c r="K2411" s="7">
        <f t="shared" si="111"/>
        <v>0</v>
      </c>
    </row>
    <row r="2412" spans="1:11" ht="180" customHeight="1" x14ac:dyDescent="0.25">
      <c r="A2412" s="51">
        <v>2374</v>
      </c>
      <c r="B2412" s="57" t="s">
        <v>1731</v>
      </c>
      <c r="C2412" s="58" t="s">
        <v>43</v>
      </c>
      <c r="D2412" s="54">
        <v>1130</v>
      </c>
      <c r="E2412" s="55" t="s">
        <v>6</v>
      </c>
      <c r="F2412" s="55">
        <f t="shared" si="112"/>
        <v>6.77</v>
      </c>
      <c r="G2412" s="58" t="s">
        <v>1733</v>
      </c>
      <c r="H2412" s="59">
        <v>21.5</v>
      </c>
      <c r="I2412" s="56">
        <v>109.17</v>
      </c>
      <c r="J2412" s="7">
        <f t="shared" ref="J2412:J2475" si="113">ROUND(F2412*H2412*$I$12,2)</f>
        <v>109.17</v>
      </c>
      <c r="K2412" s="7">
        <f t="shared" si="111"/>
        <v>0</v>
      </c>
    </row>
    <row r="2413" spans="1:11" ht="330" customHeight="1" x14ac:dyDescent="0.25">
      <c r="A2413" s="51">
        <v>2375</v>
      </c>
      <c r="B2413" s="57" t="s">
        <v>1731</v>
      </c>
      <c r="C2413" s="58" t="s">
        <v>1712</v>
      </c>
      <c r="D2413" s="54">
        <v>912</v>
      </c>
      <c r="E2413" s="55" t="s">
        <v>6</v>
      </c>
      <c r="F2413" s="55">
        <f t="shared" si="112"/>
        <v>5.47</v>
      </c>
      <c r="G2413" s="58" t="s">
        <v>1734</v>
      </c>
      <c r="H2413" s="59">
        <v>77</v>
      </c>
      <c r="I2413" s="56">
        <v>315.89</v>
      </c>
      <c r="J2413" s="7">
        <f t="shared" si="113"/>
        <v>315.89</v>
      </c>
      <c r="K2413" s="7">
        <f t="shared" ref="K2413:K2476" si="114">I2413-J2413</f>
        <v>0</v>
      </c>
    </row>
    <row r="2414" spans="1:11" ht="270" customHeight="1" x14ac:dyDescent="0.25">
      <c r="A2414" s="51">
        <v>2376</v>
      </c>
      <c r="B2414" s="57" t="s">
        <v>1731</v>
      </c>
      <c r="C2414" s="58" t="s">
        <v>1712</v>
      </c>
      <c r="D2414" s="54">
        <v>992</v>
      </c>
      <c r="E2414" s="55" t="s">
        <v>6</v>
      </c>
      <c r="F2414" s="55">
        <f t="shared" si="112"/>
        <v>5.95</v>
      </c>
      <c r="G2414" s="58" t="s">
        <v>1733</v>
      </c>
      <c r="H2414" s="59">
        <v>62</v>
      </c>
      <c r="I2414" s="56">
        <v>276.68</v>
      </c>
      <c r="J2414" s="7">
        <f t="shared" si="113"/>
        <v>276.68</v>
      </c>
      <c r="K2414" s="7">
        <f t="shared" si="114"/>
        <v>0</v>
      </c>
    </row>
    <row r="2415" spans="1:11" ht="270" customHeight="1" x14ac:dyDescent="0.25">
      <c r="A2415" s="51">
        <v>2377</v>
      </c>
      <c r="B2415" s="57" t="s">
        <v>1731</v>
      </c>
      <c r="C2415" s="58" t="s">
        <v>1712</v>
      </c>
      <c r="D2415" s="54">
        <v>912</v>
      </c>
      <c r="E2415" s="55" t="s">
        <v>6</v>
      </c>
      <c r="F2415" s="55">
        <f t="shared" si="112"/>
        <v>5.47</v>
      </c>
      <c r="G2415" s="58" t="s">
        <v>1735</v>
      </c>
      <c r="H2415" s="59">
        <v>73</v>
      </c>
      <c r="I2415" s="56">
        <v>299.48</v>
      </c>
      <c r="J2415" s="7">
        <f t="shared" si="113"/>
        <v>299.48</v>
      </c>
      <c r="K2415" s="7">
        <f t="shared" si="114"/>
        <v>0</v>
      </c>
    </row>
    <row r="2416" spans="1:11" ht="270" customHeight="1" x14ac:dyDescent="0.25">
      <c r="A2416" s="51">
        <v>2378</v>
      </c>
      <c r="B2416" s="57" t="s">
        <v>1731</v>
      </c>
      <c r="C2416" s="58" t="s">
        <v>1712</v>
      </c>
      <c r="D2416" s="54">
        <v>912</v>
      </c>
      <c r="E2416" s="55" t="s">
        <v>6</v>
      </c>
      <c r="F2416" s="55">
        <f t="shared" si="112"/>
        <v>5.47</v>
      </c>
      <c r="G2416" s="58" t="s">
        <v>1723</v>
      </c>
      <c r="H2416" s="59">
        <v>64</v>
      </c>
      <c r="I2416" s="56">
        <v>262.56</v>
      </c>
      <c r="J2416" s="7">
        <f t="shared" si="113"/>
        <v>262.56</v>
      </c>
      <c r="K2416" s="7">
        <f t="shared" si="114"/>
        <v>0</v>
      </c>
    </row>
    <row r="2417" spans="1:11" ht="285" customHeight="1" x14ac:dyDescent="0.25">
      <c r="A2417" s="51">
        <v>2379</v>
      </c>
      <c r="B2417" s="57" t="s">
        <v>1731</v>
      </c>
      <c r="C2417" s="58" t="s">
        <v>1712</v>
      </c>
      <c r="D2417" s="54">
        <v>952</v>
      </c>
      <c r="E2417" s="55" t="s">
        <v>6</v>
      </c>
      <c r="F2417" s="55">
        <f t="shared" si="112"/>
        <v>5.71</v>
      </c>
      <c r="G2417" s="58" t="s">
        <v>1715</v>
      </c>
      <c r="H2417" s="59">
        <v>69</v>
      </c>
      <c r="I2417" s="56">
        <v>295.49</v>
      </c>
      <c r="J2417" s="7">
        <f t="shared" si="113"/>
        <v>295.49</v>
      </c>
      <c r="K2417" s="7">
        <f t="shared" si="114"/>
        <v>0</v>
      </c>
    </row>
    <row r="2418" spans="1:11" ht="270" customHeight="1" x14ac:dyDescent="0.25">
      <c r="A2418" s="51">
        <v>2380</v>
      </c>
      <c r="B2418" s="57" t="s">
        <v>1731</v>
      </c>
      <c r="C2418" s="58" t="s">
        <v>1712</v>
      </c>
      <c r="D2418" s="54">
        <v>912</v>
      </c>
      <c r="E2418" s="55" t="s">
        <v>6</v>
      </c>
      <c r="F2418" s="55">
        <f t="shared" si="112"/>
        <v>5.47</v>
      </c>
      <c r="G2418" s="58" t="s">
        <v>1715</v>
      </c>
      <c r="H2418" s="59">
        <v>64</v>
      </c>
      <c r="I2418" s="56">
        <v>262.56</v>
      </c>
      <c r="J2418" s="7">
        <f t="shared" si="113"/>
        <v>262.56</v>
      </c>
      <c r="K2418" s="7">
        <f t="shared" si="114"/>
        <v>0</v>
      </c>
    </row>
    <row r="2419" spans="1:11" ht="210" customHeight="1" x14ac:dyDescent="0.25">
      <c r="A2419" s="51">
        <v>2381</v>
      </c>
      <c r="B2419" s="57" t="s">
        <v>1736</v>
      </c>
      <c r="C2419" s="58" t="s">
        <v>422</v>
      </c>
      <c r="D2419" s="54">
        <v>1239</v>
      </c>
      <c r="E2419" s="55" t="s">
        <v>6</v>
      </c>
      <c r="F2419" s="55">
        <f t="shared" si="112"/>
        <v>7.43</v>
      </c>
      <c r="G2419" s="58" t="s">
        <v>1715</v>
      </c>
      <c r="H2419" s="59">
        <v>28</v>
      </c>
      <c r="I2419" s="56">
        <v>156.03</v>
      </c>
      <c r="J2419" s="7">
        <f t="shared" si="113"/>
        <v>156.03</v>
      </c>
      <c r="K2419" s="7">
        <f t="shared" si="114"/>
        <v>0</v>
      </c>
    </row>
    <row r="2420" spans="1:11" ht="105" customHeight="1" x14ac:dyDescent="0.25">
      <c r="A2420" s="51">
        <v>2382</v>
      </c>
      <c r="B2420" s="57" t="s">
        <v>1736</v>
      </c>
      <c r="C2420" s="58" t="s">
        <v>1661</v>
      </c>
      <c r="D2420" s="54">
        <v>1172</v>
      </c>
      <c r="E2420" s="55" t="s">
        <v>6</v>
      </c>
      <c r="F2420" s="55">
        <f t="shared" si="112"/>
        <v>7.03</v>
      </c>
      <c r="G2420" s="58" t="s">
        <v>1737</v>
      </c>
      <c r="H2420" s="59">
        <v>14</v>
      </c>
      <c r="I2420" s="56">
        <v>73.819999999999993</v>
      </c>
      <c r="J2420" s="7">
        <f t="shared" si="113"/>
        <v>73.819999999999993</v>
      </c>
      <c r="K2420" s="7">
        <f t="shared" si="114"/>
        <v>0</v>
      </c>
    </row>
    <row r="2421" spans="1:11" ht="135" customHeight="1" x14ac:dyDescent="0.25">
      <c r="A2421" s="51">
        <v>2383</v>
      </c>
      <c r="B2421" s="57" t="s">
        <v>1736</v>
      </c>
      <c r="C2421" s="58" t="s">
        <v>1712</v>
      </c>
      <c r="D2421" s="54">
        <v>972</v>
      </c>
      <c r="E2421" s="55" t="s">
        <v>6</v>
      </c>
      <c r="F2421" s="55">
        <f t="shared" si="112"/>
        <v>5.83</v>
      </c>
      <c r="G2421" s="58" t="s">
        <v>1715</v>
      </c>
      <c r="H2421" s="59">
        <v>38</v>
      </c>
      <c r="I2421" s="56">
        <v>166.16</v>
      </c>
      <c r="J2421" s="7">
        <f t="shared" si="113"/>
        <v>166.16</v>
      </c>
      <c r="K2421" s="7">
        <f t="shared" si="114"/>
        <v>0</v>
      </c>
    </row>
    <row r="2422" spans="1:11" ht="135" customHeight="1" x14ac:dyDescent="0.25">
      <c r="A2422" s="51">
        <v>2384</v>
      </c>
      <c r="B2422" s="57" t="s">
        <v>1736</v>
      </c>
      <c r="C2422" s="58" t="s">
        <v>1712</v>
      </c>
      <c r="D2422" s="54">
        <v>992</v>
      </c>
      <c r="E2422" s="55" t="s">
        <v>6</v>
      </c>
      <c r="F2422" s="55">
        <f t="shared" ref="F2422:F2485" si="115">IF(D2422=0,0,IF(E2422=0,0,IF(IF(E2422="s",$F$12,IF(E2422="n",$F$11,0))&gt;0,ROUND(D2422/IF(E2422="s",$F$12,IF(E2422="n",$F$11,0)),2),0)))</f>
        <v>5.95</v>
      </c>
      <c r="G2422" s="58" t="s">
        <v>1715</v>
      </c>
      <c r="H2422" s="59">
        <v>21</v>
      </c>
      <c r="I2422" s="56">
        <v>93.71</v>
      </c>
      <c r="J2422" s="7">
        <f t="shared" si="113"/>
        <v>93.71</v>
      </c>
      <c r="K2422" s="7">
        <f t="shared" si="114"/>
        <v>0</v>
      </c>
    </row>
    <row r="2423" spans="1:11" ht="135" customHeight="1" x14ac:dyDescent="0.25">
      <c r="A2423" s="51">
        <v>2385</v>
      </c>
      <c r="B2423" s="57" t="s">
        <v>1736</v>
      </c>
      <c r="C2423" s="58" t="s">
        <v>1712</v>
      </c>
      <c r="D2423" s="54">
        <v>992</v>
      </c>
      <c r="E2423" s="55" t="s">
        <v>6</v>
      </c>
      <c r="F2423" s="55">
        <f t="shared" si="115"/>
        <v>5.95</v>
      </c>
      <c r="G2423" s="58" t="s">
        <v>1715</v>
      </c>
      <c r="H2423" s="59">
        <v>11</v>
      </c>
      <c r="I2423" s="56">
        <v>49.09</v>
      </c>
      <c r="J2423" s="7">
        <f t="shared" si="113"/>
        <v>49.09</v>
      </c>
      <c r="K2423" s="7">
        <f t="shared" si="114"/>
        <v>0</v>
      </c>
    </row>
    <row r="2424" spans="1:11" ht="180" customHeight="1" x14ac:dyDescent="0.25">
      <c r="A2424" s="51">
        <v>2386</v>
      </c>
      <c r="B2424" s="57" t="s">
        <v>1736</v>
      </c>
      <c r="C2424" s="58" t="s">
        <v>1712</v>
      </c>
      <c r="D2424" s="54">
        <v>972</v>
      </c>
      <c r="E2424" s="55" t="s">
        <v>6</v>
      </c>
      <c r="F2424" s="55">
        <f t="shared" si="115"/>
        <v>5.83</v>
      </c>
      <c r="G2424" s="58" t="s">
        <v>1738</v>
      </c>
      <c r="H2424" s="59">
        <v>23</v>
      </c>
      <c r="I2424" s="56">
        <v>100.57</v>
      </c>
      <c r="J2424" s="7">
        <f t="shared" si="113"/>
        <v>100.57</v>
      </c>
      <c r="K2424" s="7">
        <f t="shared" si="114"/>
        <v>0</v>
      </c>
    </row>
    <row r="2425" spans="1:11" ht="195" customHeight="1" x14ac:dyDescent="0.25">
      <c r="A2425" s="51">
        <v>2387</v>
      </c>
      <c r="B2425" s="57" t="s">
        <v>1736</v>
      </c>
      <c r="C2425" s="58" t="s">
        <v>1712</v>
      </c>
      <c r="D2425" s="54">
        <v>992</v>
      </c>
      <c r="E2425" s="55" t="s">
        <v>6</v>
      </c>
      <c r="F2425" s="55">
        <f t="shared" si="115"/>
        <v>5.95</v>
      </c>
      <c r="G2425" s="58" t="s">
        <v>1715</v>
      </c>
      <c r="H2425" s="59">
        <v>26</v>
      </c>
      <c r="I2425" s="56">
        <v>116.03</v>
      </c>
      <c r="J2425" s="7">
        <f t="shared" si="113"/>
        <v>116.03</v>
      </c>
      <c r="K2425" s="7">
        <f t="shared" si="114"/>
        <v>0</v>
      </c>
    </row>
    <row r="2426" spans="1:11" ht="150" customHeight="1" x14ac:dyDescent="0.25">
      <c r="A2426" s="51">
        <v>2388</v>
      </c>
      <c r="B2426" s="57" t="s">
        <v>1736</v>
      </c>
      <c r="C2426" s="58" t="s">
        <v>1712</v>
      </c>
      <c r="D2426" s="54">
        <v>972</v>
      </c>
      <c r="E2426" s="55" t="s">
        <v>6</v>
      </c>
      <c r="F2426" s="55">
        <f t="shared" si="115"/>
        <v>5.83</v>
      </c>
      <c r="G2426" s="58" t="s">
        <v>1715</v>
      </c>
      <c r="H2426" s="59">
        <v>29</v>
      </c>
      <c r="I2426" s="56">
        <v>126.8</v>
      </c>
      <c r="J2426" s="7">
        <f t="shared" si="113"/>
        <v>126.8</v>
      </c>
      <c r="K2426" s="7">
        <f t="shared" si="114"/>
        <v>0</v>
      </c>
    </row>
    <row r="2427" spans="1:11" ht="165" customHeight="1" x14ac:dyDescent="0.25">
      <c r="A2427" s="51">
        <v>2389</v>
      </c>
      <c r="B2427" s="57" t="s">
        <v>1736</v>
      </c>
      <c r="C2427" s="58" t="s">
        <v>1712</v>
      </c>
      <c r="D2427" s="54">
        <v>912</v>
      </c>
      <c r="E2427" s="55" t="s">
        <v>6</v>
      </c>
      <c r="F2427" s="55">
        <f t="shared" si="115"/>
        <v>5.47</v>
      </c>
      <c r="G2427" s="58" t="s">
        <v>1715</v>
      </c>
      <c r="H2427" s="59">
        <v>14</v>
      </c>
      <c r="I2427" s="56">
        <v>57.44</v>
      </c>
      <c r="J2427" s="7">
        <f t="shared" si="113"/>
        <v>57.44</v>
      </c>
      <c r="K2427" s="7">
        <f t="shared" si="114"/>
        <v>0</v>
      </c>
    </row>
    <row r="2428" spans="1:11" ht="180" customHeight="1" x14ac:dyDescent="0.25">
      <c r="A2428" s="51">
        <v>2390</v>
      </c>
      <c r="B2428" s="57" t="s">
        <v>1739</v>
      </c>
      <c r="C2428" s="58" t="s">
        <v>1661</v>
      </c>
      <c r="D2428" s="54">
        <v>1172</v>
      </c>
      <c r="E2428" s="55" t="s">
        <v>6</v>
      </c>
      <c r="F2428" s="55">
        <f t="shared" si="115"/>
        <v>7.03</v>
      </c>
      <c r="G2428" s="58" t="s">
        <v>1740</v>
      </c>
      <c r="H2428" s="59">
        <v>21</v>
      </c>
      <c r="I2428" s="56">
        <v>110.72</v>
      </c>
      <c r="J2428" s="7">
        <f t="shared" si="113"/>
        <v>110.72</v>
      </c>
      <c r="K2428" s="7">
        <f t="shared" si="114"/>
        <v>0</v>
      </c>
    </row>
    <row r="2429" spans="1:11" ht="240" customHeight="1" x14ac:dyDescent="0.25">
      <c r="A2429" s="51">
        <v>2391</v>
      </c>
      <c r="B2429" s="57" t="s">
        <v>1739</v>
      </c>
      <c r="C2429" s="58" t="s">
        <v>1712</v>
      </c>
      <c r="D2429" s="54">
        <v>992</v>
      </c>
      <c r="E2429" s="55" t="s">
        <v>6</v>
      </c>
      <c r="F2429" s="55">
        <f t="shared" si="115"/>
        <v>5.95</v>
      </c>
      <c r="G2429" s="58" t="s">
        <v>1740</v>
      </c>
      <c r="H2429" s="59">
        <v>50</v>
      </c>
      <c r="I2429" s="56">
        <v>223.13</v>
      </c>
      <c r="J2429" s="7">
        <f t="shared" si="113"/>
        <v>223.13</v>
      </c>
      <c r="K2429" s="7">
        <f t="shared" si="114"/>
        <v>0</v>
      </c>
    </row>
    <row r="2430" spans="1:11" ht="180" customHeight="1" x14ac:dyDescent="0.25">
      <c r="A2430" s="51">
        <v>2392</v>
      </c>
      <c r="B2430" s="57" t="s">
        <v>1739</v>
      </c>
      <c r="C2430" s="58" t="s">
        <v>1712</v>
      </c>
      <c r="D2430" s="54">
        <v>992</v>
      </c>
      <c r="E2430" s="55" t="s">
        <v>6</v>
      </c>
      <c r="F2430" s="55">
        <f t="shared" si="115"/>
        <v>5.95</v>
      </c>
      <c r="G2430" s="58" t="s">
        <v>1735</v>
      </c>
      <c r="H2430" s="59">
        <v>43</v>
      </c>
      <c r="I2430" s="56">
        <v>191.89</v>
      </c>
      <c r="J2430" s="7">
        <f t="shared" si="113"/>
        <v>191.89</v>
      </c>
      <c r="K2430" s="7">
        <f t="shared" si="114"/>
        <v>0</v>
      </c>
    </row>
    <row r="2431" spans="1:11" ht="195" customHeight="1" x14ac:dyDescent="0.25">
      <c r="A2431" s="51">
        <v>2393</v>
      </c>
      <c r="B2431" s="57" t="s">
        <v>1739</v>
      </c>
      <c r="C2431" s="58" t="s">
        <v>43</v>
      </c>
      <c r="D2431" s="54">
        <v>1091</v>
      </c>
      <c r="E2431" s="55" t="s">
        <v>6</v>
      </c>
      <c r="F2431" s="55">
        <f t="shared" si="115"/>
        <v>6.54</v>
      </c>
      <c r="G2431" s="58" t="s">
        <v>1723</v>
      </c>
      <c r="H2431" s="59">
        <v>27</v>
      </c>
      <c r="I2431" s="56">
        <v>132.44</v>
      </c>
      <c r="J2431" s="7">
        <f t="shared" si="113"/>
        <v>132.44</v>
      </c>
      <c r="K2431" s="7">
        <f t="shared" si="114"/>
        <v>0</v>
      </c>
    </row>
    <row r="2432" spans="1:11" ht="180" customHeight="1" x14ac:dyDescent="0.25">
      <c r="A2432" s="51">
        <v>2394</v>
      </c>
      <c r="B2432" s="57" t="s">
        <v>1739</v>
      </c>
      <c r="C2432" s="58" t="s">
        <v>1712</v>
      </c>
      <c r="D2432" s="54">
        <v>932</v>
      </c>
      <c r="E2432" s="55" t="s">
        <v>6</v>
      </c>
      <c r="F2432" s="55">
        <f t="shared" si="115"/>
        <v>5.59</v>
      </c>
      <c r="G2432" s="58" t="s">
        <v>1740</v>
      </c>
      <c r="H2432" s="59">
        <v>32</v>
      </c>
      <c r="I2432" s="56">
        <v>134.16</v>
      </c>
      <c r="J2432" s="7">
        <f t="shared" si="113"/>
        <v>134.16</v>
      </c>
      <c r="K2432" s="7">
        <f t="shared" si="114"/>
        <v>0</v>
      </c>
    </row>
    <row r="2433" spans="1:11" ht="180" customHeight="1" x14ac:dyDescent="0.25">
      <c r="A2433" s="51">
        <v>2395</v>
      </c>
      <c r="B2433" s="57" t="s">
        <v>1739</v>
      </c>
      <c r="C2433" s="58" t="s">
        <v>43</v>
      </c>
      <c r="D2433" s="54">
        <v>1090</v>
      </c>
      <c r="E2433" s="55" t="s">
        <v>6</v>
      </c>
      <c r="F2433" s="55">
        <f t="shared" si="115"/>
        <v>6.53</v>
      </c>
      <c r="G2433" s="58" t="s">
        <v>1723</v>
      </c>
      <c r="H2433" s="59">
        <v>8</v>
      </c>
      <c r="I2433" s="56">
        <v>39.18</v>
      </c>
      <c r="J2433" s="7">
        <f t="shared" si="113"/>
        <v>39.18</v>
      </c>
      <c r="K2433" s="7">
        <f t="shared" si="114"/>
        <v>0</v>
      </c>
    </row>
    <row r="2434" spans="1:11" ht="180" customHeight="1" x14ac:dyDescent="0.25">
      <c r="A2434" s="51">
        <v>2396</v>
      </c>
      <c r="B2434" s="57" t="s">
        <v>1739</v>
      </c>
      <c r="C2434" s="58" t="s">
        <v>1712</v>
      </c>
      <c r="D2434" s="54">
        <v>972</v>
      </c>
      <c r="E2434" s="55" t="s">
        <v>6</v>
      </c>
      <c r="F2434" s="55">
        <f t="shared" si="115"/>
        <v>5.83</v>
      </c>
      <c r="G2434" s="58" t="s">
        <v>1723</v>
      </c>
      <c r="H2434" s="59">
        <v>20</v>
      </c>
      <c r="I2434" s="56">
        <v>87.45</v>
      </c>
      <c r="J2434" s="7">
        <f t="shared" si="113"/>
        <v>87.45</v>
      </c>
      <c r="K2434" s="7">
        <f t="shared" si="114"/>
        <v>0</v>
      </c>
    </row>
    <row r="2435" spans="1:11" ht="195" customHeight="1" x14ac:dyDescent="0.25">
      <c r="A2435" s="51">
        <v>2397</v>
      </c>
      <c r="B2435" s="57" t="s">
        <v>1739</v>
      </c>
      <c r="C2435" s="58" t="s">
        <v>1712</v>
      </c>
      <c r="D2435" s="54">
        <v>932</v>
      </c>
      <c r="E2435" s="55" t="s">
        <v>6</v>
      </c>
      <c r="F2435" s="55">
        <f t="shared" si="115"/>
        <v>5.59</v>
      </c>
      <c r="G2435" s="58" t="s">
        <v>1740</v>
      </c>
      <c r="H2435" s="59">
        <v>30</v>
      </c>
      <c r="I2435" s="56">
        <v>125.78</v>
      </c>
      <c r="J2435" s="7">
        <f t="shared" si="113"/>
        <v>125.78</v>
      </c>
      <c r="K2435" s="7">
        <f t="shared" si="114"/>
        <v>0</v>
      </c>
    </row>
    <row r="2436" spans="1:11" ht="180" customHeight="1" x14ac:dyDescent="0.25">
      <c r="A2436" s="51">
        <v>2398</v>
      </c>
      <c r="B2436" s="57" t="s">
        <v>1739</v>
      </c>
      <c r="C2436" s="58" t="s">
        <v>1712</v>
      </c>
      <c r="D2436" s="54">
        <v>912</v>
      </c>
      <c r="E2436" s="55" t="s">
        <v>6</v>
      </c>
      <c r="F2436" s="55">
        <f t="shared" si="115"/>
        <v>5.47</v>
      </c>
      <c r="G2436" s="58" t="s">
        <v>1735</v>
      </c>
      <c r="H2436" s="59">
        <v>31</v>
      </c>
      <c r="I2436" s="56">
        <v>127.18</v>
      </c>
      <c r="J2436" s="7">
        <f t="shared" si="113"/>
        <v>127.18</v>
      </c>
      <c r="K2436" s="7">
        <f t="shared" si="114"/>
        <v>0</v>
      </c>
    </row>
    <row r="2437" spans="1:11" ht="180" customHeight="1" x14ac:dyDescent="0.25">
      <c r="A2437" s="51">
        <v>2399</v>
      </c>
      <c r="B2437" s="57" t="s">
        <v>1739</v>
      </c>
      <c r="C2437" s="58" t="s">
        <v>1712</v>
      </c>
      <c r="D2437" s="54">
        <v>932</v>
      </c>
      <c r="E2437" s="55" t="s">
        <v>6</v>
      </c>
      <c r="F2437" s="55">
        <f t="shared" si="115"/>
        <v>5.59</v>
      </c>
      <c r="G2437" s="58" t="s">
        <v>1740</v>
      </c>
      <c r="H2437" s="59">
        <v>25</v>
      </c>
      <c r="I2437" s="56">
        <v>104.81</v>
      </c>
      <c r="J2437" s="7">
        <f t="shared" si="113"/>
        <v>104.81</v>
      </c>
      <c r="K2437" s="7">
        <f t="shared" si="114"/>
        <v>0</v>
      </c>
    </row>
    <row r="2438" spans="1:11" ht="180" customHeight="1" x14ac:dyDescent="0.25">
      <c r="A2438" s="51">
        <v>2400</v>
      </c>
      <c r="B2438" s="57" t="s">
        <v>1739</v>
      </c>
      <c r="C2438" s="58" t="s">
        <v>1712</v>
      </c>
      <c r="D2438" s="54">
        <v>992</v>
      </c>
      <c r="E2438" s="55" t="s">
        <v>6</v>
      </c>
      <c r="F2438" s="55">
        <f t="shared" si="115"/>
        <v>5.95</v>
      </c>
      <c r="G2438" s="58" t="s">
        <v>1740</v>
      </c>
      <c r="H2438" s="59">
        <v>20</v>
      </c>
      <c r="I2438" s="56">
        <v>89.25</v>
      </c>
      <c r="J2438" s="7">
        <f t="shared" si="113"/>
        <v>89.25</v>
      </c>
      <c r="K2438" s="7">
        <f t="shared" si="114"/>
        <v>0</v>
      </c>
    </row>
    <row r="2439" spans="1:11" ht="180" customHeight="1" x14ac:dyDescent="0.25">
      <c r="A2439" s="51">
        <v>2401</v>
      </c>
      <c r="B2439" s="57" t="s">
        <v>1739</v>
      </c>
      <c r="C2439" s="58" t="s">
        <v>1712</v>
      </c>
      <c r="D2439" s="54">
        <v>992</v>
      </c>
      <c r="E2439" s="55" t="s">
        <v>6</v>
      </c>
      <c r="F2439" s="55">
        <f t="shared" si="115"/>
        <v>5.95</v>
      </c>
      <c r="G2439" s="58" t="s">
        <v>1723</v>
      </c>
      <c r="H2439" s="59">
        <v>5</v>
      </c>
      <c r="I2439" s="56">
        <v>22.31</v>
      </c>
      <c r="J2439" s="7">
        <f t="shared" si="113"/>
        <v>22.31</v>
      </c>
      <c r="K2439" s="7">
        <f t="shared" si="114"/>
        <v>0</v>
      </c>
    </row>
    <row r="2440" spans="1:11" ht="180" customHeight="1" x14ac:dyDescent="0.25">
      <c r="A2440" s="51">
        <v>2402</v>
      </c>
      <c r="B2440" s="57" t="s">
        <v>1739</v>
      </c>
      <c r="C2440" s="58" t="s">
        <v>1712</v>
      </c>
      <c r="D2440" s="54">
        <v>932</v>
      </c>
      <c r="E2440" s="55" t="s">
        <v>6</v>
      </c>
      <c r="F2440" s="55">
        <f t="shared" si="115"/>
        <v>5.59</v>
      </c>
      <c r="G2440" s="58" t="s">
        <v>1740</v>
      </c>
      <c r="H2440" s="59">
        <v>22</v>
      </c>
      <c r="I2440" s="56">
        <v>92.24</v>
      </c>
      <c r="J2440" s="7">
        <f t="shared" si="113"/>
        <v>92.24</v>
      </c>
      <c r="K2440" s="7">
        <f t="shared" si="114"/>
        <v>0</v>
      </c>
    </row>
    <row r="2441" spans="1:11" ht="180" customHeight="1" x14ac:dyDescent="0.25">
      <c r="A2441" s="51">
        <v>2403</v>
      </c>
      <c r="B2441" s="57" t="s">
        <v>1739</v>
      </c>
      <c r="C2441" s="58" t="s">
        <v>1712</v>
      </c>
      <c r="D2441" s="54">
        <v>972</v>
      </c>
      <c r="E2441" s="55" t="s">
        <v>6</v>
      </c>
      <c r="F2441" s="55">
        <f t="shared" si="115"/>
        <v>5.83</v>
      </c>
      <c r="G2441" s="58" t="s">
        <v>1723</v>
      </c>
      <c r="H2441" s="59">
        <v>26</v>
      </c>
      <c r="I2441" s="56">
        <v>113.69</v>
      </c>
      <c r="J2441" s="7">
        <f t="shared" si="113"/>
        <v>113.69</v>
      </c>
      <c r="K2441" s="7">
        <f t="shared" si="114"/>
        <v>0</v>
      </c>
    </row>
    <row r="2442" spans="1:11" ht="75" customHeight="1" x14ac:dyDescent="0.25">
      <c r="A2442" s="51">
        <v>2404</v>
      </c>
      <c r="B2442" s="57" t="s">
        <v>1741</v>
      </c>
      <c r="C2442" s="58" t="s">
        <v>422</v>
      </c>
      <c r="D2442" s="54">
        <v>1219</v>
      </c>
      <c r="E2442" s="55" t="s">
        <v>6</v>
      </c>
      <c r="F2442" s="55">
        <f t="shared" si="115"/>
        <v>7.31</v>
      </c>
      <c r="G2442" s="58" t="s">
        <v>1737</v>
      </c>
      <c r="H2442" s="59">
        <v>2</v>
      </c>
      <c r="I2442" s="56">
        <v>10.97</v>
      </c>
      <c r="J2442" s="7">
        <f t="shared" si="113"/>
        <v>10.97</v>
      </c>
      <c r="K2442" s="7">
        <f t="shared" si="114"/>
        <v>0</v>
      </c>
    </row>
    <row r="2443" spans="1:11" ht="180" customHeight="1" x14ac:dyDescent="0.25">
      <c r="A2443" s="51">
        <v>2405</v>
      </c>
      <c r="B2443" s="57" t="s">
        <v>1741</v>
      </c>
      <c r="C2443" s="58" t="s">
        <v>1661</v>
      </c>
      <c r="D2443" s="54">
        <v>1132</v>
      </c>
      <c r="E2443" s="55" t="s">
        <v>6</v>
      </c>
      <c r="F2443" s="55">
        <f t="shared" si="115"/>
        <v>6.79</v>
      </c>
      <c r="G2443" s="58" t="s">
        <v>1715</v>
      </c>
      <c r="H2443" s="59">
        <v>16</v>
      </c>
      <c r="I2443" s="56">
        <v>81.48</v>
      </c>
      <c r="J2443" s="7">
        <f t="shared" si="113"/>
        <v>81.48</v>
      </c>
      <c r="K2443" s="7">
        <f t="shared" si="114"/>
        <v>0</v>
      </c>
    </row>
    <row r="2444" spans="1:11" ht="105" customHeight="1" x14ac:dyDescent="0.25">
      <c r="A2444" s="51">
        <v>2406</v>
      </c>
      <c r="B2444" s="57" t="s">
        <v>1741</v>
      </c>
      <c r="C2444" s="58" t="s">
        <v>34</v>
      </c>
      <c r="D2444" s="54">
        <v>1110</v>
      </c>
      <c r="E2444" s="55" t="s">
        <v>6</v>
      </c>
      <c r="F2444" s="55">
        <f t="shared" si="115"/>
        <v>6.65</v>
      </c>
      <c r="G2444" s="58" t="s">
        <v>1737</v>
      </c>
      <c r="H2444" s="59">
        <v>37</v>
      </c>
      <c r="I2444" s="56">
        <v>184.54</v>
      </c>
      <c r="J2444" s="7">
        <f t="shared" si="113"/>
        <v>184.54</v>
      </c>
      <c r="K2444" s="7">
        <f t="shared" si="114"/>
        <v>0</v>
      </c>
    </row>
    <row r="2445" spans="1:11" ht="240" customHeight="1" x14ac:dyDescent="0.25">
      <c r="A2445" s="51">
        <v>2407</v>
      </c>
      <c r="B2445" s="57" t="s">
        <v>1741</v>
      </c>
      <c r="C2445" s="58" t="s">
        <v>1712</v>
      </c>
      <c r="D2445" s="54">
        <v>912</v>
      </c>
      <c r="E2445" s="55" t="s">
        <v>6</v>
      </c>
      <c r="F2445" s="55">
        <f t="shared" si="115"/>
        <v>5.47</v>
      </c>
      <c r="G2445" s="58" t="s">
        <v>1715</v>
      </c>
      <c r="H2445" s="59">
        <v>56</v>
      </c>
      <c r="I2445" s="56">
        <v>229.74</v>
      </c>
      <c r="J2445" s="7">
        <f t="shared" si="113"/>
        <v>229.74</v>
      </c>
      <c r="K2445" s="7">
        <f t="shared" si="114"/>
        <v>0</v>
      </c>
    </row>
    <row r="2446" spans="1:11" ht="135" customHeight="1" x14ac:dyDescent="0.25">
      <c r="A2446" s="51">
        <v>2408</v>
      </c>
      <c r="B2446" s="57" t="s">
        <v>1741</v>
      </c>
      <c r="C2446" s="58" t="s">
        <v>1712</v>
      </c>
      <c r="D2446" s="54">
        <v>912</v>
      </c>
      <c r="E2446" s="55" t="s">
        <v>6</v>
      </c>
      <c r="F2446" s="55">
        <f t="shared" si="115"/>
        <v>5.47</v>
      </c>
      <c r="G2446" s="58" t="s">
        <v>1715</v>
      </c>
      <c r="H2446" s="59">
        <v>12</v>
      </c>
      <c r="I2446" s="56">
        <v>49.23</v>
      </c>
      <c r="J2446" s="7">
        <f t="shared" si="113"/>
        <v>49.23</v>
      </c>
      <c r="K2446" s="7">
        <f t="shared" si="114"/>
        <v>0</v>
      </c>
    </row>
    <row r="2447" spans="1:11" ht="165" customHeight="1" x14ac:dyDescent="0.25">
      <c r="A2447" s="51">
        <v>2409</v>
      </c>
      <c r="B2447" s="57" t="s">
        <v>1741</v>
      </c>
      <c r="C2447" s="58" t="s">
        <v>1712</v>
      </c>
      <c r="D2447" s="54">
        <v>972</v>
      </c>
      <c r="E2447" s="55" t="s">
        <v>6</v>
      </c>
      <c r="F2447" s="55">
        <f t="shared" si="115"/>
        <v>5.83</v>
      </c>
      <c r="G2447" s="58" t="s">
        <v>1715</v>
      </c>
      <c r="H2447" s="59">
        <v>22</v>
      </c>
      <c r="I2447" s="56">
        <v>96.2</v>
      </c>
      <c r="J2447" s="7">
        <f t="shared" si="113"/>
        <v>96.2</v>
      </c>
      <c r="K2447" s="7">
        <f t="shared" si="114"/>
        <v>0</v>
      </c>
    </row>
    <row r="2448" spans="1:11" ht="180" customHeight="1" x14ac:dyDescent="0.25">
      <c r="A2448" s="51">
        <v>2410</v>
      </c>
      <c r="B2448" s="57" t="s">
        <v>1741</v>
      </c>
      <c r="C2448" s="58" t="s">
        <v>1712</v>
      </c>
      <c r="D2448" s="54">
        <v>932</v>
      </c>
      <c r="E2448" s="55" t="s">
        <v>6</v>
      </c>
      <c r="F2448" s="55">
        <f t="shared" si="115"/>
        <v>5.59</v>
      </c>
      <c r="G2448" s="58" t="s">
        <v>1715</v>
      </c>
      <c r="H2448" s="59">
        <v>29</v>
      </c>
      <c r="I2448" s="56">
        <v>121.58</v>
      </c>
      <c r="J2448" s="7">
        <f t="shared" si="113"/>
        <v>121.58</v>
      </c>
      <c r="K2448" s="7">
        <f t="shared" si="114"/>
        <v>0</v>
      </c>
    </row>
    <row r="2449" spans="1:11" ht="75" customHeight="1" x14ac:dyDescent="0.25">
      <c r="A2449" s="51">
        <v>2411</v>
      </c>
      <c r="B2449" s="57" t="s">
        <v>1741</v>
      </c>
      <c r="C2449" s="58" t="s">
        <v>34</v>
      </c>
      <c r="D2449" s="54">
        <v>1130</v>
      </c>
      <c r="E2449" s="55" t="s">
        <v>6</v>
      </c>
      <c r="F2449" s="55">
        <f t="shared" si="115"/>
        <v>6.77</v>
      </c>
      <c r="G2449" s="58" t="s">
        <v>1737</v>
      </c>
      <c r="H2449" s="59">
        <v>27</v>
      </c>
      <c r="I2449" s="56">
        <v>137.09</v>
      </c>
      <c r="J2449" s="7">
        <f t="shared" si="113"/>
        <v>137.09</v>
      </c>
      <c r="K2449" s="7">
        <f t="shared" si="114"/>
        <v>0</v>
      </c>
    </row>
    <row r="2450" spans="1:11" ht="180" customHeight="1" x14ac:dyDescent="0.25">
      <c r="A2450" s="51">
        <v>2412</v>
      </c>
      <c r="B2450" s="57" t="s">
        <v>1741</v>
      </c>
      <c r="C2450" s="58" t="s">
        <v>1712</v>
      </c>
      <c r="D2450" s="54">
        <v>992</v>
      </c>
      <c r="E2450" s="55" t="s">
        <v>6</v>
      </c>
      <c r="F2450" s="55">
        <f t="shared" si="115"/>
        <v>5.95</v>
      </c>
      <c r="G2450" s="58" t="s">
        <v>1715</v>
      </c>
      <c r="H2450" s="59">
        <v>30</v>
      </c>
      <c r="I2450" s="56">
        <v>133.88</v>
      </c>
      <c r="J2450" s="7">
        <f t="shared" si="113"/>
        <v>133.88</v>
      </c>
      <c r="K2450" s="7">
        <f t="shared" si="114"/>
        <v>0</v>
      </c>
    </row>
    <row r="2451" spans="1:11" ht="90" customHeight="1" x14ac:dyDescent="0.25">
      <c r="A2451" s="51">
        <v>2413</v>
      </c>
      <c r="B2451" s="57" t="s">
        <v>1724</v>
      </c>
      <c r="C2451" s="58" t="s">
        <v>1712</v>
      </c>
      <c r="D2451" s="54">
        <v>932</v>
      </c>
      <c r="E2451" s="55" t="s">
        <v>6</v>
      </c>
      <c r="F2451" s="55">
        <f t="shared" si="115"/>
        <v>5.59</v>
      </c>
      <c r="G2451" s="58" t="s">
        <v>1726</v>
      </c>
      <c r="H2451" s="59">
        <v>12</v>
      </c>
      <c r="I2451" s="56">
        <v>50.31</v>
      </c>
      <c r="J2451" s="7">
        <f t="shared" si="113"/>
        <v>50.31</v>
      </c>
      <c r="K2451" s="7">
        <f t="shared" si="114"/>
        <v>0</v>
      </c>
    </row>
    <row r="2452" spans="1:11" ht="75" customHeight="1" x14ac:dyDescent="0.25">
      <c r="A2452" s="51">
        <v>2414</v>
      </c>
      <c r="B2452" s="57" t="s">
        <v>1724</v>
      </c>
      <c r="C2452" s="58" t="s">
        <v>43</v>
      </c>
      <c r="D2452" s="54">
        <v>1070</v>
      </c>
      <c r="E2452" s="55" t="s">
        <v>6</v>
      </c>
      <c r="F2452" s="55">
        <f t="shared" si="115"/>
        <v>6.41</v>
      </c>
      <c r="G2452" s="58" t="s">
        <v>1742</v>
      </c>
      <c r="H2452" s="59">
        <v>10</v>
      </c>
      <c r="I2452" s="56">
        <v>48.08</v>
      </c>
      <c r="J2452" s="7">
        <f t="shared" si="113"/>
        <v>48.08</v>
      </c>
      <c r="K2452" s="7">
        <f t="shared" si="114"/>
        <v>0</v>
      </c>
    </row>
    <row r="2453" spans="1:11" ht="195" customHeight="1" x14ac:dyDescent="0.25">
      <c r="A2453" s="51">
        <v>2415</v>
      </c>
      <c r="B2453" s="57" t="s">
        <v>1741</v>
      </c>
      <c r="C2453" s="58" t="s">
        <v>1712</v>
      </c>
      <c r="D2453" s="54">
        <v>912</v>
      </c>
      <c r="E2453" s="55" t="s">
        <v>6</v>
      </c>
      <c r="F2453" s="55">
        <f t="shared" si="115"/>
        <v>5.47</v>
      </c>
      <c r="G2453" s="58" t="s">
        <v>1737</v>
      </c>
      <c r="H2453" s="59">
        <v>33</v>
      </c>
      <c r="I2453" s="56">
        <v>135.38</v>
      </c>
      <c r="J2453" s="7">
        <f t="shared" si="113"/>
        <v>135.38</v>
      </c>
      <c r="K2453" s="7">
        <f t="shared" si="114"/>
        <v>0</v>
      </c>
    </row>
    <row r="2454" spans="1:11" ht="75" customHeight="1" x14ac:dyDescent="0.25">
      <c r="A2454" s="51">
        <v>2416</v>
      </c>
      <c r="B2454" s="57" t="s">
        <v>1721</v>
      </c>
      <c r="C2454" s="58" t="s">
        <v>1712</v>
      </c>
      <c r="D2454" s="54">
        <v>912</v>
      </c>
      <c r="E2454" s="55" t="s">
        <v>6</v>
      </c>
      <c r="F2454" s="55">
        <f t="shared" si="115"/>
        <v>5.47</v>
      </c>
      <c r="G2454" s="58" t="s">
        <v>1742</v>
      </c>
      <c r="H2454" s="59">
        <v>16</v>
      </c>
      <c r="I2454" s="56">
        <v>65.64</v>
      </c>
      <c r="J2454" s="7">
        <f t="shared" si="113"/>
        <v>65.64</v>
      </c>
      <c r="K2454" s="7">
        <f t="shared" si="114"/>
        <v>0</v>
      </c>
    </row>
    <row r="2455" spans="1:11" ht="75" customHeight="1" x14ac:dyDescent="0.25">
      <c r="A2455" s="51">
        <v>2417</v>
      </c>
      <c r="B2455" s="57" t="s">
        <v>1731</v>
      </c>
      <c r="C2455" s="58" t="s">
        <v>43</v>
      </c>
      <c r="D2455" s="54">
        <v>1071</v>
      </c>
      <c r="E2455" s="55" t="s">
        <v>6</v>
      </c>
      <c r="F2455" s="55">
        <f t="shared" si="115"/>
        <v>6.42</v>
      </c>
      <c r="G2455" s="58" t="s">
        <v>1742</v>
      </c>
      <c r="H2455" s="59">
        <v>15</v>
      </c>
      <c r="I2455" s="56">
        <v>72.23</v>
      </c>
      <c r="J2455" s="7">
        <f t="shared" si="113"/>
        <v>72.23</v>
      </c>
      <c r="K2455" s="7">
        <f t="shared" si="114"/>
        <v>0</v>
      </c>
    </row>
    <row r="2456" spans="1:11" ht="105" customHeight="1" x14ac:dyDescent="0.25">
      <c r="A2456" s="51">
        <v>2418</v>
      </c>
      <c r="B2456" s="57" t="s">
        <v>1710</v>
      </c>
      <c r="C2456" s="58" t="s">
        <v>1712</v>
      </c>
      <c r="D2456" s="54">
        <v>932</v>
      </c>
      <c r="E2456" s="55" t="s">
        <v>6</v>
      </c>
      <c r="F2456" s="55">
        <f t="shared" si="115"/>
        <v>5.59</v>
      </c>
      <c r="G2456" s="58" t="s">
        <v>1726</v>
      </c>
      <c r="H2456" s="59">
        <v>22.5</v>
      </c>
      <c r="I2456" s="56">
        <v>94.33</v>
      </c>
      <c r="J2456" s="7">
        <f t="shared" si="113"/>
        <v>94.33</v>
      </c>
      <c r="K2456" s="7">
        <f t="shared" si="114"/>
        <v>0</v>
      </c>
    </row>
    <row r="2457" spans="1:11" ht="135" customHeight="1" x14ac:dyDescent="0.25">
      <c r="A2457" s="51">
        <v>2419</v>
      </c>
      <c r="B2457" s="57" t="s">
        <v>1727</v>
      </c>
      <c r="C2457" s="58" t="s">
        <v>1712</v>
      </c>
      <c r="D2457" s="54">
        <v>992</v>
      </c>
      <c r="E2457" s="55" t="s">
        <v>6</v>
      </c>
      <c r="F2457" s="55">
        <f t="shared" si="115"/>
        <v>5.95</v>
      </c>
      <c r="G2457" s="58" t="s">
        <v>1715</v>
      </c>
      <c r="H2457" s="59">
        <v>14</v>
      </c>
      <c r="I2457" s="56">
        <v>62.48</v>
      </c>
      <c r="J2457" s="7">
        <f t="shared" si="113"/>
        <v>62.48</v>
      </c>
      <c r="K2457" s="7">
        <f t="shared" si="114"/>
        <v>0</v>
      </c>
    </row>
    <row r="2458" spans="1:11" ht="195" customHeight="1" x14ac:dyDescent="0.25">
      <c r="A2458" s="51">
        <v>2420</v>
      </c>
      <c r="B2458" s="57" t="s">
        <v>1727</v>
      </c>
      <c r="C2458" s="58" t="s">
        <v>1712</v>
      </c>
      <c r="D2458" s="54">
        <v>992</v>
      </c>
      <c r="E2458" s="55" t="s">
        <v>6</v>
      </c>
      <c r="F2458" s="55">
        <f t="shared" si="115"/>
        <v>5.95</v>
      </c>
      <c r="G2458" s="58" t="s">
        <v>1743</v>
      </c>
      <c r="H2458" s="59">
        <v>43</v>
      </c>
      <c r="I2458" s="56">
        <v>191.89</v>
      </c>
      <c r="J2458" s="7">
        <f t="shared" si="113"/>
        <v>191.89</v>
      </c>
      <c r="K2458" s="7">
        <f t="shared" si="114"/>
        <v>0</v>
      </c>
    </row>
    <row r="2459" spans="1:11" ht="90" customHeight="1" x14ac:dyDescent="0.25">
      <c r="A2459" s="51">
        <v>2421</v>
      </c>
      <c r="B2459" s="57" t="s">
        <v>1727</v>
      </c>
      <c r="C2459" s="58" t="s">
        <v>1712</v>
      </c>
      <c r="D2459" s="54">
        <v>992</v>
      </c>
      <c r="E2459" s="55" t="s">
        <v>6</v>
      </c>
      <c r="F2459" s="55">
        <f t="shared" si="115"/>
        <v>5.95</v>
      </c>
      <c r="G2459" s="58" t="s">
        <v>1744</v>
      </c>
      <c r="H2459" s="59">
        <v>15</v>
      </c>
      <c r="I2459" s="56">
        <v>66.94</v>
      </c>
      <c r="J2459" s="7">
        <f t="shared" si="113"/>
        <v>66.94</v>
      </c>
      <c r="K2459" s="7">
        <f t="shared" si="114"/>
        <v>0</v>
      </c>
    </row>
    <row r="2460" spans="1:11" ht="75" customHeight="1" x14ac:dyDescent="0.25">
      <c r="A2460" s="51">
        <v>2422</v>
      </c>
      <c r="B2460" s="57" t="s">
        <v>1729</v>
      </c>
      <c r="C2460" s="58" t="s">
        <v>43</v>
      </c>
      <c r="D2460" s="54">
        <v>1110</v>
      </c>
      <c r="E2460" s="55" t="s">
        <v>6</v>
      </c>
      <c r="F2460" s="55">
        <f t="shared" si="115"/>
        <v>6.65</v>
      </c>
      <c r="G2460" s="58" t="s">
        <v>1737</v>
      </c>
      <c r="H2460" s="59">
        <v>2</v>
      </c>
      <c r="I2460" s="56">
        <v>9.98</v>
      </c>
      <c r="J2460" s="7">
        <f t="shared" si="113"/>
        <v>9.98</v>
      </c>
      <c r="K2460" s="7">
        <f t="shared" si="114"/>
        <v>0</v>
      </c>
    </row>
    <row r="2461" spans="1:11" ht="75" customHeight="1" x14ac:dyDescent="0.25">
      <c r="A2461" s="51">
        <v>2423</v>
      </c>
      <c r="B2461" s="57" t="s">
        <v>1736</v>
      </c>
      <c r="C2461" s="58" t="s">
        <v>1712</v>
      </c>
      <c r="D2461" s="54">
        <v>972</v>
      </c>
      <c r="E2461" s="55" t="s">
        <v>6</v>
      </c>
      <c r="F2461" s="55">
        <f t="shared" si="115"/>
        <v>5.83</v>
      </c>
      <c r="G2461" s="58" t="s">
        <v>1737</v>
      </c>
      <c r="H2461" s="59">
        <v>11</v>
      </c>
      <c r="I2461" s="56">
        <v>48.1</v>
      </c>
      <c r="J2461" s="7">
        <f t="shared" si="113"/>
        <v>48.1</v>
      </c>
      <c r="K2461" s="7">
        <f t="shared" si="114"/>
        <v>0</v>
      </c>
    </row>
    <row r="2462" spans="1:11" ht="135" customHeight="1" x14ac:dyDescent="0.25">
      <c r="A2462" s="51">
        <v>2424</v>
      </c>
      <c r="B2462" s="57" t="s">
        <v>1736</v>
      </c>
      <c r="C2462" s="58" t="s">
        <v>1712</v>
      </c>
      <c r="D2462" s="54">
        <v>952</v>
      </c>
      <c r="E2462" s="55" t="s">
        <v>6</v>
      </c>
      <c r="F2462" s="55">
        <f t="shared" si="115"/>
        <v>5.71</v>
      </c>
      <c r="G2462" s="58" t="s">
        <v>1745</v>
      </c>
      <c r="H2462" s="59">
        <v>14</v>
      </c>
      <c r="I2462" s="56">
        <v>59.96</v>
      </c>
      <c r="J2462" s="7">
        <f t="shared" si="113"/>
        <v>59.96</v>
      </c>
      <c r="K2462" s="7">
        <f t="shared" si="114"/>
        <v>0</v>
      </c>
    </row>
    <row r="2463" spans="1:11" ht="75" customHeight="1" x14ac:dyDescent="0.25">
      <c r="A2463" s="51">
        <v>2425</v>
      </c>
      <c r="B2463" s="57" t="s">
        <v>1736</v>
      </c>
      <c r="C2463" s="58" t="s">
        <v>1712</v>
      </c>
      <c r="D2463" s="54">
        <v>992</v>
      </c>
      <c r="E2463" s="55" t="s">
        <v>6</v>
      </c>
      <c r="F2463" s="55">
        <f t="shared" si="115"/>
        <v>5.95</v>
      </c>
      <c r="G2463" s="58" t="s">
        <v>1737</v>
      </c>
      <c r="H2463" s="59">
        <v>8</v>
      </c>
      <c r="I2463" s="56">
        <v>35.700000000000003</v>
      </c>
      <c r="J2463" s="7">
        <f t="shared" si="113"/>
        <v>35.700000000000003</v>
      </c>
      <c r="K2463" s="7">
        <f t="shared" si="114"/>
        <v>0</v>
      </c>
    </row>
    <row r="2464" spans="1:11" ht="105" customHeight="1" x14ac:dyDescent="0.25">
      <c r="A2464" s="51">
        <v>2426</v>
      </c>
      <c r="B2464" s="57" t="s">
        <v>1746</v>
      </c>
      <c r="C2464" s="58" t="s">
        <v>1747</v>
      </c>
      <c r="D2464" s="54">
        <v>1172</v>
      </c>
      <c r="E2464" s="55" t="s">
        <v>6</v>
      </c>
      <c r="F2464" s="55">
        <f t="shared" si="115"/>
        <v>7.03</v>
      </c>
      <c r="G2464" s="58" t="s">
        <v>1745</v>
      </c>
      <c r="H2464" s="59">
        <v>17</v>
      </c>
      <c r="I2464" s="56">
        <v>89.63</v>
      </c>
      <c r="J2464" s="7">
        <f t="shared" si="113"/>
        <v>89.63</v>
      </c>
      <c r="K2464" s="7">
        <f t="shared" si="114"/>
        <v>0</v>
      </c>
    </row>
    <row r="2465" spans="1:11" ht="165" customHeight="1" x14ac:dyDescent="0.25">
      <c r="A2465" s="51">
        <v>2427</v>
      </c>
      <c r="B2465" s="57" t="s">
        <v>1746</v>
      </c>
      <c r="C2465" s="58" t="s">
        <v>34</v>
      </c>
      <c r="D2465" s="54">
        <v>1111</v>
      </c>
      <c r="E2465" s="55" t="s">
        <v>6</v>
      </c>
      <c r="F2465" s="55">
        <f t="shared" si="115"/>
        <v>6.66</v>
      </c>
      <c r="G2465" s="58" t="s">
        <v>1737</v>
      </c>
      <c r="H2465" s="59">
        <v>53</v>
      </c>
      <c r="I2465" s="56">
        <v>264.74</v>
      </c>
      <c r="J2465" s="7">
        <f t="shared" si="113"/>
        <v>264.74</v>
      </c>
      <c r="K2465" s="7">
        <f t="shared" si="114"/>
        <v>0</v>
      </c>
    </row>
    <row r="2466" spans="1:11" ht="90" customHeight="1" x14ac:dyDescent="0.25">
      <c r="A2466" s="51">
        <v>2428</v>
      </c>
      <c r="B2466" s="57" t="s">
        <v>1746</v>
      </c>
      <c r="C2466" s="58" t="s">
        <v>1712</v>
      </c>
      <c r="D2466" s="54">
        <v>992</v>
      </c>
      <c r="E2466" s="55" t="s">
        <v>6</v>
      </c>
      <c r="F2466" s="55">
        <f t="shared" si="115"/>
        <v>5.95</v>
      </c>
      <c r="G2466" s="58" t="s">
        <v>1737</v>
      </c>
      <c r="H2466" s="59">
        <v>24</v>
      </c>
      <c r="I2466" s="56">
        <v>107.1</v>
      </c>
      <c r="J2466" s="7">
        <f t="shared" si="113"/>
        <v>107.1</v>
      </c>
      <c r="K2466" s="7">
        <f t="shared" si="114"/>
        <v>0</v>
      </c>
    </row>
    <row r="2467" spans="1:11" ht="180" customHeight="1" x14ac:dyDescent="0.25">
      <c r="A2467" s="51">
        <v>2429</v>
      </c>
      <c r="B2467" s="57" t="s">
        <v>1746</v>
      </c>
      <c r="C2467" s="58" t="s">
        <v>1712</v>
      </c>
      <c r="D2467" s="54">
        <v>992</v>
      </c>
      <c r="E2467" s="55" t="s">
        <v>6</v>
      </c>
      <c r="F2467" s="55">
        <f t="shared" si="115"/>
        <v>5.95</v>
      </c>
      <c r="G2467" s="58" t="s">
        <v>1745</v>
      </c>
      <c r="H2467" s="59">
        <v>33</v>
      </c>
      <c r="I2467" s="56">
        <v>147.26</v>
      </c>
      <c r="J2467" s="7">
        <f t="shared" si="113"/>
        <v>147.26</v>
      </c>
      <c r="K2467" s="7">
        <f t="shared" si="114"/>
        <v>0</v>
      </c>
    </row>
    <row r="2468" spans="1:11" ht="75" customHeight="1" x14ac:dyDescent="0.25">
      <c r="A2468" s="51">
        <v>2430</v>
      </c>
      <c r="B2468" s="57" t="s">
        <v>1746</v>
      </c>
      <c r="C2468" s="58" t="s">
        <v>1712</v>
      </c>
      <c r="D2468" s="54">
        <v>932</v>
      </c>
      <c r="E2468" s="55" t="s">
        <v>6</v>
      </c>
      <c r="F2468" s="55">
        <f t="shared" si="115"/>
        <v>5.59</v>
      </c>
      <c r="G2468" s="58" t="s">
        <v>1737</v>
      </c>
      <c r="H2468" s="59">
        <v>12.5</v>
      </c>
      <c r="I2468" s="56">
        <v>52.41</v>
      </c>
      <c r="J2468" s="7">
        <f t="shared" si="113"/>
        <v>52.41</v>
      </c>
      <c r="K2468" s="7">
        <f t="shared" si="114"/>
        <v>0</v>
      </c>
    </row>
    <row r="2469" spans="1:11" ht="75" customHeight="1" x14ac:dyDescent="0.25">
      <c r="A2469" s="51">
        <v>2431</v>
      </c>
      <c r="B2469" s="57" t="s">
        <v>1746</v>
      </c>
      <c r="C2469" s="58" t="s">
        <v>1712</v>
      </c>
      <c r="D2469" s="54">
        <v>992</v>
      </c>
      <c r="E2469" s="55" t="s">
        <v>6</v>
      </c>
      <c r="F2469" s="55">
        <f t="shared" si="115"/>
        <v>5.95</v>
      </c>
      <c r="G2469" s="58" t="s">
        <v>1737</v>
      </c>
      <c r="H2469" s="59">
        <v>13</v>
      </c>
      <c r="I2469" s="56">
        <v>58.01</v>
      </c>
      <c r="J2469" s="7">
        <f t="shared" si="113"/>
        <v>58.01</v>
      </c>
      <c r="K2469" s="7">
        <f t="shared" si="114"/>
        <v>0</v>
      </c>
    </row>
    <row r="2470" spans="1:11" ht="75" customHeight="1" x14ac:dyDescent="0.25">
      <c r="A2470" s="51">
        <v>2432</v>
      </c>
      <c r="B2470" s="57" t="s">
        <v>1746</v>
      </c>
      <c r="C2470" s="58" t="s">
        <v>1712</v>
      </c>
      <c r="D2470" s="54">
        <v>912</v>
      </c>
      <c r="E2470" s="55" t="s">
        <v>6</v>
      </c>
      <c r="F2470" s="55">
        <f t="shared" si="115"/>
        <v>5.47</v>
      </c>
      <c r="G2470" s="58" t="s">
        <v>1737</v>
      </c>
      <c r="H2470" s="59">
        <v>19.5</v>
      </c>
      <c r="I2470" s="56">
        <v>80</v>
      </c>
      <c r="J2470" s="7">
        <f t="shared" si="113"/>
        <v>80</v>
      </c>
      <c r="K2470" s="7">
        <f t="shared" si="114"/>
        <v>0</v>
      </c>
    </row>
    <row r="2471" spans="1:11" ht="165" customHeight="1" x14ac:dyDescent="0.25">
      <c r="A2471" s="51">
        <v>2433</v>
      </c>
      <c r="B2471" s="57" t="s">
        <v>1746</v>
      </c>
      <c r="C2471" s="58" t="s">
        <v>1712</v>
      </c>
      <c r="D2471" s="54">
        <v>932</v>
      </c>
      <c r="E2471" s="55" t="s">
        <v>6</v>
      </c>
      <c r="F2471" s="55">
        <f t="shared" si="115"/>
        <v>5.59</v>
      </c>
      <c r="G2471" s="58" t="s">
        <v>1745</v>
      </c>
      <c r="H2471" s="59">
        <v>28</v>
      </c>
      <c r="I2471" s="56">
        <v>117.39</v>
      </c>
      <c r="J2471" s="7">
        <f t="shared" si="113"/>
        <v>117.39</v>
      </c>
      <c r="K2471" s="7">
        <f t="shared" si="114"/>
        <v>0</v>
      </c>
    </row>
    <row r="2472" spans="1:11" ht="105" customHeight="1" x14ac:dyDescent="0.25">
      <c r="A2472" s="51">
        <v>2434</v>
      </c>
      <c r="B2472" s="57" t="s">
        <v>1746</v>
      </c>
      <c r="C2472" s="58" t="s">
        <v>1712</v>
      </c>
      <c r="D2472" s="54">
        <v>992</v>
      </c>
      <c r="E2472" s="55" t="s">
        <v>6</v>
      </c>
      <c r="F2472" s="55">
        <f t="shared" si="115"/>
        <v>5.95</v>
      </c>
      <c r="G2472" s="58" t="s">
        <v>1745</v>
      </c>
      <c r="H2472" s="59">
        <v>12</v>
      </c>
      <c r="I2472" s="56">
        <v>53.55</v>
      </c>
      <c r="J2472" s="7">
        <f t="shared" si="113"/>
        <v>53.55</v>
      </c>
      <c r="K2472" s="7">
        <f t="shared" si="114"/>
        <v>0</v>
      </c>
    </row>
    <row r="2473" spans="1:11" ht="165" customHeight="1" x14ac:dyDescent="0.25">
      <c r="A2473" s="51">
        <v>2435</v>
      </c>
      <c r="B2473" s="57" t="s">
        <v>1746</v>
      </c>
      <c r="C2473" s="58" t="s">
        <v>1712</v>
      </c>
      <c r="D2473" s="54">
        <v>912</v>
      </c>
      <c r="E2473" s="55" t="s">
        <v>6</v>
      </c>
      <c r="F2473" s="55">
        <f t="shared" si="115"/>
        <v>5.47</v>
      </c>
      <c r="G2473" s="58" t="s">
        <v>1745</v>
      </c>
      <c r="H2473" s="59">
        <v>24</v>
      </c>
      <c r="I2473" s="56">
        <v>98.46</v>
      </c>
      <c r="J2473" s="7">
        <f t="shared" si="113"/>
        <v>98.46</v>
      </c>
      <c r="K2473" s="7">
        <f t="shared" si="114"/>
        <v>0</v>
      </c>
    </row>
    <row r="2474" spans="1:11" ht="75" customHeight="1" x14ac:dyDescent="0.25">
      <c r="A2474" s="51">
        <v>2436</v>
      </c>
      <c r="B2474" s="57" t="s">
        <v>1736</v>
      </c>
      <c r="C2474" s="58" t="s">
        <v>1712</v>
      </c>
      <c r="D2474" s="54">
        <v>992</v>
      </c>
      <c r="E2474" s="55" t="s">
        <v>6</v>
      </c>
      <c r="F2474" s="55">
        <f t="shared" si="115"/>
        <v>5.95</v>
      </c>
      <c r="G2474" s="58" t="s">
        <v>1737</v>
      </c>
      <c r="H2474" s="59">
        <v>6</v>
      </c>
      <c r="I2474" s="56">
        <v>26.78</v>
      </c>
      <c r="J2474" s="7">
        <f t="shared" si="113"/>
        <v>26.78</v>
      </c>
      <c r="K2474" s="7">
        <f t="shared" si="114"/>
        <v>0</v>
      </c>
    </row>
    <row r="2475" spans="1:11" ht="180" customHeight="1" x14ac:dyDescent="0.25">
      <c r="A2475" s="51">
        <v>2437</v>
      </c>
      <c r="B2475" s="57" t="s">
        <v>1741</v>
      </c>
      <c r="C2475" s="58" t="s">
        <v>1712</v>
      </c>
      <c r="D2475" s="54">
        <v>912</v>
      </c>
      <c r="E2475" s="55" t="s">
        <v>6</v>
      </c>
      <c r="F2475" s="55">
        <f t="shared" si="115"/>
        <v>5.47</v>
      </c>
      <c r="G2475" s="58" t="s">
        <v>1740</v>
      </c>
      <c r="H2475" s="59">
        <v>26</v>
      </c>
      <c r="I2475" s="56">
        <v>106.67</v>
      </c>
      <c r="J2475" s="7">
        <f t="shared" si="113"/>
        <v>106.67</v>
      </c>
      <c r="K2475" s="7">
        <f t="shared" si="114"/>
        <v>0</v>
      </c>
    </row>
    <row r="2476" spans="1:11" ht="165" customHeight="1" x14ac:dyDescent="0.25">
      <c r="A2476" s="51">
        <v>2438</v>
      </c>
      <c r="B2476" s="57" t="s">
        <v>1724</v>
      </c>
      <c r="C2476" s="58" t="s">
        <v>1712</v>
      </c>
      <c r="D2476" s="54">
        <v>972</v>
      </c>
      <c r="E2476" s="55" t="s">
        <v>6</v>
      </c>
      <c r="F2476" s="55">
        <f t="shared" si="115"/>
        <v>5.83</v>
      </c>
      <c r="G2476" s="58" t="s">
        <v>1745</v>
      </c>
      <c r="H2476" s="59">
        <v>17</v>
      </c>
      <c r="I2476" s="56">
        <v>74.33</v>
      </c>
      <c r="J2476" s="7">
        <f t="shared" ref="J2476:J2539" si="116">ROUND(F2476*H2476*$I$12,2)</f>
        <v>74.33</v>
      </c>
      <c r="K2476" s="7">
        <f t="shared" si="114"/>
        <v>0</v>
      </c>
    </row>
    <row r="2477" spans="1:11" ht="75" customHeight="1" x14ac:dyDescent="0.25">
      <c r="A2477" s="51">
        <v>2439</v>
      </c>
      <c r="B2477" s="57" t="s">
        <v>1721</v>
      </c>
      <c r="C2477" s="58" t="s">
        <v>43</v>
      </c>
      <c r="D2477" s="54">
        <v>1111</v>
      </c>
      <c r="E2477" s="55" t="s">
        <v>6</v>
      </c>
      <c r="F2477" s="55">
        <f t="shared" si="115"/>
        <v>6.66</v>
      </c>
      <c r="G2477" s="58" t="s">
        <v>1737</v>
      </c>
      <c r="H2477" s="59">
        <v>7</v>
      </c>
      <c r="I2477" s="56">
        <v>34.97</v>
      </c>
      <c r="J2477" s="7">
        <f t="shared" si="116"/>
        <v>34.97</v>
      </c>
      <c r="K2477" s="7">
        <f t="shared" ref="K2477:K2540" si="117">I2477-J2477</f>
        <v>0</v>
      </c>
    </row>
    <row r="2478" spans="1:11" ht="195" customHeight="1" x14ac:dyDescent="0.25">
      <c r="A2478" s="51">
        <v>2440</v>
      </c>
      <c r="B2478" s="57" t="s">
        <v>1748</v>
      </c>
      <c r="C2478" s="58" t="s">
        <v>1649</v>
      </c>
      <c r="D2478" s="54">
        <v>1493</v>
      </c>
      <c r="E2478" s="55" t="s">
        <v>6</v>
      </c>
      <c r="F2478" s="55">
        <f t="shared" si="115"/>
        <v>8.9499999999999993</v>
      </c>
      <c r="G2478" s="58" t="s">
        <v>1749</v>
      </c>
      <c r="H2478" s="59">
        <v>37</v>
      </c>
      <c r="I2478" s="56">
        <v>248.36</v>
      </c>
      <c r="J2478" s="7">
        <f t="shared" si="116"/>
        <v>248.36</v>
      </c>
      <c r="K2478" s="7">
        <f t="shared" si="117"/>
        <v>0</v>
      </c>
    </row>
    <row r="2479" spans="1:11" ht="150" customHeight="1" x14ac:dyDescent="0.25">
      <c r="A2479" s="51">
        <v>2441</v>
      </c>
      <c r="B2479" s="57" t="s">
        <v>1748</v>
      </c>
      <c r="C2479" s="58" t="s">
        <v>1525</v>
      </c>
      <c r="D2479" s="54">
        <v>1427</v>
      </c>
      <c r="E2479" s="55" t="s">
        <v>6</v>
      </c>
      <c r="F2479" s="55">
        <f t="shared" si="115"/>
        <v>8.5500000000000007</v>
      </c>
      <c r="G2479" s="58" t="s">
        <v>1750</v>
      </c>
      <c r="H2479" s="59">
        <v>25</v>
      </c>
      <c r="I2479" s="56">
        <v>160.31</v>
      </c>
      <c r="J2479" s="7">
        <f t="shared" si="116"/>
        <v>160.31</v>
      </c>
      <c r="K2479" s="7">
        <f t="shared" si="117"/>
        <v>0</v>
      </c>
    </row>
    <row r="2480" spans="1:11" ht="75" customHeight="1" x14ac:dyDescent="0.25">
      <c r="A2480" s="51">
        <v>2442</v>
      </c>
      <c r="B2480" s="57" t="s">
        <v>1748</v>
      </c>
      <c r="C2480" s="58" t="s">
        <v>1525</v>
      </c>
      <c r="D2480" s="54">
        <v>1402</v>
      </c>
      <c r="E2480" s="55" t="s">
        <v>6</v>
      </c>
      <c r="F2480" s="55">
        <f t="shared" si="115"/>
        <v>8.4</v>
      </c>
      <c r="G2480" s="58" t="s">
        <v>1751</v>
      </c>
      <c r="H2480" s="59">
        <v>10</v>
      </c>
      <c r="I2480" s="56">
        <v>63</v>
      </c>
      <c r="J2480" s="7">
        <f t="shared" si="116"/>
        <v>63</v>
      </c>
      <c r="K2480" s="7">
        <f t="shared" si="117"/>
        <v>0</v>
      </c>
    </row>
    <row r="2481" spans="1:11" ht="75" customHeight="1" x14ac:dyDescent="0.25">
      <c r="A2481" s="51">
        <v>2443</v>
      </c>
      <c r="B2481" s="57" t="s">
        <v>1752</v>
      </c>
      <c r="C2481" s="58" t="s">
        <v>422</v>
      </c>
      <c r="D2481" s="54">
        <v>1155</v>
      </c>
      <c r="E2481" s="55" t="s">
        <v>6</v>
      </c>
      <c r="F2481" s="55">
        <f t="shared" si="115"/>
        <v>6.92</v>
      </c>
      <c r="G2481" s="58" t="s">
        <v>1753</v>
      </c>
      <c r="H2481" s="59">
        <v>22</v>
      </c>
      <c r="I2481" s="56">
        <v>114.18</v>
      </c>
      <c r="J2481" s="7">
        <f t="shared" si="116"/>
        <v>114.18</v>
      </c>
      <c r="K2481" s="7">
        <f t="shared" si="117"/>
        <v>0</v>
      </c>
    </row>
    <row r="2482" spans="1:11" ht="75" customHeight="1" x14ac:dyDescent="0.25">
      <c r="A2482" s="51">
        <v>2444</v>
      </c>
      <c r="B2482" s="57" t="s">
        <v>1752</v>
      </c>
      <c r="C2482" s="58" t="s">
        <v>1661</v>
      </c>
      <c r="D2482" s="54">
        <v>1152</v>
      </c>
      <c r="E2482" s="55" t="s">
        <v>6</v>
      </c>
      <c r="F2482" s="55">
        <f t="shared" si="115"/>
        <v>6.91</v>
      </c>
      <c r="G2482" s="58" t="s">
        <v>1754</v>
      </c>
      <c r="H2482" s="59">
        <v>22</v>
      </c>
      <c r="I2482" s="56">
        <v>114.02</v>
      </c>
      <c r="J2482" s="7">
        <f t="shared" si="116"/>
        <v>114.02</v>
      </c>
      <c r="K2482" s="7">
        <f t="shared" si="117"/>
        <v>0</v>
      </c>
    </row>
    <row r="2483" spans="1:11" ht="75" customHeight="1" x14ac:dyDescent="0.25">
      <c r="A2483" s="51">
        <v>2445</v>
      </c>
      <c r="B2483" s="57" t="s">
        <v>1752</v>
      </c>
      <c r="C2483" s="58" t="s">
        <v>43</v>
      </c>
      <c r="D2483" s="54">
        <v>1051</v>
      </c>
      <c r="E2483" s="55" t="s">
        <v>6</v>
      </c>
      <c r="F2483" s="55">
        <f t="shared" si="115"/>
        <v>6.3</v>
      </c>
      <c r="G2483" s="58" t="s">
        <v>1755</v>
      </c>
      <c r="H2483" s="59">
        <v>21</v>
      </c>
      <c r="I2483" s="56">
        <v>99.23</v>
      </c>
      <c r="J2483" s="7">
        <f t="shared" si="116"/>
        <v>99.23</v>
      </c>
      <c r="K2483" s="7">
        <f t="shared" si="117"/>
        <v>0</v>
      </c>
    </row>
    <row r="2484" spans="1:11" ht="135" customHeight="1" x14ac:dyDescent="0.25">
      <c r="A2484" s="51">
        <v>2446</v>
      </c>
      <c r="B2484" s="57" t="s">
        <v>1752</v>
      </c>
      <c r="C2484" s="58" t="s">
        <v>43</v>
      </c>
      <c r="D2484" s="54">
        <v>1111</v>
      </c>
      <c r="E2484" s="55" t="s">
        <v>6</v>
      </c>
      <c r="F2484" s="55">
        <f t="shared" si="115"/>
        <v>6.66</v>
      </c>
      <c r="G2484" s="58" t="s">
        <v>1756</v>
      </c>
      <c r="H2484" s="59">
        <v>25</v>
      </c>
      <c r="I2484" s="56">
        <v>124.88</v>
      </c>
      <c r="J2484" s="7">
        <f t="shared" si="116"/>
        <v>124.88</v>
      </c>
      <c r="K2484" s="7">
        <f t="shared" si="117"/>
        <v>0</v>
      </c>
    </row>
    <row r="2485" spans="1:11" ht="180" customHeight="1" x14ac:dyDescent="0.25">
      <c r="A2485" s="51">
        <v>2447</v>
      </c>
      <c r="B2485" s="57" t="s">
        <v>1752</v>
      </c>
      <c r="C2485" s="58" t="s">
        <v>43</v>
      </c>
      <c r="D2485" s="54">
        <v>1070</v>
      </c>
      <c r="E2485" s="55" t="s">
        <v>6</v>
      </c>
      <c r="F2485" s="55">
        <f t="shared" si="115"/>
        <v>6.41</v>
      </c>
      <c r="G2485" s="58" t="s">
        <v>1757</v>
      </c>
      <c r="H2485" s="59">
        <v>48</v>
      </c>
      <c r="I2485" s="56">
        <v>230.76</v>
      </c>
      <c r="J2485" s="7">
        <f t="shared" si="116"/>
        <v>230.76</v>
      </c>
      <c r="K2485" s="7">
        <f t="shared" si="117"/>
        <v>0</v>
      </c>
    </row>
    <row r="2486" spans="1:11" ht="180" customHeight="1" x14ac:dyDescent="0.25">
      <c r="A2486" s="51">
        <v>2448</v>
      </c>
      <c r="B2486" s="57" t="s">
        <v>1752</v>
      </c>
      <c r="C2486" s="58" t="s">
        <v>43</v>
      </c>
      <c r="D2486" s="54">
        <v>1070</v>
      </c>
      <c r="E2486" s="55" t="s">
        <v>6</v>
      </c>
      <c r="F2486" s="55">
        <f t="shared" ref="F2486:F2549" si="118">IF(D2486=0,0,IF(E2486=0,0,IF(IF(E2486="s",$F$12,IF(E2486="n",$F$11,0))&gt;0,ROUND(D2486/IF(E2486="s",$F$12,IF(E2486="n",$F$11,0)),2),0)))</f>
        <v>6.41</v>
      </c>
      <c r="G2486" s="58" t="s">
        <v>1758</v>
      </c>
      <c r="H2486" s="59">
        <v>43</v>
      </c>
      <c r="I2486" s="56">
        <v>206.72</v>
      </c>
      <c r="J2486" s="7">
        <f t="shared" si="116"/>
        <v>206.72</v>
      </c>
      <c r="K2486" s="7">
        <f t="shared" si="117"/>
        <v>0</v>
      </c>
    </row>
    <row r="2487" spans="1:11" ht="135" customHeight="1" x14ac:dyDescent="0.25">
      <c r="A2487" s="51">
        <v>2449</v>
      </c>
      <c r="B2487" s="57" t="s">
        <v>1752</v>
      </c>
      <c r="C2487" s="58" t="s">
        <v>43</v>
      </c>
      <c r="D2487" s="54">
        <v>1255</v>
      </c>
      <c r="E2487" s="55" t="s">
        <v>6</v>
      </c>
      <c r="F2487" s="55">
        <f t="shared" si="118"/>
        <v>7.52</v>
      </c>
      <c r="G2487" s="58" t="s">
        <v>1759</v>
      </c>
      <c r="H2487" s="59">
        <v>29</v>
      </c>
      <c r="I2487" s="56">
        <v>163.56</v>
      </c>
      <c r="J2487" s="7">
        <f t="shared" si="116"/>
        <v>163.56</v>
      </c>
      <c r="K2487" s="7">
        <f t="shared" si="117"/>
        <v>0</v>
      </c>
    </row>
    <row r="2488" spans="1:11" ht="75" customHeight="1" x14ac:dyDescent="0.25">
      <c r="A2488" s="51">
        <v>2450</v>
      </c>
      <c r="B2488" s="57" t="s">
        <v>1752</v>
      </c>
      <c r="C2488" s="58" t="s">
        <v>56</v>
      </c>
      <c r="D2488" s="54">
        <v>925</v>
      </c>
      <c r="E2488" s="55" t="s">
        <v>6</v>
      </c>
      <c r="F2488" s="55">
        <f t="shared" si="118"/>
        <v>5.54</v>
      </c>
      <c r="G2488" s="58" t="s">
        <v>1760</v>
      </c>
      <c r="H2488" s="59">
        <v>24</v>
      </c>
      <c r="I2488" s="56">
        <v>99.72</v>
      </c>
      <c r="J2488" s="7">
        <f t="shared" si="116"/>
        <v>99.72</v>
      </c>
      <c r="K2488" s="7">
        <f t="shared" si="117"/>
        <v>0</v>
      </c>
    </row>
    <row r="2489" spans="1:11" ht="90" customHeight="1" x14ac:dyDescent="0.25">
      <c r="A2489" s="51">
        <v>2451</v>
      </c>
      <c r="B2489" s="57" t="s">
        <v>1752</v>
      </c>
      <c r="C2489" s="58" t="s">
        <v>56</v>
      </c>
      <c r="D2489" s="54">
        <v>1087</v>
      </c>
      <c r="E2489" s="55" t="s">
        <v>6</v>
      </c>
      <c r="F2489" s="55">
        <f t="shared" si="118"/>
        <v>6.52</v>
      </c>
      <c r="G2489" s="58" t="s">
        <v>1761</v>
      </c>
      <c r="H2489" s="59">
        <v>22</v>
      </c>
      <c r="I2489" s="56">
        <v>107.58</v>
      </c>
      <c r="J2489" s="7">
        <f t="shared" si="116"/>
        <v>107.58</v>
      </c>
      <c r="K2489" s="7">
        <f t="shared" si="117"/>
        <v>0</v>
      </c>
    </row>
    <row r="2490" spans="1:11" ht="75" customHeight="1" x14ac:dyDescent="0.25">
      <c r="A2490" s="51">
        <v>2452</v>
      </c>
      <c r="B2490" s="57" t="s">
        <v>1752</v>
      </c>
      <c r="C2490" s="58" t="s">
        <v>56</v>
      </c>
      <c r="D2490" s="54">
        <v>885</v>
      </c>
      <c r="E2490" s="55" t="s">
        <v>6</v>
      </c>
      <c r="F2490" s="55">
        <f t="shared" si="118"/>
        <v>5.3</v>
      </c>
      <c r="G2490" s="58" t="s">
        <v>1762</v>
      </c>
      <c r="H2490" s="59">
        <v>13</v>
      </c>
      <c r="I2490" s="56">
        <v>51.68</v>
      </c>
      <c r="J2490" s="7">
        <f t="shared" si="116"/>
        <v>51.68</v>
      </c>
      <c r="K2490" s="7">
        <f t="shared" si="117"/>
        <v>0</v>
      </c>
    </row>
    <row r="2491" spans="1:11" ht="195" customHeight="1" x14ac:dyDescent="0.25">
      <c r="A2491" s="51">
        <v>2453</v>
      </c>
      <c r="B2491" s="57" t="s">
        <v>1752</v>
      </c>
      <c r="C2491" s="58" t="s">
        <v>56</v>
      </c>
      <c r="D2491" s="54">
        <v>965</v>
      </c>
      <c r="E2491" s="55" t="s">
        <v>6</v>
      </c>
      <c r="F2491" s="55">
        <f t="shared" si="118"/>
        <v>5.78</v>
      </c>
      <c r="G2491" s="58" t="s">
        <v>1763</v>
      </c>
      <c r="H2491" s="59">
        <v>36</v>
      </c>
      <c r="I2491" s="56">
        <v>156.06</v>
      </c>
      <c r="J2491" s="7">
        <f t="shared" si="116"/>
        <v>156.06</v>
      </c>
      <c r="K2491" s="7">
        <f t="shared" si="117"/>
        <v>0</v>
      </c>
    </row>
    <row r="2492" spans="1:11" ht="75" customHeight="1" x14ac:dyDescent="0.25">
      <c r="A2492" s="51">
        <v>2454</v>
      </c>
      <c r="B2492" s="57" t="s">
        <v>1752</v>
      </c>
      <c r="C2492" s="58" t="s">
        <v>56</v>
      </c>
      <c r="D2492" s="54">
        <v>1087</v>
      </c>
      <c r="E2492" s="55" t="s">
        <v>6</v>
      </c>
      <c r="F2492" s="55">
        <f t="shared" si="118"/>
        <v>6.52</v>
      </c>
      <c r="G2492" s="58" t="s">
        <v>1764</v>
      </c>
      <c r="H2492" s="59">
        <v>11</v>
      </c>
      <c r="I2492" s="56">
        <v>53.79</v>
      </c>
      <c r="J2492" s="7">
        <f t="shared" si="116"/>
        <v>53.79</v>
      </c>
      <c r="K2492" s="7">
        <f t="shared" si="117"/>
        <v>0</v>
      </c>
    </row>
    <row r="2493" spans="1:11" ht="75" customHeight="1" x14ac:dyDescent="0.25">
      <c r="A2493" s="51">
        <v>2455</v>
      </c>
      <c r="B2493" s="57" t="s">
        <v>1752</v>
      </c>
      <c r="C2493" s="58" t="s">
        <v>56</v>
      </c>
      <c r="D2493" s="54">
        <v>885</v>
      </c>
      <c r="E2493" s="55" t="s">
        <v>6</v>
      </c>
      <c r="F2493" s="55">
        <f t="shared" si="118"/>
        <v>5.3</v>
      </c>
      <c r="G2493" s="58" t="s">
        <v>1765</v>
      </c>
      <c r="H2493" s="59">
        <v>13</v>
      </c>
      <c r="I2493" s="56">
        <v>51.68</v>
      </c>
      <c r="J2493" s="7">
        <f t="shared" si="116"/>
        <v>51.68</v>
      </c>
      <c r="K2493" s="7">
        <f t="shared" si="117"/>
        <v>0</v>
      </c>
    </row>
    <row r="2494" spans="1:11" ht="120" customHeight="1" x14ac:dyDescent="0.25">
      <c r="A2494" s="51">
        <v>2456</v>
      </c>
      <c r="B2494" s="57" t="s">
        <v>1752</v>
      </c>
      <c r="C2494" s="58" t="s">
        <v>56</v>
      </c>
      <c r="D2494" s="54">
        <v>945</v>
      </c>
      <c r="E2494" s="55" t="s">
        <v>6</v>
      </c>
      <c r="F2494" s="55">
        <f t="shared" si="118"/>
        <v>5.66</v>
      </c>
      <c r="G2494" s="58" t="s">
        <v>1766</v>
      </c>
      <c r="H2494" s="59">
        <v>24</v>
      </c>
      <c r="I2494" s="56">
        <v>101.88</v>
      </c>
      <c r="J2494" s="7">
        <f t="shared" si="116"/>
        <v>101.88</v>
      </c>
      <c r="K2494" s="7">
        <f t="shared" si="117"/>
        <v>0</v>
      </c>
    </row>
    <row r="2495" spans="1:11" ht="75" customHeight="1" x14ac:dyDescent="0.25">
      <c r="A2495" s="51">
        <v>2457</v>
      </c>
      <c r="B2495" s="57" t="s">
        <v>1752</v>
      </c>
      <c r="C2495" s="58" t="s">
        <v>56</v>
      </c>
      <c r="D2495" s="54">
        <v>905</v>
      </c>
      <c r="E2495" s="55" t="s">
        <v>6</v>
      </c>
      <c r="F2495" s="55">
        <f t="shared" si="118"/>
        <v>5.42</v>
      </c>
      <c r="G2495" s="58" t="s">
        <v>1767</v>
      </c>
      <c r="H2495" s="59">
        <v>27</v>
      </c>
      <c r="I2495" s="56">
        <v>109.76</v>
      </c>
      <c r="J2495" s="7">
        <f t="shared" si="116"/>
        <v>109.76</v>
      </c>
      <c r="K2495" s="7">
        <f t="shared" si="117"/>
        <v>0</v>
      </c>
    </row>
    <row r="2496" spans="1:11" ht="75" customHeight="1" x14ac:dyDescent="0.25">
      <c r="A2496" s="51">
        <v>2458</v>
      </c>
      <c r="B2496" s="57" t="s">
        <v>1752</v>
      </c>
      <c r="C2496" s="58" t="s">
        <v>56</v>
      </c>
      <c r="D2496" s="54">
        <v>925</v>
      </c>
      <c r="E2496" s="55" t="s">
        <v>6</v>
      </c>
      <c r="F2496" s="55">
        <f t="shared" si="118"/>
        <v>5.54</v>
      </c>
      <c r="G2496" s="58" t="s">
        <v>1768</v>
      </c>
      <c r="H2496" s="59">
        <v>12</v>
      </c>
      <c r="I2496" s="56">
        <v>49.86</v>
      </c>
      <c r="J2496" s="7">
        <f t="shared" si="116"/>
        <v>49.86</v>
      </c>
      <c r="K2496" s="7">
        <f t="shared" si="117"/>
        <v>0</v>
      </c>
    </row>
    <row r="2497" spans="1:11" ht="75" customHeight="1" x14ac:dyDescent="0.25">
      <c r="A2497" s="51">
        <v>2459</v>
      </c>
      <c r="B2497" s="57" t="s">
        <v>1752</v>
      </c>
      <c r="C2497" s="58" t="s">
        <v>56</v>
      </c>
      <c r="D2497" s="54">
        <v>885</v>
      </c>
      <c r="E2497" s="55" t="s">
        <v>6</v>
      </c>
      <c r="F2497" s="55">
        <f t="shared" si="118"/>
        <v>5.3</v>
      </c>
      <c r="G2497" s="58" t="s">
        <v>1769</v>
      </c>
      <c r="H2497" s="59">
        <v>12</v>
      </c>
      <c r="I2497" s="56">
        <v>47.7</v>
      </c>
      <c r="J2497" s="7">
        <f t="shared" si="116"/>
        <v>47.7</v>
      </c>
      <c r="K2497" s="7">
        <f t="shared" si="117"/>
        <v>0</v>
      </c>
    </row>
    <row r="2498" spans="1:11" ht="135" customHeight="1" x14ac:dyDescent="0.25">
      <c r="A2498" s="51">
        <v>2460</v>
      </c>
      <c r="B2498" s="57" t="s">
        <v>1752</v>
      </c>
      <c r="C2498" s="58" t="s">
        <v>56</v>
      </c>
      <c r="D2498" s="54">
        <v>965</v>
      </c>
      <c r="E2498" s="55" t="s">
        <v>6</v>
      </c>
      <c r="F2498" s="55">
        <f t="shared" si="118"/>
        <v>5.78</v>
      </c>
      <c r="G2498" s="58" t="s">
        <v>1770</v>
      </c>
      <c r="H2498" s="59">
        <v>44</v>
      </c>
      <c r="I2498" s="56">
        <v>190.74</v>
      </c>
      <c r="J2498" s="7">
        <f t="shared" si="116"/>
        <v>190.74</v>
      </c>
      <c r="K2498" s="7">
        <f t="shared" si="117"/>
        <v>0</v>
      </c>
    </row>
    <row r="2499" spans="1:11" ht="90" customHeight="1" x14ac:dyDescent="0.25">
      <c r="A2499" s="51">
        <v>2461</v>
      </c>
      <c r="B2499" s="57" t="s">
        <v>1752</v>
      </c>
      <c r="C2499" s="58" t="s">
        <v>56</v>
      </c>
      <c r="D2499" s="54">
        <v>925</v>
      </c>
      <c r="E2499" s="55" t="s">
        <v>6</v>
      </c>
      <c r="F2499" s="55">
        <f t="shared" si="118"/>
        <v>5.54</v>
      </c>
      <c r="G2499" s="58" t="s">
        <v>1771</v>
      </c>
      <c r="H2499" s="59">
        <v>25</v>
      </c>
      <c r="I2499" s="56">
        <v>103.88</v>
      </c>
      <c r="J2499" s="7">
        <f t="shared" si="116"/>
        <v>103.88</v>
      </c>
      <c r="K2499" s="7">
        <f t="shared" si="117"/>
        <v>0</v>
      </c>
    </row>
    <row r="2500" spans="1:11" ht="90" customHeight="1" x14ac:dyDescent="0.25">
      <c r="A2500" s="51">
        <v>2462</v>
      </c>
      <c r="B2500" s="57" t="s">
        <v>1752</v>
      </c>
      <c r="C2500" s="58" t="s">
        <v>56</v>
      </c>
      <c r="D2500" s="54">
        <v>925</v>
      </c>
      <c r="E2500" s="55" t="s">
        <v>6</v>
      </c>
      <c r="F2500" s="55">
        <f t="shared" si="118"/>
        <v>5.54</v>
      </c>
      <c r="G2500" s="58" t="s">
        <v>1772</v>
      </c>
      <c r="H2500" s="59">
        <v>13</v>
      </c>
      <c r="I2500" s="56">
        <v>54.02</v>
      </c>
      <c r="J2500" s="7">
        <f t="shared" si="116"/>
        <v>54.02</v>
      </c>
      <c r="K2500" s="7">
        <f t="shared" si="117"/>
        <v>0</v>
      </c>
    </row>
    <row r="2501" spans="1:11" ht="105" customHeight="1" x14ac:dyDescent="0.25">
      <c r="A2501" s="51">
        <v>2463</v>
      </c>
      <c r="B2501" s="57" t="s">
        <v>1752</v>
      </c>
      <c r="C2501" s="58" t="s">
        <v>102</v>
      </c>
      <c r="D2501" s="54">
        <v>871</v>
      </c>
      <c r="E2501" s="55" t="s">
        <v>6</v>
      </c>
      <c r="F2501" s="55">
        <f t="shared" si="118"/>
        <v>5.22</v>
      </c>
      <c r="G2501" s="58" t="s">
        <v>1773</v>
      </c>
      <c r="H2501" s="59">
        <v>19</v>
      </c>
      <c r="I2501" s="56">
        <v>74.39</v>
      </c>
      <c r="J2501" s="7">
        <f t="shared" si="116"/>
        <v>74.39</v>
      </c>
      <c r="K2501" s="7">
        <f t="shared" si="117"/>
        <v>0</v>
      </c>
    </row>
    <row r="2502" spans="1:11" ht="135" customHeight="1" x14ac:dyDescent="0.25">
      <c r="A2502" s="51">
        <v>2464</v>
      </c>
      <c r="B2502" s="57" t="s">
        <v>1752</v>
      </c>
      <c r="C2502" s="58" t="s">
        <v>102</v>
      </c>
      <c r="D2502" s="54">
        <v>871</v>
      </c>
      <c r="E2502" s="55" t="s">
        <v>6</v>
      </c>
      <c r="F2502" s="55">
        <f t="shared" si="118"/>
        <v>5.22</v>
      </c>
      <c r="G2502" s="58" t="s">
        <v>1774</v>
      </c>
      <c r="H2502" s="59">
        <v>14</v>
      </c>
      <c r="I2502" s="56">
        <v>54.81</v>
      </c>
      <c r="J2502" s="7">
        <f t="shared" si="116"/>
        <v>54.81</v>
      </c>
      <c r="K2502" s="7">
        <f t="shared" si="117"/>
        <v>0</v>
      </c>
    </row>
    <row r="2503" spans="1:11" ht="150" customHeight="1" x14ac:dyDescent="0.25">
      <c r="A2503" s="51">
        <v>2465</v>
      </c>
      <c r="B2503" s="57" t="s">
        <v>1752</v>
      </c>
      <c r="C2503" s="58" t="s">
        <v>102</v>
      </c>
      <c r="D2503" s="54">
        <v>931</v>
      </c>
      <c r="E2503" s="55" t="s">
        <v>6</v>
      </c>
      <c r="F2503" s="55">
        <f t="shared" si="118"/>
        <v>5.58</v>
      </c>
      <c r="G2503" s="58" t="s">
        <v>1775</v>
      </c>
      <c r="H2503" s="59">
        <v>42</v>
      </c>
      <c r="I2503" s="56">
        <v>175.77</v>
      </c>
      <c r="J2503" s="7">
        <f t="shared" si="116"/>
        <v>175.77</v>
      </c>
      <c r="K2503" s="7">
        <f t="shared" si="117"/>
        <v>0</v>
      </c>
    </row>
    <row r="2504" spans="1:11" ht="75" customHeight="1" x14ac:dyDescent="0.25">
      <c r="A2504" s="51">
        <v>2466</v>
      </c>
      <c r="B2504" s="57" t="s">
        <v>1752</v>
      </c>
      <c r="C2504" s="58" t="s">
        <v>102</v>
      </c>
      <c r="D2504" s="54">
        <v>871</v>
      </c>
      <c r="E2504" s="55" t="s">
        <v>6</v>
      </c>
      <c r="F2504" s="55">
        <f t="shared" si="118"/>
        <v>5.22</v>
      </c>
      <c r="G2504" s="58" t="s">
        <v>1776</v>
      </c>
      <c r="H2504" s="59">
        <v>3</v>
      </c>
      <c r="I2504" s="56">
        <v>11.75</v>
      </c>
      <c r="J2504" s="7">
        <f t="shared" si="116"/>
        <v>11.75</v>
      </c>
      <c r="K2504" s="7">
        <f t="shared" si="117"/>
        <v>0</v>
      </c>
    </row>
    <row r="2505" spans="1:11" ht="105" customHeight="1" x14ac:dyDescent="0.25">
      <c r="A2505" s="51">
        <v>2467</v>
      </c>
      <c r="B2505" s="57" t="s">
        <v>1752</v>
      </c>
      <c r="C2505" s="58" t="s">
        <v>102</v>
      </c>
      <c r="D2505" s="54">
        <v>871</v>
      </c>
      <c r="E2505" s="55" t="s">
        <v>6</v>
      </c>
      <c r="F2505" s="55">
        <f t="shared" si="118"/>
        <v>5.22</v>
      </c>
      <c r="G2505" s="58" t="s">
        <v>1777</v>
      </c>
      <c r="H2505" s="59">
        <v>22</v>
      </c>
      <c r="I2505" s="56">
        <v>86.13</v>
      </c>
      <c r="J2505" s="7">
        <f t="shared" si="116"/>
        <v>86.13</v>
      </c>
      <c r="K2505" s="7">
        <f t="shared" si="117"/>
        <v>0</v>
      </c>
    </row>
    <row r="2506" spans="1:11" ht="120" customHeight="1" x14ac:dyDescent="0.25">
      <c r="A2506" s="51">
        <v>2468</v>
      </c>
      <c r="B2506" s="57" t="s">
        <v>1752</v>
      </c>
      <c r="C2506" s="58" t="s">
        <v>102</v>
      </c>
      <c r="D2506" s="54">
        <v>871</v>
      </c>
      <c r="E2506" s="55" t="s">
        <v>6</v>
      </c>
      <c r="F2506" s="55">
        <f t="shared" si="118"/>
        <v>5.22</v>
      </c>
      <c r="G2506" s="58" t="s">
        <v>1778</v>
      </c>
      <c r="H2506" s="59">
        <v>24</v>
      </c>
      <c r="I2506" s="56">
        <v>93.96</v>
      </c>
      <c r="J2506" s="7">
        <f t="shared" si="116"/>
        <v>93.96</v>
      </c>
      <c r="K2506" s="7">
        <f t="shared" si="117"/>
        <v>0</v>
      </c>
    </row>
    <row r="2507" spans="1:11" ht="90" customHeight="1" x14ac:dyDescent="0.25">
      <c r="A2507" s="51">
        <v>2469</v>
      </c>
      <c r="B2507" s="57" t="s">
        <v>1752</v>
      </c>
      <c r="C2507" s="58" t="s">
        <v>102</v>
      </c>
      <c r="D2507" s="54">
        <v>871</v>
      </c>
      <c r="E2507" s="55" t="s">
        <v>6</v>
      </c>
      <c r="F2507" s="55">
        <f t="shared" si="118"/>
        <v>5.22</v>
      </c>
      <c r="G2507" s="58" t="s">
        <v>1779</v>
      </c>
      <c r="H2507" s="59">
        <v>30</v>
      </c>
      <c r="I2507" s="56">
        <v>117.45</v>
      </c>
      <c r="J2507" s="7">
        <f t="shared" si="116"/>
        <v>117.45</v>
      </c>
      <c r="K2507" s="7">
        <f t="shared" si="117"/>
        <v>0</v>
      </c>
    </row>
    <row r="2508" spans="1:11" ht="75" customHeight="1" x14ac:dyDescent="0.25">
      <c r="A2508" s="51">
        <v>2470</v>
      </c>
      <c r="B2508" s="57" t="s">
        <v>1752</v>
      </c>
      <c r="C2508" s="58" t="s">
        <v>102</v>
      </c>
      <c r="D2508" s="54">
        <v>871</v>
      </c>
      <c r="E2508" s="55" t="s">
        <v>6</v>
      </c>
      <c r="F2508" s="55">
        <f t="shared" si="118"/>
        <v>5.22</v>
      </c>
      <c r="G2508" s="58" t="s">
        <v>1780</v>
      </c>
      <c r="H2508" s="59">
        <v>24</v>
      </c>
      <c r="I2508" s="56">
        <v>93.96</v>
      </c>
      <c r="J2508" s="7">
        <f t="shared" si="116"/>
        <v>93.96</v>
      </c>
      <c r="K2508" s="7">
        <f t="shared" si="117"/>
        <v>0</v>
      </c>
    </row>
    <row r="2509" spans="1:11" ht="75" customHeight="1" x14ac:dyDescent="0.25">
      <c r="A2509" s="51">
        <v>2471</v>
      </c>
      <c r="B2509" s="57" t="s">
        <v>1781</v>
      </c>
      <c r="C2509" s="58" t="s">
        <v>422</v>
      </c>
      <c r="D2509" s="54">
        <v>1155</v>
      </c>
      <c r="E2509" s="55" t="s">
        <v>6</v>
      </c>
      <c r="F2509" s="55">
        <f t="shared" si="118"/>
        <v>6.92</v>
      </c>
      <c r="G2509" s="58" t="s">
        <v>1782</v>
      </c>
      <c r="H2509" s="59">
        <v>19</v>
      </c>
      <c r="I2509" s="56">
        <v>98.61</v>
      </c>
      <c r="J2509" s="7">
        <f t="shared" si="116"/>
        <v>98.61</v>
      </c>
      <c r="K2509" s="7">
        <f t="shared" si="117"/>
        <v>0</v>
      </c>
    </row>
    <row r="2510" spans="1:11" ht="75" customHeight="1" x14ac:dyDescent="0.25">
      <c r="A2510" s="51">
        <v>2472</v>
      </c>
      <c r="B2510" s="57" t="s">
        <v>1781</v>
      </c>
      <c r="C2510" s="58" t="s">
        <v>1661</v>
      </c>
      <c r="D2510" s="54">
        <v>1152</v>
      </c>
      <c r="E2510" s="55" t="s">
        <v>6</v>
      </c>
      <c r="F2510" s="55">
        <f t="shared" si="118"/>
        <v>6.91</v>
      </c>
      <c r="G2510" s="58" t="s">
        <v>1751</v>
      </c>
      <c r="H2510" s="59">
        <v>10</v>
      </c>
      <c r="I2510" s="56">
        <v>51.83</v>
      </c>
      <c r="J2510" s="7">
        <f t="shared" si="116"/>
        <v>51.83</v>
      </c>
      <c r="K2510" s="7">
        <f t="shared" si="117"/>
        <v>0</v>
      </c>
    </row>
    <row r="2511" spans="1:11" ht="105" customHeight="1" x14ac:dyDescent="0.25">
      <c r="A2511" s="51">
        <v>2473</v>
      </c>
      <c r="B2511" s="57" t="s">
        <v>1781</v>
      </c>
      <c r="C2511" s="58" t="s">
        <v>56</v>
      </c>
      <c r="D2511" s="54">
        <v>925</v>
      </c>
      <c r="E2511" s="55" t="s">
        <v>6</v>
      </c>
      <c r="F2511" s="55">
        <f t="shared" si="118"/>
        <v>5.54</v>
      </c>
      <c r="G2511" s="58" t="s">
        <v>1783</v>
      </c>
      <c r="H2511" s="59">
        <v>19</v>
      </c>
      <c r="I2511" s="56">
        <v>78.95</v>
      </c>
      <c r="J2511" s="7">
        <f t="shared" si="116"/>
        <v>78.95</v>
      </c>
      <c r="K2511" s="7">
        <f t="shared" si="117"/>
        <v>0</v>
      </c>
    </row>
    <row r="2512" spans="1:11" ht="75" customHeight="1" x14ac:dyDescent="0.25">
      <c r="A2512" s="51">
        <v>2474</v>
      </c>
      <c r="B2512" s="57" t="s">
        <v>1781</v>
      </c>
      <c r="C2512" s="58" t="s">
        <v>56</v>
      </c>
      <c r="D2512" s="54">
        <v>905</v>
      </c>
      <c r="E2512" s="55" t="s">
        <v>6</v>
      </c>
      <c r="F2512" s="55">
        <f t="shared" si="118"/>
        <v>5.42</v>
      </c>
      <c r="G2512" s="58" t="s">
        <v>1784</v>
      </c>
      <c r="H2512" s="59">
        <v>15</v>
      </c>
      <c r="I2512" s="56">
        <v>60.98</v>
      </c>
      <c r="J2512" s="7">
        <f t="shared" si="116"/>
        <v>60.98</v>
      </c>
      <c r="K2512" s="7">
        <f t="shared" si="117"/>
        <v>0</v>
      </c>
    </row>
    <row r="2513" spans="1:11" ht="210" customHeight="1" x14ac:dyDescent="0.25">
      <c r="A2513" s="51">
        <v>2475</v>
      </c>
      <c r="B2513" s="57" t="s">
        <v>1781</v>
      </c>
      <c r="C2513" s="58" t="s">
        <v>34</v>
      </c>
      <c r="D2513" s="54">
        <v>1090</v>
      </c>
      <c r="E2513" s="55" t="s">
        <v>6</v>
      </c>
      <c r="F2513" s="55">
        <f t="shared" si="118"/>
        <v>6.53</v>
      </c>
      <c r="G2513" s="58" t="s">
        <v>1785</v>
      </c>
      <c r="H2513" s="59">
        <v>29</v>
      </c>
      <c r="I2513" s="56">
        <v>142.03</v>
      </c>
      <c r="J2513" s="7">
        <f t="shared" si="116"/>
        <v>142.03</v>
      </c>
      <c r="K2513" s="7">
        <f t="shared" si="117"/>
        <v>0</v>
      </c>
    </row>
    <row r="2514" spans="1:11" ht="135" customHeight="1" x14ac:dyDescent="0.25">
      <c r="A2514" s="51">
        <v>2476</v>
      </c>
      <c r="B2514" s="57" t="s">
        <v>1781</v>
      </c>
      <c r="C2514" s="58" t="s">
        <v>56</v>
      </c>
      <c r="D2514" s="54">
        <v>945</v>
      </c>
      <c r="E2514" s="55" t="s">
        <v>6</v>
      </c>
      <c r="F2514" s="55">
        <f t="shared" si="118"/>
        <v>5.66</v>
      </c>
      <c r="G2514" s="58" t="s">
        <v>1786</v>
      </c>
      <c r="H2514" s="59">
        <v>35</v>
      </c>
      <c r="I2514" s="56">
        <v>148.58000000000001</v>
      </c>
      <c r="J2514" s="7">
        <f t="shared" si="116"/>
        <v>148.58000000000001</v>
      </c>
      <c r="K2514" s="7">
        <f t="shared" si="117"/>
        <v>0</v>
      </c>
    </row>
    <row r="2515" spans="1:11" ht="120" customHeight="1" x14ac:dyDescent="0.25">
      <c r="A2515" s="51">
        <v>2477</v>
      </c>
      <c r="B2515" s="57" t="s">
        <v>1781</v>
      </c>
      <c r="C2515" s="58" t="s">
        <v>56</v>
      </c>
      <c r="D2515" s="54">
        <v>885</v>
      </c>
      <c r="E2515" s="55" t="s">
        <v>6</v>
      </c>
      <c r="F2515" s="55">
        <f t="shared" si="118"/>
        <v>5.3</v>
      </c>
      <c r="G2515" s="58" t="s">
        <v>1787</v>
      </c>
      <c r="H2515" s="59">
        <v>35</v>
      </c>
      <c r="I2515" s="56">
        <v>139.13</v>
      </c>
      <c r="J2515" s="7">
        <f t="shared" si="116"/>
        <v>139.13</v>
      </c>
      <c r="K2515" s="7">
        <f t="shared" si="117"/>
        <v>0</v>
      </c>
    </row>
    <row r="2516" spans="1:11" ht="90" customHeight="1" x14ac:dyDescent="0.25">
      <c r="A2516" s="51">
        <v>2478</v>
      </c>
      <c r="B2516" s="57" t="s">
        <v>1781</v>
      </c>
      <c r="C2516" s="58" t="s">
        <v>56</v>
      </c>
      <c r="D2516" s="54">
        <v>885</v>
      </c>
      <c r="E2516" s="55" t="s">
        <v>6</v>
      </c>
      <c r="F2516" s="55">
        <f t="shared" si="118"/>
        <v>5.3</v>
      </c>
      <c r="G2516" s="58" t="s">
        <v>1788</v>
      </c>
      <c r="H2516" s="59">
        <v>19</v>
      </c>
      <c r="I2516" s="56">
        <v>75.53</v>
      </c>
      <c r="J2516" s="7">
        <f t="shared" si="116"/>
        <v>75.53</v>
      </c>
      <c r="K2516" s="7">
        <f t="shared" si="117"/>
        <v>0</v>
      </c>
    </row>
    <row r="2517" spans="1:11" ht="135" customHeight="1" x14ac:dyDescent="0.25">
      <c r="A2517" s="51">
        <v>2479</v>
      </c>
      <c r="B2517" s="57" t="s">
        <v>1781</v>
      </c>
      <c r="C2517" s="58" t="s">
        <v>56</v>
      </c>
      <c r="D2517" s="54">
        <v>945</v>
      </c>
      <c r="E2517" s="55" t="s">
        <v>6</v>
      </c>
      <c r="F2517" s="55">
        <f t="shared" si="118"/>
        <v>5.66</v>
      </c>
      <c r="G2517" s="58" t="s">
        <v>1789</v>
      </c>
      <c r="H2517" s="59">
        <v>32</v>
      </c>
      <c r="I2517" s="56">
        <v>135.84</v>
      </c>
      <c r="J2517" s="7">
        <f t="shared" si="116"/>
        <v>135.84</v>
      </c>
      <c r="K2517" s="7">
        <f t="shared" si="117"/>
        <v>0</v>
      </c>
    </row>
    <row r="2518" spans="1:11" ht="75" customHeight="1" x14ac:dyDescent="0.25">
      <c r="A2518" s="51">
        <v>2480</v>
      </c>
      <c r="B2518" s="57" t="s">
        <v>1781</v>
      </c>
      <c r="C2518" s="58" t="s">
        <v>56</v>
      </c>
      <c r="D2518" s="54">
        <v>905</v>
      </c>
      <c r="E2518" s="55" t="s">
        <v>6</v>
      </c>
      <c r="F2518" s="55">
        <f t="shared" si="118"/>
        <v>5.42</v>
      </c>
      <c r="G2518" s="58" t="s">
        <v>1790</v>
      </c>
      <c r="H2518" s="59">
        <v>12</v>
      </c>
      <c r="I2518" s="56">
        <v>48.78</v>
      </c>
      <c r="J2518" s="7">
        <f t="shared" si="116"/>
        <v>48.78</v>
      </c>
      <c r="K2518" s="7">
        <f t="shared" si="117"/>
        <v>0</v>
      </c>
    </row>
    <row r="2519" spans="1:11" ht="75" customHeight="1" x14ac:dyDescent="0.25">
      <c r="A2519" s="51">
        <v>2481</v>
      </c>
      <c r="B2519" s="57" t="s">
        <v>1781</v>
      </c>
      <c r="C2519" s="58" t="s">
        <v>56</v>
      </c>
      <c r="D2519" s="54">
        <v>885</v>
      </c>
      <c r="E2519" s="55" t="s">
        <v>6</v>
      </c>
      <c r="F2519" s="55">
        <f t="shared" si="118"/>
        <v>5.3</v>
      </c>
      <c r="G2519" s="58" t="s">
        <v>1791</v>
      </c>
      <c r="H2519" s="59">
        <v>11</v>
      </c>
      <c r="I2519" s="56">
        <v>43.73</v>
      </c>
      <c r="J2519" s="7">
        <f t="shared" si="116"/>
        <v>43.73</v>
      </c>
      <c r="K2519" s="7">
        <f t="shared" si="117"/>
        <v>0</v>
      </c>
    </row>
    <row r="2520" spans="1:11" ht="75" customHeight="1" x14ac:dyDescent="0.25">
      <c r="A2520" s="51">
        <v>2482</v>
      </c>
      <c r="B2520" s="57" t="s">
        <v>1781</v>
      </c>
      <c r="C2520" s="58" t="s">
        <v>56</v>
      </c>
      <c r="D2520" s="54">
        <v>945</v>
      </c>
      <c r="E2520" s="55" t="s">
        <v>6</v>
      </c>
      <c r="F2520" s="55">
        <f t="shared" si="118"/>
        <v>5.66</v>
      </c>
      <c r="G2520" s="58" t="s">
        <v>1751</v>
      </c>
      <c r="H2520" s="59">
        <v>10</v>
      </c>
      <c r="I2520" s="56">
        <v>42.45</v>
      </c>
      <c r="J2520" s="7">
        <f t="shared" si="116"/>
        <v>42.45</v>
      </c>
      <c r="K2520" s="7">
        <f t="shared" si="117"/>
        <v>0</v>
      </c>
    </row>
    <row r="2521" spans="1:11" ht="120" customHeight="1" x14ac:dyDescent="0.25">
      <c r="A2521" s="51">
        <v>2483</v>
      </c>
      <c r="B2521" s="57" t="s">
        <v>1781</v>
      </c>
      <c r="C2521" s="58" t="s">
        <v>56</v>
      </c>
      <c r="D2521" s="54">
        <v>1087</v>
      </c>
      <c r="E2521" s="55" t="s">
        <v>6</v>
      </c>
      <c r="F2521" s="55">
        <f t="shared" si="118"/>
        <v>6.52</v>
      </c>
      <c r="G2521" s="58" t="s">
        <v>1792</v>
      </c>
      <c r="H2521" s="59">
        <v>19</v>
      </c>
      <c r="I2521" s="56">
        <v>92.91</v>
      </c>
      <c r="J2521" s="7">
        <f t="shared" si="116"/>
        <v>92.91</v>
      </c>
      <c r="K2521" s="7">
        <f t="shared" si="117"/>
        <v>0</v>
      </c>
    </row>
    <row r="2522" spans="1:11" ht="120" customHeight="1" x14ac:dyDescent="0.25">
      <c r="A2522" s="51">
        <v>2484</v>
      </c>
      <c r="B2522" s="57" t="s">
        <v>1781</v>
      </c>
      <c r="C2522" s="58" t="s">
        <v>102</v>
      </c>
      <c r="D2522" s="54">
        <v>871</v>
      </c>
      <c r="E2522" s="55" t="s">
        <v>6</v>
      </c>
      <c r="F2522" s="55">
        <f t="shared" si="118"/>
        <v>5.22</v>
      </c>
      <c r="G2522" s="58" t="s">
        <v>1793</v>
      </c>
      <c r="H2522" s="59">
        <v>14</v>
      </c>
      <c r="I2522" s="56">
        <v>54.81</v>
      </c>
      <c r="J2522" s="7">
        <f t="shared" si="116"/>
        <v>54.81</v>
      </c>
      <c r="K2522" s="7">
        <f t="shared" si="117"/>
        <v>0</v>
      </c>
    </row>
    <row r="2523" spans="1:11" ht="120" customHeight="1" x14ac:dyDescent="0.25">
      <c r="A2523" s="51">
        <v>2485</v>
      </c>
      <c r="B2523" s="57" t="s">
        <v>1781</v>
      </c>
      <c r="C2523" s="58" t="s">
        <v>102</v>
      </c>
      <c r="D2523" s="54">
        <v>871</v>
      </c>
      <c r="E2523" s="55" t="s">
        <v>6</v>
      </c>
      <c r="F2523" s="55">
        <f t="shared" si="118"/>
        <v>5.22</v>
      </c>
      <c r="G2523" s="58" t="s">
        <v>1794</v>
      </c>
      <c r="H2523" s="59">
        <v>32</v>
      </c>
      <c r="I2523" s="56">
        <v>125.28</v>
      </c>
      <c r="J2523" s="7">
        <f t="shared" si="116"/>
        <v>125.28</v>
      </c>
      <c r="K2523" s="7">
        <f t="shared" si="117"/>
        <v>0</v>
      </c>
    </row>
    <row r="2524" spans="1:11" ht="75" customHeight="1" x14ac:dyDescent="0.25">
      <c r="A2524" s="51">
        <v>2486</v>
      </c>
      <c r="B2524" s="57" t="s">
        <v>1781</v>
      </c>
      <c r="C2524" s="58" t="s">
        <v>102</v>
      </c>
      <c r="D2524" s="54">
        <v>891</v>
      </c>
      <c r="E2524" s="55" t="s">
        <v>6</v>
      </c>
      <c r="F2524" s="55">
        <f t="shared" si="118"/>
        <v>5.34</v>
      </c>
      <c r="G2524" s="58" t="s">
        <v>1751</v>
      </c>
      <c r="H2524" s="59">
        <v>10</v>
      </c>
      <c r="I2524" s="56">
        <v>40.049999999999997</v>
      </c>
      <c r="J2524" s="7">
        <f t="shared" si="116"/>
        <v>40.049999999999997</v>
      </c>
      <c r="K2524" s="7">
        <f t="shared" si="117"/>
        <v>0</v>
      </c>
    </row>
    <row r="2525" spans="1:11" ht="75" customHeight="1" x14ac:dyDescent="0.25">
      <c r="A2525" s="51">
        <v>2487</v>
      </c>
      <c r="B2525" s="57" t="s">
        <v>1781</v>
      </c>
      <c r="C2525" s="58" t="s">
        <v>102</v>
      </c>
      <c r="D2525" s="54">
        <v>871</v>
      </c>
      <c r="E2525" s="55" t="s">
        <v>6</v>
      </c>
      <c r="F2525" s="55">
        <f t="shared" si="118"/>
        <v>5.22</v>
      </c>
      <c r="G2525" s="58" t="s">
        <v>1751</v>
      </c>
      <c r="H2525" s="59">
        <v>10</v>
      </c>
      <c r="I2525" s="56">
        <v>39.15</v>
      </c>
      <c r="J2525" s="7">
        <f t="shared" si="116"/>
        <v>39.15</v>
      </c>
      <c r="K2525" s="7">
        <f t="shared" si="117"/>
        <v>0</v>
      </c>
    </row>
    <row r="2526" spans="1:11" ht="120" customHeight="1" x14ac:dyDescent="0.25">
      <c r="A2526" s="51">
        <v>2488</v>
      </c>
      <c r="B2526" s="57" t="s">
        <v>1781</v>
      </c>
      <c r="C2526" s="58" t="s">
        <v>102</v>
      </c>
      <c r="D2526" s="54">
        <v>871</v>
      </c>
      <c r="E2526" s="55" t="s">
        <v>6</v>
      </c>
      <c r="F2526" s="55">
        <f t="shared" si="118"/>
        <v>5.22</v>
      </c>
      <c r="G2526" s="58" t="s">
        <v>1795</v>
      </c>
      <c r="H2526" s="59">
        <v>30</v>
      </c>
      <c r="I2526" s="56">
        <v>117.45</v>
      </c>
      <c r="J2526" s="7">
        <f t="shared" si="116"/>
        <v>117.45</v>
      </c>
      <c r="K2526" s="7">
        <f t="shared" si="117"/>
        <v>0</v>
      </c>
    </row>
    <row r="2527" spans="1:11" ht="75" customHeight="1" x14ac:dyDescent="0.25">
      <c r="A2527" s="51">
        <v>2489</v>
      </c>
      <c r="B2527" s="57" t="s">
        <v>1781</v>
      </c>
      <c r="C2527" s="58" t="s">
        <v>102</v>
      </c>
      <c r="D2527" s="54">
        <v>931</v>
      </c>
      <c r="E2527" s="55" t="s">
        <v>6</v>
      </c>
      <c r="F2527" s="55">
        <f t="shared" si="118"/>
        <v>5.58</v>
      </c>
      <c r="G2527" s="58" t="s">
        <v>1796</v>
      </c>
      <c r="H2527" s="59">
        <v>6</v>
      </c>
      <c r="I2527" s="56">
        <v>25.11</v>
      </c>
      <c r="J2527" s="7">
        <f t="shared" si="116"/>
        <v>25.11</v>
      </c>
      <c r="K2527" s="7">
        <f t="shared" si="117"/>
        <v>0</v>
      </c>
    </row>
    <row r="2528" spans="1:11" ht="75" customHeight="1" x14ac:dyDescent="0.25">
      <c r="A2528" s="51">
        <v>2490</v>
      </c>
      <c r="B2528" s="57" t="s">
        <v>1797</v>
      </c>
      <c r="C2528" s="58" t="s">
        <v>422</v>
      </c>
      <c r="D2528" s="54">
        <v>1175</v>
      </c>
      <c r="E2528" s="55" t="s">
        <v>6</v>
      </c>
      <c r="F2528" s="55">
        <f t="shared" si="118"/>
        <v>7.04</v>
      </c>
      <c r="G2528" s="58" t="s">
        <v>1751</v>
      </c>
      <c r="H2528" s="59">
        <v>10</v>
      </c>
      <c r="I2528" s="56">
        <v>52.8</v>
      </c>
      <c r="J2528" s="7">
        <f t="shared" si="116"/>
        <v>52.8</v>
      </c>
      <c r="K2528" s="7">
        <f t="shared" si="117"/>
        <v>0</v>
      </c>
    </row>
    <row r="2529" spans="1:11" ht="165" customHeight="1" x14ac:dyDescent="0.25">
      <c r="A2529" s="51">
        <v>2491</v>
      </c>
      <c r="B2529" s="57" t="s">
        <v>1797</v>
      </c>
      <c r="C2529" s="58" t="s">
        <v>1661</v>
      </c>
      <c r="D2529" s="54">
        <v>1152</v>
      </c>
      <c r="E2529" s="55" t="s">
        <v>6</v>
      </c>
      <c r="F2529" s="55">
        <f t="shared" si="118"/>
        <v>6.91</v>
      </c>
      <c r="G2529" s="58" t="s">
        <v>1798</v>
      </c>
      <c r="H2529" s="59">
        <v>33</v>
      </c>
      <c r="I2529" s="56">
        <v>171.02</v>
      </c>
      <c r="J2529" s="7">
        <f t="shared" si="116"/>
        <v>171.02</v>
      </c>
      <c r="K2529" s="7">
        <f t="shared" si="117"/>
        <v>0</v>
      </c>
    </row>
    <row r="2530" spans="1:11" ht="105" customHeight="1" x14ac:dyDescent="0.25">
      <c r="A2530" s="51">
        <v>2492</v>
      </c>
      <c r="B2530" s="57" t="s">
        <v>1797</v>
      </c>
      <c r="C2530" s="58" t="s">
        <v>34</v>
      </c>
      <c r="D2530" s="54">
        <v>1110</v>
      </c>
      <c r="E2530" s="55" t="s">
        <v>6</v>
      </c>
      <c r="F2530" s="55">
        <f t="shared" si="118"/>
        <v>6.65</v>
      </c>
      <c r="G2530" s="58" t="s">
        <v>1799</v>
      </c>
      <c r="H2530" s="59">
        <v>47</v>
      </c>
      <c r="I2530" s="56">
        <v>234.41</v>
      </c>
      <c r="J2530" s="7">
        <f t="shared" si="116"/>
        <v>234.41</v>
      </c>
      <c r="K2530" s="7">
        <f t="shared" si="117"/>
        <v>0</v>
      </c>
    </row>
    <row r="2531" spans="1:11" ht="120" customHeight="1" x14ac:dyDescent="0.25">
      <c r="A2531" s="51">
        <v>2493</v>
      </c>
      <c r="B2531" s="57" t="s">
        <v>1797</v>
      </c>
      <c r="C2531" s="58" t="s">
        <v>34</v>
      </c>
      <c r="D2531" s="54">
        <v>1111</v>
      </c>
      <c r="E2531" s="55" t="s">
        <v>6</v>
      </c>
      <c r="F2531" s="55">
        <f t="shared" si="118"/>
        <v>6.66</v>
      </c>
      <c r="G2531" s="58" t="s">
        <v>1800</v>
      </c>
      <c r="H2531" s="59">
        <v>46</v>
      </c>
      <c r="I2531" s="56">
        <v>229.77</v>
      </c>
      <c r="J2531" s="7">
        <f t="shared" si="116"/>
        <v>229.77</v>
      </c>
      <c r="K2531" s="7">
        <f t="shared" si="117"/>
        <v>0</v>
      </c>
    </row>
    <row r="2532" spans="1:11" ht="75" customHeight="1" x14ac:dyDescent="0.25">
      <c r="A2532" s="51">
        <v>2494</v>
      </c>
      <c r="B2532" s="57" t="s">
        <v>1797</v>
      </c>
      <c r="C2532" s="58" t="s">
        <v>34</v>
      </c>
      <c r="D2532" s="54">
        <v>1070</v>
      </c>
      <c r="E2532" s="55" t="s">
        <v>6</v>
      </c>
      <c r="F2532" s="55">
        <f t="shared" si="118"/>
        <v>6.41</v>
      </c>
      <c r="G2532" s="58" t="s">
        <v>1801</v>
      </c>
      <c r="H2532" s="59">
        <v>13</v>
      </c>
      <c r="I2532" s="56">
        <v>62.5</v>
      </c>
      <c r="J2532" s="7">
        <f t="shared" si="116"/>
        <v>62.5</v>
      </c>
      <c r="K2532" s="7">
        <f t="shared" si="117"/>
        <v>0</v>
      </c>
    </row>
    <row r="2533" spans="1:11" ht="210" customHeight="1" x14ac:dyDescent="0.25">
      <c r="A2533" s="51">
        <v>2495</v>
      </c>
      <c r="B2533" s="57" t="s">
        <v>1797</v>
      </c>
      <c r="C2533" s="58" t="s">
        <v>56</v>
      </c>
      <c r="D2533" s="54">
        <v>1087</v>
      </c>
      <c r="E2533" s="55" t="s">
        <v>6</v>
      </c>
      <c r="F2533" s="55">
        <f t="shared" si="118"/>
        <v>6.52</v>
      </c>
      <c r="G2533" s="58" t="s">
        <v>1802</v>
      </c>
      <c r="H2533" s="59">
        <v>66</v>
      </c>
      <c r="I2533" s="56">
        <v>322.74</v>
      </c>
      <c r="J2533" s="7">
        <f t="shared" si="116"/>
        <v>322.74</v>
      </c>
      <c r="K2533" s="7">
        <f t="shared" si="117"/>
        <v>0</v>
      </c>
    </row>
    <row r="2534" spans="1:11" ht="180" customHeight="1" x14ac:dyDescent="0.25">
      <c r="A2534" s="51">
        <v>2496</v>
      </c>
      <c r="B2534" s="57" t="s">
        <v>1797</v>
      </c>
      <c r="C2534" s="58" t="s">
        <v>56</v>
      </c>
      <c r="D2534" s="54">
        <v>945</v>
      </c>
      <c r="E2534" s="55" t="s">
        <v>6</v>
      </c>
      <c r="F2534" s="55">
        <f t="shared" si="118"/>
        <v>5.66</v>
      </c>
      <c r="G2534" s="58" t="s">
        <v>1803</v>
      </c>
      <c r="H2534" s="59">
        <v>42</v>
      </c>
      <c r="I2534" s="56">
        <v>178.29</v>
      </c>
      <c r="J2534" s="7">
        <f t="shared" si="116"/>
        <v>178.29</v>
      </c>
      <c r="K2534" s="7">
        <f t="shared" si="117"/>
        <v>0</v>
      </c>
    </row>
    <row r="2535" spans="1:11" ht="120" customHeight="1" x14ac:dyDescent="0.25">
      <c r="A2535" s="51">
        <v>2497</v>
      </c>
      <c r="B2535" s="57" t="s">
        <v>1797</v>
      </c>
      <c r="C2535" s="58" t="s">
        <v>56</v>
      </c>
      <c r="D2535" s="54">
        <v>965</v>
      </c>
      <c r="E2535" s="55" t="s">
        <v>6</v>
      </c>
      <c r="F2535" s="55">
        <f t="shared" si="118"/>
        <v>5.78</v>
      </c>
      <c r="G2535" s="58" t="s">
        <v>1804</v>
      </c>
      <c r="H2535" s="59">
        <v>31</v>
      </c>
      <c r="I2535" s="56">
        <v>134.38999999999999</v>
      </c>
      <c r="J2535" s="7">
        <f t="shared" si="116"/>
        <v>134.38999999999999</v>
      </c>
      <c r="K2535" s="7">
        <f t="shared" si="117"/>
        <v>0</v>
      </c>
    </row>
    <row r="2536" spans="1:11" ht="120" customHeight="1" x14ac:dyDescent="0.25">
      <c r="A2536" s="51">
        <v>2498</v>
      </c>
      <c r="B2536" s="57" t="s">
        <v>1797</v>
      </c>
      <c r="C2536" s="58" t="s">
        <v>56</v>
      </c>
      <c r="D2536" s="54">
        <v>945</v>
      </c>
      <c r="E2536" s="55" t="s">
        <v>6</v>
      </c>
      <c r="F2536" s="55">
        <f t="shared" si="118"/>
        <v>5.66</v>
      </c>
      <c r="G2536" s="58" t="s">
        <v>1805</v>
      </c>
      <c r="H2536" s="59">
        <v>27</v>
      </c>
      <c r="I2536" s="56">
        <v>114.62</v>
      </c>
      <c r="J2536" s="7">
        <f t="shared" si="116"/>
        <v>114.62</v>
      </c>
      <c r="K2536" s="7">
        <f t="shared" si="117"/>
        <v>0</v>
      </c>
    </row>
    <row r="2537" spans="1:11" ht="120" customHeight="1" x14ac:dyDescent="0.25">
      <c r="A2537" s="51">
        <v>2499</v>
      </c>
      <c r="B2537" s="57" t="s">
        <v>1797</v>
      </c>
      <c r="C2537" s="58" t="s">
        <v>56</v>
      </c>
      <c r="D2537" s="54">
        <v>945</v>
      </c>
      <c r="E2537" s="55" t="s">
        <v>6</v>
      </c>
      <c r="F2537" s="55">
        <f t="shared" si="118"/>
        <v>5.66</v>
      </c>
      <c r="G2537" s="58" t="s">
        <v>1806</v>
      </c>
      <c r="H2537" s="59">
        <v>30</v>
      </c>
      <c r="I2537" s="56">
        <v>127.35</v>
      </c>
      <c r="J2537" s="7">
        <f t="shared" si="116"/>
        <v>127.35</v>
      </c>
      <c r="K2537" s="7">
        <f t="shared" si="117"/>
        <v>0</v>
      </c>
    </row>
    <row r="2538" spans="1:11" ht="120" customHeight="1" x14ac:dyDescent="0.25">
      <c r="A2538" s="51">
        <v>2500</v>
      </c>
      <c r="B2538" s="57" t="s">
        <v>1797</v>
      </c>
      <c r="C2538" s="58" t="s">
        <v>56</v>
      </c>
      <c r="D2538" s="54">
        <v>965</v>
      </c>
      <c r="E2538" s="55" t="s">
        <v>6</v>
      </c>
      <c r="F2538" s="55">
        <f t="shared" si="118"/>
        <v>5.78</v>
      </c>
      <c r="G2538" s="58" t="s">
        <v>1807</v>
      </c>
      <c r="H2538" s="59">
        <v>24</v>
      </c>
      <c r="I2538" s="56">
        <v>104.04</v>
      </c>
      <c r="J2538" s="7">
        <f t="shared" si="116"/>
        <v>104.04</v>
      </c>
      <c r="K2538" s="7">
        <f t="shared" si="117"/>
        <v>0</v>
      </c>
    </row>
    <row r="2539" spans="1:11" ht="75" customHeight="1" x14ac:dyDescent="0.25">
      <c r="A2539" s="51">
        <v>2501</v>
      </c>
      <c r="B2539" s="57" t="s">
        <v>1797</v>
      </c>
      <c r="C2539" s="58" t="s">
        <v>56</v>
      </c>
      <c r="D2539" s="54">
        <v>905</v>
      </c>
      <c r="E2539" s="55" t="s">
        <v>6</v>
      </c>
      <c r="F2539" s="55">
        <f t="shared" si="118"/>
        <v>5.42</v>
      </c>
      <c r="G2539" s="58" t="s">
        <v>1808</v>
      </c>
      <c r="H2539" s="59">
        <v>35</v>
      </c>
      <c r="I2539" s="56">
        <v>142.28</v>
      </c>
      <c r="J2539" s="7">
        <f t="shared" si="116"/>
        <v>142.28</v>
      </c>
      <c r="K2539" s="7">
        <f t="shared" si="117"/>
        <v>0</v>
      </c>
    </row>
    <row r="2540" spans="1:11" ht="75" customHeight="1" x14ac:dyDescent="0.25">
      <c r="A2540" s="51">
        <v>2502</v>
      </c>
      <c r="B2540" s="57" t="s">
        <v>1797</v>
      </c>
      <c r="C2540" s="58" t="s">
        <v>56</v>
      </c>
      <c r="D2540" s="54">
        <v>965</v>
      </c>
      <c r="E2540" s="55" t="s">
        <v>6</v>
      </c>
      <c r="F2540" s="55">
        <f t="shared" si="118"/>
        <v>5.78</v>
      </c>
      <c r="G2540" s="58" t="s">
        <v>1809</v>
      </c>
      <c r="H2540" s="59">
        <v>13</v>
      </c>
      <c r="I2540" s="56">
        <v>56.36</v>
      </c>
      <c r="J2540" s="7">
        <f t="shared" ref="J2540:J2603" si="119">ROUND(F2540*H2540*$I$12,2)</f>
        <v>56.36</v>
      </c>
      <c r="K2540" s="7">
        <f t="shared" si="117"/>
        <v>0</v>
      </c>
    </row>
    <row r="2541" spans="1:11" ht="105" customHeight="1" x14ac:dyDescent="0.25">
      <c r="A2541" s="51">
        <v>2503</v>
      </c>
      <c r="B2541" s="57" t="s">
        <v>1797</v>
      </c>
      <c r="C2541" s="58" t="s">
        <v>102</v>
      </c>
      <c r="D2541" s="54">
        <v>891</v>
      </c>
      <c r="E2541" s="55" t="s">
        <v>6</v>
      </c>
      <c r="F2541" s="55">
        <f t="shared" si="118"/>
        <v>5.34</v>
      </c>
      <c r="G2541" s="58" t="s">
        <v>1810</v>
      </c>
      <c r="H2541" s="59">
        <v>25</v>
      </c>
      <c r="I2541" s="56">
        <v>100.13</v>
      </c>
      <c r="J2541" s="7">
        <f t="shared" si="119"/>
        <v>100.13</v>
      </c>
      <c r="K2541" s="7">
        <f t="shared" ref="K2541:K2604" si="120">I2541-J2541</f>
        <v>0</v>
      </c>
    </row>
    <row r="2542" spans="1:11" ht="90" customHeight="1" x14ac:dyDescent="0.25">
      <c r="A2542" s="51">
        <v>2504</v>
      </c>
      <c r="B2542" s="57" t="s">
        <v>1797</v>
      </c>
      <c r="C2542" s="58" t="s">
        <v>102</v>
      </c>
      <c r="D2542" s="54">
        <v>891</v>
      </c>
      <c r="E2542" s="55" t="s">
        <v>6</v>
      </c>
      <c r="F2542" s="55">
        <f t="shared" si="118"/>
        <v>5.34</v>
      </c>
      <c r="G2542" s="58" t="s">
        <v>1811</v>
      </c>
      <c r="H2542" s="59">
        <v>20</v>
      </c>
      <c r="I2542" s="56">
        <v>80.099999999999994</v>
      </c>
      <c r="J2542" s="7">
        <f t="shared" si="119"/>
        <v>80.099999999999994</v>
      </c>
      <c r="K2542" s="7">
        <f t="shared" si="120"/>
        <v>0</v>
      </c>
    </row>
    <row r="2543" spans="1:11" ht="75" customHeight="1" x14ac:dyDescent="0.25">
      <c r="A2543" s="51">
        <v>2505</v>
      </c>
      <c r="B2543" s="57" t="s">
        <v>1797</v>
      </c>
      <c r="C2543" s="58" t="s">
        <v>102</v>
      </c>
      <c r="D2543" s="54">
        <v>871</v>
      </c>
      <c r="E2543" s="55" t="s">
        <v>6</v>
      </c>
      <c r="F2543" s="55">
        <f t="shared" si="118"/>
        <v>5.22</v>
      </c>
      <c r="G2543" s="58" t="s">
        <v>1812</v>
      </c>
      <c r="H2543" s="59">
        <v>13</v>
      </c>
      <c r="I2543" s="56">
        <v>50.9</v>
      </c>
      <c r="J2543" s="7">
        <f t="shared" si="119"/>
        <v>50.9</v>
      </c>
      <c r="K2543" s="7">
        <f t="shared" si="120"/>
        <v>0</v>
      </c>
    </row>
    <row r="2544" spans="1:11" ht="105" customHeight="1" x14ac:dyDescent="0.25">
      <c r="A2544" s="51">
        <v>2506</v>
      </c>
      <c r="B2544" s="57" t="s">
        <v>1813</v>
      </c>
      <c r="C2544" s="58" t="s">
        <v>306</v>
      </c>
      <c r="D2544" s="54">
        <v>1671</v>
      </c>
      <c r="E2544" s="55" t="s">
        <v>6</v>
      </c>
      <c r="F2544" s="55">
        <f t="shared" si="118"/>
        <v>10.02</v>
      </c>
      <c r="G2544" s="58" t="s">
        <v>1814</v>
      </c>
      <c r="H2544" s="59">
        <v>6</v>
      </c>
      <c r="I2544" s="56">
        <v>45.09</v>
      </c>
      <c r="J2544" s="7">
        <f t="shared" si="119"/>
        <v>45.09</v>
      </c>
      <c r="K2544" s="7">
        <f t="shared" si="120"/>
        <v>0</v>
      </c>
    </row>
    <row r="2545" spans="1:11" ht="105" customHeight="1" x14ac:dyDescent="0.25">
      <c r="A2545" s="51">
        <v>2507</v>
      </c>
      <c r="B2545" s="57" t="s">
        <v>1815</v>
      </c>
      <c r="C2545" s="58" t="s">
        <v>34</v>
      </c>
      <c r="D2545" s="54">
        <v>1002</v>
      </c>
      <c r="E2545" s="55" t="s">
        <v>6</v>
      </c>
      <c r="F2545" s="55">
        <f t="shared" si="118"/>
        <v>6.01</v>
      </c>
      <c r="G2545" s="58" t="s">
        <v>1816</v>
      </c>
      <c r="H2545" s="59">
        <v>14</v>
      </c>
      <c r="I2545" s="56">
        <v>63.11</v>
      </c>
      <c r="J2545" s="7">
        <f t="shared" si="119"/>
        <v>63.11</v>
      </c>
      <c r="K2545" s="7">
        <f t="shared" si="120"/>
        <v>0</v>
      </c>
    </row>
    <row r="2546" spans="1:11" ht="105" customHeight="1" x14ac:dyDescent="0.25">
      <c r="A2546" s="51">
        <v>2508</v>
      </c>
      <c r="B2546" s="57" t="s">
        <v>1815</v>
      </c>
      <c r="C2546" s="58" t="s">
        <v>34</v>
      </c>
      <c r="D2546" s="54">
        <v>1042</v>
      </c>
      <c r="E2546" s="55" t="s">
        <v>6</v>
      </c>
      <c r="F2546" s="55">
        <f t="shared" si="118"/>
        <v>6.25</v>
      </c>
      <c r="G2546" s="58" t="s">
        <v>1816</v>
      </c>
      <c r="H2546" s="59">
        <v>14</v>
      </c>
      <c r="I2546" s="56">
        <v>65.63</v>
      </c>
      <c r="J2546" s="7">
        <f t="shared" si="119"/>
        <v>65.63</v>
      </c>
      <c r="K2546" s="7">
        <f t="shared" si="120"/>
        <v>0</v>
      </c>
    </row>
    <row r="2547" spans="1:11" ht="105" customHeight="1" x14ac:dyDescent="0.25">
      <c r="A2547" s="51">
        <v>2509</v>
      </c>
      <c r="B2547" s="57" t="s">
        <v>1815</v>
      </c>
      <c r="C2547" s="58" t="s">
        <v>28</v>
      </c>
      <c r="D2547" s="54">
        <v>1101</v>
      </c>
      <c r="E2547" s="55" t="s">
        <v>6</v>
      </c>
      <c r="F2547" s="55">
        <f t="shared" si="118"/>
        <v>6.6</v>
      </c>
      <c r="G2547" s="58" t="s">
        <v>1816</v>
      </c>
      <c r="H2547" s="59">
        <v>14</v>
      </c>
      <c r="I2547" s="56">
        <v>69.3</v>
      </c>
      <c r="J2547" s="7">
        <f t="shared" si="119"/>
        <v>69.3</v>
      </c>
      <c r="K2547" s="7">
        <f t="shared" si="120"/>
        <v>0</v>
      </c>
    </row>
    <row r="2548" spans="1:11" ht="105" customHeight="1" x14ac:dyDescent="0.25">
      <c r="A2548" s="51">
        <v>2510</v>
      </c>
      <c r="B2548" s="57" t="s">
        <v>1815</v>
      </c>
      <c r="C2548" s="58" t="s">
        <v>34</v>
      </c>
      <c r="D2548" s="54">
        <v>1062</v>
      </c>
      <c r="E2548" s="55" t="s">
        <v>6</v>
      </c>
      <c r="F2548" s="55">
        <f t="shared" si="118"/>
        <v>6.37</v>
      </c>
      <c r="G2548" s="58" t="s">
        <v>1817</v>
      </c>
      <c r="H2548" s="59">
        <v>10</v>
      </c>
      <c r="I2548" s="56">
        <v>47.78</v>
      </c>
      <c r="J2548" s="7">
        <f t="shared" si="119"/>
        <v>47.78</v>
      </c>
      <c r="K2548" s="7">
        <f t="shared" si="120"/>
        <v>0</v>
      </c>
    </row>
    <row r="2549" spans="1:11" ht="105" customHeight="1" x14ac:dyDescent="0.25">
      <c r="A2549" s="51">
        <v>2511</v>
      </c>
      <c r="B2549" s="57" t="s">
        <v>1815</v>
      </c>
      <c r="C2549" s="58" t="s">
        <v>62</v>
      </c>
      <c r="D2549" s="54">
        <v>1390</v>
      </c>
      <c r="E2549" s="55" t="s">
        <v>6</v>
      </c>
      <c r="F2549" s="55">
        <f t="shared" si="118"/>
        <v>8.33</v>
      </c>
      <c r="G2549" s="58" t="s">
        <v>1818</v>
      </c>
      <c r="H2549" s="59">
        <v>4</v>
      </c>
      <c r="I2549" s="56">
        <v>24.99</v>
      </c>
      <c r="J2549" s="7">
        <f t="shared" si="119"/>
        <v>24.99</v>
      </c>
      <c r="K2549" s="7">
        <f t="shared" si="120"/>
        <v>0</v>
      </c>
    </row>
    <row r="2550" spans="1:11" ht="105" customHeight="1" x14ac:dyDescent="0.25">
      <c r="A2550" s="51">
        <v>2512</v>
      </c>
      <c r="B2550" s="57" t="s">
        <v>1815</v>
      </c>
      <c r="C2550" s="58" t="s">
        <v>34</v>
      </c>
      <c r="D2550" s="54">
        <v>1062</v>
      </c>
      <c r="E2550" s="55" t="s">
        <v>6</v>
      </c>
      <c r="F2550" s="55">
        <f t="shared" ref="F2550:F2613" si="121">IF(D2550=0,0,IF(E2550=0,0,IF(IF(E2550="s",$F$12,IF(E2550="n",$F$11,0))&gt;0,ROUND(D2550/IF(E2550="s",$F$12,IF(E2550="n",$F$11,0)),2),0)))</f>
        <v>6.37</v>
      </c>
      <c r="G2550" s="58" t="s">
        <v>1818</v>
      </c>
      <c r="H2550" s="59">
        <v>4</v>
      </c>
      <c r="I2550" s="56">
        <v>19.11</v>
      </c>
      <c r="J2550" s="7">
        <f t="shared" si="119"/>
        <v>19.11</v>
      </c>
      <c r="K2550" s="7">
        <f t="shared" si="120"/>
        <v>0</v>
      </c>
    </row>
    <row r="2551" spans="1:11" ht="105" customHeight="1" x14ac:dyDescent="0.25">
      <c r="A2551" s="51">
        <v>2513</v>
      </c>
      <c r="B2551" s="57" t="s">
        <v>1819</v>
      </c>
      <c r="C2551" s="58" t="s">
        <v>28</v>
      </c>
      <c r="D2551" s="54">
        <v>1211</v>
      </c>
      <c r="E2551" s="55" t="s">
        <v>6</v>
      </c>
      <c r="F2551" s="55">
        <f t="shared" si="121"/>
        <v>7.26</v>
      </c>
      <c r="G2551" s="58" t="s">
        <v>1817</v>
      </c>
      <c r="H2551" s="59">
        <v>10</v>
      </c>
      <c r="I2551" s="56">
        <v>54.45</v>
      </c>
      <c r="J2551" s="7">
        <f t="shared" si="119"/>
        <v>54.45</v>
      </c>
      <c r="K2551" s="7">
        <f t="shared" si="120"/>
        <v>0</v>
      </c>
    </row>
    <row r="2552" spans="1:11" ht="105" customHeight="1" x14ac:dyDescent="0.25">
      <c r="A2552" s="51">
        <v>2514</v>
      </c>
      <c r="B2552" s="57" t="s">
        <v>1819</v>
      </c>
      <c r="C2552" s="58" t="s">
        <v>34</v>
      </c>
      <c r="D2552" s="54">
        <v>1100</v>
      </c>
      <c r="E2552" s="55" t="s">
        <v>6</v>
      </c>
      <c r="F2552" s="55">
        <f t="shared" si="121"/>
        <v>6.59</v>
      </c>
      <c r="G2552" s="58" t="s">
        <v>1818</v>
      </c>
      <c r="H2552" s="59">
        <v>4</v>
      </c>
      <c r="I2552" s="56">
        <v>19.77</v>
      </c>
      <c r="J2552" s="7">
        <f t="shared" si="119"/>
        <v>19.77</v>
      </c>
      <c r="K2552" s="7">
        <f t="shared" si="120"/>
        <v>0</v>
      </c>
    </row>
    <row r="2553" spans="1:11" ht="105" customHeight="1" x14ac:dyDescent="0.25">
      <c r="A2553" s="51">
        <v>2515</v>
      </c>
      <c r="B2553" s="57" t="s">
        <v>1819</v>
      </c>
      <c r="C2553" s="58" t="s">
        <v>34</v>
      </c>
      <c r="D2553" s="54">
        <v>1080</v>
      </c>
      <c r="E2553" s="55" t="s">
        <v>6</v>
      </c>
      <c r="F2553" s="55">
        <f t="shared" si="121"/>
        <v>6.47</v>
      </c>
      <c r="G2553" s="58" t="s">
        <v>1818</v>
      </c>
      <c r="H2553" s="59">
        <v>4</v>
      </c>
      <c r="I2553" s="56">
        <v>19.41</v>
      </c>
      <c r="J2553" s="7">
        <f t="shared" si="119"/>
        <v>19.41</v>
      </c>
      <c r="K2553" s="7">
        <f t="shared" si="120"/>
        <v>0</v>
      </c>
    </row>
    <row r="2554" spans="1:11" ht="105" customHeight="1" x14ac:dyDescent="0.25">
      <c r="A2554" s="51">
        <v>2516</v>
      </c>
      <c r="B2554" s="57" t="s">
        <v>1819</v>
      </c>
      <c r="C2554" s="58" t="s">
        <v>34</v>
      </c>
      <c r="D2554" s="54">
        <v>1081</v>
      </c>
      <c r="E2554" s="55" t="s">
        <v>6</v>
      </c>
      <c r="F2554" s="55">
        <f t="shared" si="121"/>
        <v>6.48</v>
      </c>
      <c r="G2554" s="58" t="s">
        <v>1818</v>
      </c>
      <c r="H2554" s="59">
        <v>4</v>
      </c>
      <c r="I2554" s="56">
        <v>19.440000000000001</v>
      </c>
      <c r="J2554" s="7">
        <f t="shared" si="119"/>
        <v>19.440000000000001</v>
      </c>
      <c r="K2554" s="7">
        <f t="shared" si="120"/>
        <v>0</v>
      </c>
    </row>
    <row r="2555" spans="1:11" ht="150" customHeight="1" x14ac:dyDescent="0.25">
      <c r="A2555" s="51">
        <v>2517</v>
      </c>
      <c r="B2555" s="57" t="s">
        <v>1820</v>
      </c>
      <c r="C2555" s="58" t="s">
        <v>1821</v>
      </c>
      <c r="D2555" s="54">
        <v>1519</v>
      </c>
      <c r="E2555" s="55" t="s">
        <v>6</v>
      </c>
      <c r="F2555" s="55">
        <f t="shared" si="121"/>
        <v>9.11</v>
      </c>
      <c r="G2555" s="58" t="s">
        <v>1822</v>
      </c>
      <c r="H2555" s="59">
        <v>30</v>
      </c>
      <c r="I2555" s="56">
        <v>204.98</v>
      </c>
      <c r="J2555" s="7">
        <f t="shared" si="119"/>
        <v>204.98</v>
      </c>
      <c r="K2555" s="7">
        <f t="shared" si="120"/>
        <v>0</v>
      </c>
    </row>
    <row r="2556" spans="1:11" ht="150" customHeight="1" x14ac:dyDescent="0.25">
      <c r="A2556" s="51">
        <v>2518</v>
      </c>
      <c r="B2556" s="57" t="s">
        <v>1823</v>
      </c>
      <c r="C2556" s="58" t="s">
        <v>62</v>
      </c>
      <c r="D2556" s="54">
        <v>1491</v>
      </c>
      <c r="E2556" s="55" t="s">
        <v>6</v>
      </c>
      <c r="F2556" s="55">
        <f t="shared" si="121"/>
        <v>8.94</v>
      </c>
      <c r="G2556" s="58" t="s">
        <v>1822</v>
      </c>
      <c r="H2556" s="59">
        <v>30</v>
      </c>
      <c r="I2556" s="56">
        <v>201.15</v>
      </c>
      <c r="J2556" s="7">
        <f t="shared" si="119"/>
        <v>201.15</v>
      </c>
      <c r="K2556" s="7">
        <f t="shared" si="120"/>
        <v>0</v>
      </c>
    </row>
    <row r="2557" spans="1:11" ht="150" customHeight="1" x14ac:dyDescent="0.25">
      <c r="A2557" s="51">
        <v>2519</v>
      </c>
      <c r="B2557" s="57" t="s">
        <v>1824</v>
      </c>
      <c r="C2557" s="58" t="s">
        <v>62</v>
      </c>
      <c r="D2557" s="54">
        <v>1389</v>
      </c>
      <c r="E2557" s="55" t="s">
        <v>6</v>
      </c>
      <c r="F2557" s="55">
        <f t="shared" si="121"/>
        <v>8.33</v>
      </c>
      <c r="G2557" s="58" t="s">
        <v>1822</v>
      </c>
      <c r="H2557" s="59">
        <v>18</v>
      </c>
      <c r="I2557" s="56">
        <v>112.46</v>
      </c>
      <c r="J2557" s="7">
        <f t="shared" si="119"/>
        <v>112.46</v>
      </c>
      <c r="K2557" s="7">
        <f t="shared" si="120"/>
        <v>0</v>
      </c>
    </row>
    <row r="2558" spans="1:11" ht="150" customHeight="1" x14ac:dyDescent="0.25">
      <c r="A2558" s="51">
        <v>2520</v>
      </c>
      <c r="B2558" s="57" t="s">
        <v>1823</v>
      </c>
      <c r="C2558" s="58" t="s">
        <v>25</v>
      </c>
      <c r="D2558" s="54">
        <v>1262</v>
      </c>
      <c r="E2558" s="55" t="s">
        <v>6</v>
      </c>
      <c r="F2558" s="55">
        <f t="shared" si="121"/>
        <v>7.56</v>
      </c>
      <c r="G2558" s="58" t="s">
        <v>1822</v>
      </c>
      <c r="H2558" s="59">
        <v>18</v>
      </c>
      <c r="I2558" s="56">
        <v>102.06</v>
      </c>
      <c r="J2558" s="7">
        <f t="shared" si="119"/>
        <v>102.06</v>
      </c>
      <c r="K2558" s="7">
        <f t="shared" si="120"/>
        <v>0</v>
      </c>
    </row>
    <row r="2559" spans="1:11" ht="120" customHeight="1" x14ac:dyDescent="0.25">
      <c r="A2559" s="51">
        <v>2521</v>
      </c>
      <c r="B2559" s="57" t="s">
        <v>1825</v>
      </c>
      <c r="C2559" s="58" t="s">
        <v>58</v>
      </c>
      <c r="D2559" s="54">
        <v>1731</v>
      </c>
      <c r="E2559" s="55" t="s">
        <v>6</v>
      </c>
      <c r="F2559" s="55">
        <f t="shared" si="121"/>
        <v>10.38</v>
      </c>
      <c r="G2559" s="58" t="s">
        <v>1826</v>
      </c>
      <c r="H2559" s="59">
        <v>9</v>
      </c>
      <c r="I2559" s="56">
        <v>70.069999999999993</v>
      </c>
      <c r="J2559" s="7">
        <f t="shared" si="119"/>
        <v>70.069999999999993</v>
      </c>
      <c r="K2559" s="7">
        <f t="shared" si="120"/>
        <v>0</v>
      </c>
    </row>
    <row r="2560" spans="1:11" ht="90" customHeight="1" x14ac:dyDescent="0.25">
      <c r="A2560" s="51">
        <v>2522</v>
      </c>
      <c r="B2560" s="57" t="s">
        <v>1825</v>
      </c>
      <c r="C2560" s="58" t="s">
        <v>25</v>
      </c>
      <c r="D2560" s="54">
        <v>1500</v>
      </c>
      <c r="E2560" s="55" t="s">
        <v>6</v>
      </c>
      <c r="F2560" s="55">
        <f t="shared" si="121"/>
        <v>8.99</v>
      </c>
      <c r="G2560" s="58" t="s">
        <v>1827</v>
      </c>
      <c r="H2560" s="59">
        <v>10</v>
      </c>
      <c r="I2560" s="56">
        <v>67.430000000000007</v>
      </c>
      <c r="J2560" s="7">
        <f t="shared" si="119"/>
        <v>67.430000000000007</v>
      </c>
      <c r="K2560" s="7">
        <f t="shared" si="120"/>
        <v>0</v>
      </c>
    </row>
    <row r="2561" spans="1:11" ht="75" customHeight="1" x14ac:dyDescent="0.25">
      <c r="A2561" s="51">
        <v>2523</v>
      </c>
      <c r="B2561" s="57" t="s">
        <v>1825</v>
      </c>
      <c r="C2561" s="58" t="s">
        <v>25</v>
      </c>
      <c r="D2561" s="54">
        <v>1460</v>
      </c>
      <c r="E2561" s="55" t="s">
        <v>6</v>
      </c>
      <c r="F2561" s="55">
        <f t="shared" si="121"/>
        <v>8.75</v>
      </c>
      <c r="G2561" s="58" t="s">
        <v>1828</v>
      </c>
      <c r="H2561" s="59">
        <v>1</v>
      </c>
      <c r="I2561" s="56">
        <v>6.56</v>
      </c>
      <c r="J2561" s="7">
        <f t="shared" si="119"/>
        <v>6.56</v>
      </c>
      <c r="K2561" s="7">
        <f t="shared" si="120"/>
        <v>0</v>
      </c>
    </row>
    <row r="2562" spans="1:11" ht="225" customHeight="1" x14ac:dyDescent="0.25">
      <c r="A2562" s="51">
        <v>2524</v>
      </c>
      <c r="B2562" s="57" t="s">
        <v>1825</v>
      </c>
      <c r="C2562" s="58" t="s">
        <v>28</v>
      </c>
      <c r="D2562" s="54">
        <v>1326</v>
      </c>
      <c r="E2562" s="55" t="s">
        <v>6</v>
      </c>
      <c r="F2562" s="55">
        <f t="shared" si="121"/>
        <v>7.95</v>
      </c>
      <c r="G2562" s="58" t="s">
        <v>1829</v>
      </c>
      <c r="H2562" s="59">
        <v>24</v>
      </c>
      <c r="I2562" s="56">
        <v>143.1</v>
      </c>
      <c r="J2562" s="7">
        <f t="shared" si="119"/>
        <v>143.1</v>
      </c>
      <c r="K2562" s="7">
        <f t="shared" si="120"/>
        <v>0</v>
      </c>
    </row>
    <row r="2563" spans="1:11" ht="150" customHeight="1" x14ac:dyDescent="0.25">
      <c r="A2563" s="51">
        <v>2525</v>
      </c>
      <c r="B2563" s="57" t="s">
        <v>1825</v>
      </c>
      <c r="C2563" s="58" t="s">
        <v>28</v>
      </c>
      <c r="D2563" s="54">
        <v>1323</v>
      </c>
      <c r="E2563" s="55" t="s">
        <v>6</v>
      </c>
      <c r="F2563" s="55">
        <f t="shared" si="121"/>
        <v>7.93</v>
      </c>
      <c r="G2563" s="58" t="s">
        <v>1830</v>
      </c>
      <c r="H2563" s="59">
        <v>9</v>
      </c>
      <c r="I2563" s="56">
        <v>53.53</v>
      </c>
      <c r="J2563" s="7">
        <f t="shared" si="119"/>
        <v>53.53</v>
      </c>
      <c r="K2563" s="7">
        <f t="shared" si="120"/>
        <v>0</v>
      </c>
    </row>
    <row r="2564" spans="1:11" ht="135" customHeight="1" x14ac:dyDescent="0.25">
      <c r="A2564" s="51">
        <v>2526</v>
      </c>
      <c r="B2564" s="57" t="s">
        <v>1825</v>
      </c>
      <c r="C2564" s="58" t="s">
        <v>28</v>
      </c>
      <c r="D2564" s="54">
        <v>1346</v>
      </c>
      <c r="E2564" s="55" t="s">
        <v>6</v>
      </c>
      <c r="F2564" s="55">
        <f t="shared" si="121"/>
        <v>8.07</v>
      </c>
      <c r="G2564" s="58" t="s">
        <v>1831</v>
      </c>
      <c r="H2564" s="59">
        <v>10</v>
      </c>
      <c r="I2564" s="56">
        <v>60.53</v>
      </c>
      <c r="J2564" s="7">
        <f t="shared" si="119"/>
        <v>60.53</v>
      </c>
      <c r="K2564" s="7">
        <f t="shared" si="120"/>
        <v>0</v>
      </c>
    </row>
    <row r="2565" spans="1:11" ht="150" customHeight="1" x14ac:dyDescent="0.25">
      <c r="A2565" s="51">
        <v>2527</v>
      </c>
      <c r="B2565" s="57" t="s">
        <v>1825</v>
      </c>
      <c r="C2565" s="58" t="s">
        <v>28</v>
      </c>
      <c r="D2565" s="54">
        <v>1326</v>
      </c>
      <c r="E2565" s="55" t="s">
        <v>6</v>
      </c>
      <c r="F2565" s="55">
        <f t="shared" si="121"/>
        <v>7.95</v>
      </c>
      <c r="G2565" s="58" t="s">
        <v>1832</v>
      </c>
      <c r="H2565" s="59">
        <v>7</v>
      </c>
      <c r="I2565" s="56">
        <v>41.74</v>
      </c>
      <c r="J2565" s="7">
        <f t="shared" si="119"/>
        <v>41.74</v>
      </c>
      <c r="K2565" s="7">
        <f t="shared" si="120"/>
        <v>0</v>
      </c>
    </row>
    <row r="2566" spans="1:11" ht="120" customHeight="1" x14ac:dyDescent="0.25">
      <c r="A2566" s="51">
        <v>2528</v>
      </c>
      <c r="B2566" s="57" t="s">
        <v>1825</v>
      </c>
      <c r="C2566" s="58" t="s">
        <v>28</v>
      </c>
      <c r="D2566" s="54">
        <v>1303</v>
      </c>
      <c r="E2566" s="55" t="s">
        <v>6</v>
      </c>
      <c r="F2566" s="55">
        <f t="shared" si="121"/>
        <v>7.81</v>
      </c>
      <c r="G2566" s="58" t="s">
        <v>1833</v>
      </c>
      <c r="H2566" s="59">
        <v>12</v>
      </c>
      <c r="I2566" s="56">
        <v>70.290000000000006</v>
      </c>
      <c r="J2566" s="7">
        <f t="shared" si="119"/>
        <v>70.290000000000006</v>
      </c>
      <c r="K2566" s="7">
        <f t="shared" si="120"/>
        <v>0</v>
      </c>
    </row>
    <row r="2567" spans="1:11" ht="135" customHeight="1" x14ac:dyDescent="0.25">
      <c r="A2567" s="51">
        <v>2529</v>
      </c>
      <c r="B2567" s="57" t="s">
        <v>1825</v>
      </c>
      <c r="C2567" s="58" t="s">
        <v>28</v>
      </c>
      <c r="D2567" s="54">
        <v>1386</v>
      </c>
      <c r="E2567" s="55" t="s">
        <v>6</v>
      </c>
      <c r="F2567" s="55">
        <f t="shared" si="121"/>
        <v>8.31</v>
      </c>
      <c r="G2567" s="58" t="s">
        <v>1834</v>
      </c>
      <c r="H2567" s="59">
        <v>11</v>
      </c>
      <c r="I2567" s="56">
        <v>68.56</v>
      </c>
      <c r="J2567" s="7">
        <f t="shared" si="119"/>
        <v>68.56</v>
      </c>
      <c r="K2567" s="7">
        <f t="shared" si="120"/>
        <v>0</v>
      </c>
    </row>
    <row r="2568" spans="1:11" ht="150" customHeight="1" x14ac:dyDescent="0.25">
      <c r="A2568" s="51">
        <v>2530</v>
      </c>
      <c r="B2568" s="57" t="s">
        <v>1825</v>
      </c>
      <c r="C2568" s="58" t="s">
        <v>28</v>
      </c>
      <c r="D2568" s="54">
        <v>1343</v>
      </c>
      <c r="E2568" s="55" t="s">
        <v>6</v>
      </c>
      <c r="F2568" s="55">
        <f t="shared" si="121"/>
        <v>8.0500000000000007</v>
      </c>
      <c r="G2568" s="58" t="s">
        <v>1835</v>
      </c>
      <c r="H2568" s="59">
        <v>13</v>
      </c>
      <c r="I2568" s="56">
        <v>78.489999999999995</v>
      </c>
      <c r="J2568" s="7">
        <f t="shared" si="119"/>
        <v>78.489999999999995</v>
      </c>
      <c r="K2568" s="7">
        <f t="shared" si="120"/>
        <v>0</v>
      </c>
    </row>
    <row r="2569" spans="1:11" ht="45" customHeight="1" x14ac:dyDescent="0.25">
      <c r="A2569" s="51">
        <v>2531</v>
      </c>
      <c r="B2569" s="57" t="s">
        <v>1825</v>
      </c>
      <c r="C2569" s="58" t="s">
        <v>28</v>
      </c>
      <c r="D2569" s="54">
        <v>1323</v>
      </c>
      <c r="E2569" s="55" t="s">
        <v>6</v>
      </c>
      <c r="F2569" s="55">
        <f t="shared" si="121"/>
        <v>7.93</v>
      </c>
      <c r="G2569" s="58" t="s">
        <v>1836</v>
      </c>
      <c r="H2569" s="59">
        <v>7</v>
      </c>
      <c r="I2569" s="56">
        <v>41.63</v>
      </c>
      <c r="J2569" s="7">
        <f t="shared" si="119"/>
        <v>41.63</v>
      </c>
      <c r="K2569" s="7">
        <f t="shared" si="120"/>
        <v>0</v>
      </c>
    </row>
    <row r="2570" spans="1:11" ht="165" customHeight="1" x14ac:dyDescent="0.25">
      <c r="A2570" s="51">
        <v>2532</v>
      </c>
      <c r="B2570" s="57" t="s">
        <v>1825</v>
      </c>
      <c r="C2570" s="58" t="s">
        <v>28</v>
      </c>
      <c r="D2570" s="54">
        <v>1303</v>
      </c>
      <c r="E2570" s="55" t="s">
        <v>6</v>
      </c>
      <c r="F2570" s="55">
        <f t="shared" si="121"/>
        <v>7.81</v>
      </c>
      <c r="G2570" s="58" t="s">
        <v>1837</v>
      </c>
      <c r="H2570" s="59">
        <v>13</v>
      </c>
      <c r="I2570" s="56">
        <v>76.150000000000006</v>
      </c>
      <c r="J2570" s="7">
        <f t="shared" si="119"/>
        <v>76.150000000000006</v>
      </c>
      <c r="K2570" s="7">
        <f t="shared" si="120"/>
        <v>0</v>
      </c>
    </row>
    <row r="2571" spans="1:11" ht="60" customHeight="1" x14ac:dyDescent="0.25">
      <c r="A2571" s="51">
        <v>2533</v>
      </c>
      <c r="B2571" s="57" t="s">
        <v>1825</v>
      </c>
      <c r="C2571" s="58" t="s">
        <v>34</v>
      </c>
      <c r="D2571" s="54">
        <v>1210</v>
      </c>
      <c r="E2571" s="55" t="s">
        <v>6</v>
      </c>
      <c r="F2571" s="55">
        <f t="shared" si="121"/>
        <v>7.25</v>
      </c>
      <c r="G2571" s="58" t="s">
        <v>1838</v>
      </c>
      <c r="H2571" s="59">
        <v>5</v>
      </c>
      <c r="I2571" s="56">
        <v>27.19</v>
      </c>
      <c r="J2571" s="7">
        <f t="shared" si="119"/>
        <v>27.19</v>
      </c>
      <c r="K2571" s="7">
        <f t="shared" si="120"/>
        <v>0</v>
      </c>
    </row>
    <row r="2572" spans="1:11" ht="165" customHeight="1" x14ac:dyDescent="0.25">
      <c r="A2572" s="51">
        <v>2534</v>
      </c>
      <c r="B2572" s="57" t="s">
        <v>1825</v>
      </c>
      <c r="C2572" s="58" t="s">
        <v>34</v>
      </c>
      <c r="D2572" s="54">
        <v>1170</v>
      </c>
      <c r="E2572" s="55" t="s">
        <v>6</v>
      </c>
      <c r="F2572" s="55">
        <f t="shared" si="121"/>
        <v>7.01</v>
      </c>
      <c r="G2572" s="58" t="s">
        <v>1839</v>
      </c>
      <c r="H2572" s="59">
        <v>15</v>
      </c>
      <c r="I2572" s="56">
        <v>78.86</v>
      </c>
      <c r="J2572" s="7">
        <f t="shared" si="119"/>
        <v>78.86</v>
      </c>
      <c r="K2572" s="7">
        <f t="shared" si="120"/>
        <v>0</v>
      </c>
    </row>
    <row r="2573" spans="1:11" ht="150" customHeight="1" x14ac:dyDescent="0.25">
      <c r="A2573" s="51">
        <v>2535</v>
      </c>
      <c r="B2573" s="57" t="s">
        <v>1825</v>
      </c>
      <c r="C2573" s="58" t="s">
        <v>28</v>
      </c>
      <c r="D2573" s="54">
        <v>1326</v>
      </c>
      <c r="E2573" s="55" t="s">
        <v>6</v>
      </c>
      <c r="F2573" s="55">
        <f t="shared" si="121"/>
        <v>7.95</v>
      </c>
      <c r="G2573" s="58" t="s">
        <v>1840</v>
      </c>
      <c r="H2573" s="59">
        <v>11</v>
      </c>
      <c r="I2573" s="56">
        <v>65.59</v>
      </c>
      <c r="J2573" s="7">
        <f t="shared" si="119"/>
        <v>65.59</v>
      </c>
      <c r="K2573" s="7">
        <f t="shared" si="120"/>
        <v>0</v>
      </c>
    </row>
    <row r="2574" spans="1:11" ht="75" customHeight="1" x14ac:dyDescent="0.25">
      <c r="A2574" s="51">
        <v>2536</v>
      </c>
      <c r="B2574" s="57" t="s">
        <v>1825</v>
      </c>
      <c r="C2574" s="58" t="s">
        <v>28</v>
      </c>
      <c r="D2574" s="54">
        <v>1283</v>
      </c>
      <c r="E2574" s="55" t="s">
        <v>6</v>
      </c>
      <c r="F2574" s="55">
        <f t="shared" si="121"/>
        <v>7.69</v>
      </c>
      <c r="G2574" s="58" t="s">
        <v>1841</v>
      </c>
      <c r="H2574" s="59">
        <v>16</v>
      </c>
      <c r="I2574" s="56">
        <v>92.28</v>
      </c>
      <c r="J2574" s="7">
        <f t="shared" si="119"/>
        <v>92.28</v>
      </c>
      <c r="K2574" s="7">
        <f t="shared" si="120"/>
        <v>0</v>
      </c>
    </row>
    <row r="2575" spans="1:11" ht="90" customHeight="1" x14ac:dyDescent="0.25">
      <c r="A2575" s="51">
        <v>2537</v>
      </c>
      <c r="B2575" s="57" t="s">
        <v>1825</v>
      </c>
      <c r="C2575" s="58" t="s">
        <v>28</v>
      </c>
      <c r="D2575" s="54">
        <v>1306</v>
      </c>
      <c r="E2575" s="55" t="s">
        <v>6</v>
      </c>
      <c r="F2575" s="55">
        <f t="shared" si="121"/>
        <v>7.83</v>
      </c>
      <c r="G2575" s="58" t="s">
        <v>1842</v>
      </c>
      <c r="H2575" s="59">
        <v>2</v>
      </c>
      <c r="I2575" s="56">
        <v>11.75</v>
      </c>
      <c r="J2575" s="7">
        <f t="shared" si="119"/>
        <v>11.75</v>
      </c>
      <c r="K2575" s="7">
        <f t="shared" si="120"/>
        <v>0</v>
      </c>
    </row>
    <row r="2576" spans="1:11" ht="225" customHeight="1" x14ac:dyDescent="0.25">
      <c r="A2576" s="51">
        <v>2538</v>
      </c>
      <c r="B2576" s="57" t="s">
        <v>1825</v>
      </c>
      <c r="C2576" s="58" t="s">
        <v>34</v>
      </c>
      <c r="D2576" s="54">
        <v>1150</v>
      </c>
      <c r="E2576" s="55" t="s">
        <v>6</v>
      </c>
      <c r="F2576" s="55">
        <f t="shared" si="121"/>
        <v>6.89</v>
      </c>
      <c r="G2576" s="58" t="s">
        <v>1843</v>
      </c>
      <c r="H2576" s="59">
        <v>15</v>
      </c>
      <c r="I2576" s="56">
        <v>77.510000000000005</v>
      </c>
      <c r="J2576" s="7">
        <f t="shared" si="119"/>
        <v>77.510000000000005</v>
      </c>
      <c r="K2576" s="7">
        <f t="shared" si="120"/>
        <v>0</v>
      </c>
    </row>
    <row r="2577" spans="1:11" ht="225" customHeight="1" x14ac:dyDescent="0.25">
      <c r="A2577" s="51">
        <v>2539</v>
      </c>
      <c r="B2577" s="57" t="s">
        <v>1825</v>
      </c>
      <c r="C2577" s="58" t="s">
        <v>56</v>
      </c>
      <c r="D2577" s="54">
        <v>1026</v>
      </c>
      <c r="E2577" s="55" t="s">
        <v>6</v>
      </c>
      <c r="F2577" s="55">
        <f t="shared" si="121"/>
        <v>6.15</v>
      </c>
      <c r="G2577" s="58" t="s">
        <v>1844</v>
      </c>
      <c r="H2577" s="59">
        <v>19</v>
      </c>
      <c r="I2577" s="56">
        <v>87.64</v>
      </c>
      <c r="J2577" s="7">
        <f t="shared" si="119"/>
        <v>87.64</v>
      </c>
      <c r="K2577" s="7">
        <f t="shared" si="120"/>
        <v>0</v>
      </c>
    </row>
    <row r="2578" spans="1:11" ht="165" customHeight="1" x14ac:dyDescent="0.25">
      <c r="A2578" s="51">
        <v>2540</v>
      </c>
      <c r="B2578" s="57" t="s">
        <v>1845</v>
      </c>
      <c r="C2578" s="58" t="s">
        <v>28</v>
      </c>
      <c r="D2578" s="54">
        <v>1205</v>
      </c>
      <c r="E2578" s="55" t="s">
        <v>6</v>
      </c>
      <c r="F2578" s="55">
        <f t="shared" si="121"/>
        <v>7.22</v>
      </c>
      <c r="G2578" s="58" t="s">
        <v>1846</v>
      </c>
      <c r="H2578" s="59">
        <v>43</v>
      </c>
      <c r="I2578" s="56">
        <v>232.85</v>
      </c>
      <c r="J2578" s="7">
        <f t="shared" si="119"/>
        <v>232.85</v>
      </c>
      <c r="K2578" s="7">
        <f t="shared" si="120"/>
        <v>0</v>
      </c>
    </row>
    <row r="2579" spans="1:11" ht="120" customHeight="1" x14ac:dyDescent="0.25">
      <c r="A2579" s="51">
        <v>2541</v>
      </c>
      <c r="B2579" s="57" t="s">
        <v>1845</v>
      </c>
      <c r="C2579" s="58" t="s">
        <v>28</v>
      </c>
      <c r="D2579" s="54">
        <v>1205</v>
      </c>
      <c r="E2579" s="55" t="s">
        <v>6</v>
      </c>
      <c r="F2579" s="55">
        <f t="shared" si="121"/>
        <v>7.22</v>
      </c>
      <c r="G2579" s="58" t="s">
        <v>1847</v>
      </c>
      <c r="H2579" s="59">
        <v>5</v>
      </c>
      <c r="I2579" s="56">
        <v>27.08</v>
      </c>
      <c r="J2579" s="7">
        <f t="shared" si="119"/>
        <v>27.08</v>
      </c>
      <c r="K2579" s="7">
        <f t="shared" si="120"/>
        <v>0</v>
      </c>
    </row>
    <row r="2580" spans="1:11" ht="165" customHeight="1" x14ac:dyDescent="0.25">
      <c r="A2580" s="51">
        <v>2542</v>
      </c>
      <c r="B2580" s="57" t="s">
        <v>1845</v>
      </c>
      <c r="C2580" s="58" t="s">
        <v>34</v>
      </c>
      <c r="D2580" s="54">
        <v>1170</v>
      </c>
      <c r="E2580" s="55" t="s">
        <v>6</v>
      </c>
      <c r="F2580" s="55">
        <f t="shared" si="121"/>
        <v>7.01</v>
      </c>
      <c r="G2580" s="58" t="s">
        <v>1848</v>
      </c>
      <c r="H2580" s="59">
        <v>7</v>
      </c>
      <c r="I2580" s="56">
        <v>36.799999999999997</v>
      </c>
      <c r="J2580" s="7">
        <f t="shared" si="119"/>
        <v>36.799999999999997</v>
      </c>
      <c r="K2580" s="7">
        <f t="shared" si="120"/>
        <v>0</v>
      </c>
    </row>
    <row r="2581" spans="1:11" ht="45" customHeight="1" x14ac:dyDescent="0.25">
      <c r="A2581" s="51">
        <v>2543</v>
      </c>
      <c r="B2581" s="57" t="s">
        <v>1845</v>
      </c>
      <c r="C2581" s="58" t="s">
        <v>34</v>
      </c>
      <c r="D2581" s="54">
        <v>1150</v>
      </c>
      <c r="E2581" s="55" t="s">
        <v>6</v>
      </c>
      <c r="F2581" s="55">
        <f t="shared" si="121"/>
        <v>6.89</v>
      </c>
      <c r="G2581" s="58" t="s">
        <v>1849</v>
      </c>
      <c r="H2581" s="59">
        <v>17</v>
      </c>
      <c r="I2581" s="56">
        <v>87.85</v>
      </c>
      <c r="J2581" s="7">
        <f t="shared" si="119"/>
        <v>87.85</v>
      </c>
      <c r="K2581" s="7">
        <f t="shared" si="120"/>
        <v>0</v>
      </c>
    </row>
    <row r="2582" spans="1:11" ht="270" customHeight="1" x14ac:dyDescent="0.25">
      <c r="A2582" s="51">
        <v>2544</v>
      </c>
      <c r="B2582" s="57" t="s">
        <v>1845</v>
      </c>
      <c r="C2582" s="58" t="s">
        <v>34</v>
      </c>
      <c r="D2582" s="54">
        <v>1190</v>
      </c>
      <c r="E2582" s="55" t="s">
        <v>6</v>
      </c>
      <c r="F2582" s="55">
        <f t="shared" si="121"/>
        <v>7.13</v>
      </c>
      <c r="G2582" s="58" t="s">
        <v>1850</v>
      </c>
      <c r="H2582" s="59">
        <v>19</v>
      </c>
      <c r="I2582" s="56">
        <v>101.6</v>
      </c>
      <c r="J2582" s="7">
        <f t="shared" si="119"/>
        <v>101.6</v>
      </c>
      <c r="K2582" s="7">
        <f t="shared" si="120"/>
        <v>0</v>
      </c>
    </row>
    <row r="2583" spans="1:11" ht="120" customHeight="1" x14ac:dyDescent="0.25">
      <c r="A2583" s="51">
        <v>2545</v>
      </c>
      <c r="B2583" s="57" t="s">
        <v>1845</v>
      </c>
      <c r="C2583" s="58" t="s">
        <v>34</v>
      </c>
      <c r="D2583" s="54">
        <v>1150</v>
      </c>
      <c r="E2583" s="55" t="s">
        <v>6</v>
      </c>
      <c r="F2583" s="55">
        <f t="shared" si="121"/>
        <v>6.89</v>
      </c>
      <c r="G2583" s="58" t="s">
        <v>1851</v>
      </c>
      <c r="H2583" s="59">
        <v>20</v>
      </c>
      <c r="I2583" s="56">
        <v>103.35</v>
      </c>
      <c r="J2583" s="7">
        <f t="shared" si="119"/>
        <v>103.35</v>
      </c>
      <c r="K2583" s="7">
        <f t="shared" si="120"/>
        <v>0</v>
      </c>
    </row>
    <row r="2584" spans="1:11" ht="90" customHeight="1" x14ac:dyDescent="0.25">
      <c r="A2584" s="51">
        <v>2546</v>
      </c>
      <c r="B2584" s="57" t="s">
        <v>1845</v>
      </c>
      <c r="C2584" s="58" t="s">
        <v>34</v>
      </c>
      <c r="D2584" s="54">
        <v>1205</v>
      </c>
      <c r="E2584" s="55" t="s">
        <v>6</v>
      </c>
      <c r="F2584" s="55">
        <f t="shared" si="121"/>
        <v>7.22</v>
      </c>
      <c r="G2584" s="58" t="s">
        <v>1852</v>
      </c>
      <c r="H2584" s="59">
        <v>9</v>
      </c>
      <c r="I2584" s="56">
        <v>48.74</v>
      </c>
      <c r="J2584" s="7">
        <f t="shared" si="119"/>
        <v>48.74</v>
      </c>
      <c r="K2584" s="7">
        <f t="shared" si="120"/>
        <v>0</v>
      </c>
    </row>
    <row r="2585" spans="1:11" ht="150" customHeight="1" x14ac:dyDescent="0.25">
      <c r="A2585" s="51">
        <v>2547</v>
      </c>
      <c r="B2585" s="57" t="s">
        <v>1845</v>
      </c>
      <c r="C2585" s="58" t="s">
        <v>34</v>
      </c>
      <c r="D2585" s="54">
        <v>1170</v>
      </c>
      <c r="E2585" s="55" t="s">
        <v>6</v>
      </c>
      <c r="F2585" s="55">
        <f t="shared" si="121"/>
        <v>7.01</v>
      </c>
      <c r="G2585" s="58" t="s">
        <v>1853</v>
      </c>
      <c r="H2585" s="59">
        <v>13</v>
      </c>
      <c r="I2585" s="56">
        <v>68.349999999999994</v>
      </c>
      <c r="J2585" s="7">
        <f t="shared" si="119"/>
        <v>68.349999999999994</v>
      </c>
      <c r="K2585" s="7">
        <f t="shared" si="120"/>
        <v>0</v>
      </c>
    </row>
    <row r="2586" spans="1:11" ht="150" customHeight="1" x14ac:dyDescent="0.25">
      <c r="A2586" s="51">
        <v>2548</v>
      </c>
      <c r="B2586" s="57" t="s">
        <v>1845</v>
      </c>
      <c r="C2586" s="58" t="s">
        <v>34</v>
      </c>
      <c r="D2586" s="54">
        <v>1150</v>
      </c>
      <c r="E2586" s="55" t="s">
        <v>6</v>
      </c>
      <c r="F2586" s="55">
        <f t="shared" si="121"/>
        <v>6.89</v>
      </c>
      <c r="G2586" s="58" t="s">
        <v>1854</v>
      </c>
      <c r="H2586" s="59">
        <v>12</v>
      </c>
      <c r="I2586" s="56">
        <v>62.01</v>
      </c>
      <c r="J2586" s="7">
        <f t="shared" si="119"/>
        <v>62.01</v>
      </c>
      <c r="K2586" s="7">
        <f t="shared" si="120"/>
        <v>0</v>
      </c>
    </row>
    <row r="2587" spans="1:11" ht="45" customHeight="1" x14ac:dyDescent="0.25">
      <c r="A2587" s="51">
        <v>2549</v>
      </c>
      <c r="B2587" s="57" t="s">
        <v>1845</v>
      </c>
      <c r="C2587" s="58" t="s">
        <v>34</v>
      </c>
      <c r="D2587" s="54">
        <v>1210</v>
      </c>
      <c r="E2587" s="55" t="s">
        <v>6</v>
      </c>
      <c r="F2587" s="55">
        <f t="shared" si="121"/>
        <v>7.25</v>
      </c>
      <c r="G2587" s="58" t="s">
        <v>1855</v>
      </c>
      <c r="H2587" s="59">
        <v>6</v>
      </c>
      <c r="I2587" s="56">
        <v>32.630000000000003</v>
      </c>
      <c r="J2587" s="7">
        <f t="shared" si="119"/>
        <v>32.630000000000003</v>
      </c>
      <c r="K2587" s="7">
        <f t="shared" si="120"/>
        <v>0</v>
      </c>
    </row>
    <row r="2588" spans="1:11" ht="45" customHeight="1" x14ac:dyDescent="0.25">
      <c r="A2588" s="51">
        <v>2550</v>
      </c>
      <c r="B2588" s="57" t="s">
        <v>1845</v>
      </c>
      <c r="C2588" s="58" t="s">
        <v>1856</v>
      </c>
      <c r="D2588" s="54">
        <v>1225</v>
      </c>
      <c r="E2588" s="55" t="s">
        <v>6</v>
      </c>
      <c r="F2588" s="55">
        <f t="shared" si="121"/>
        <v>7.34</v>
      </c>
      <c r="G2588" s="58" t="s">
        <v>1857</v>
      </c>
      <c r="H2588" s="59">
        <v>2</v>
      </c>
      <c r="I2588" s="56">
        <v>11.01</v>
      </c>
      <c r="J2588" s="7">
        <f t="shared" si="119"/>
        <v>11.01</v>
      </c>
      <c r="K2588" s="7">
        <f t="shared" si="120"/>
        <v>0</v>
      </c>
    </row>
    <row r="2589" spans="1:11" ht="45" customHeight="1" x14ac:dyDescent="0.25">
      <c r="A2589" s="51">
        <v>2551</v>
      </c>
      <c r="B2589" s="57" t="s">
        <v>1858</v>
      </c>
      <c r="C2589" s="58" t="s">
        <v>1856</v>
      </c>
      <c r="D2589" s="54">
        <v>1135</v>
      </c>
      <c r="E2589" s="55" t="s">
        <v>6</v>
      </c>
      <c r="F2589" s="55">
        <f t="shared" si="121"/>
        <v>6.8</v>
      </c>
      <c r="G2589" s="58" t="s">
        <v>1859</v>
      </c>
      <c r="H2589" s="59">
        <v>2</v>
      </c>
      <c r="I2589" s="56">
        <v>10.199999999999999</v>
      </c>
      <c r="J2589" s="7">
        <f t="shared" si="119"/>
        <v>10.199999999999999</v>
      </c>
      <c r="K2589" s="7">
        <f t="shared" si="120"/>
        <v>0</v>
      </c>
    </row>
    <row r="2590" spans="1:11" ht="45" customHeight="1" x14ac:dyDescent="0.25">
      <c r="A2590" s="51">
        <v>2552</v>
      </c>
      <c r="B2590" s="57" t="s">
        <v>1858</v>
      </c>
      <c r="C2590" s="58" t="s">
        <v>34</v>
      </c>
      <c r="D2590" s="54">
        <v>1172</v>
      </c>
      <c r="E2590" s="55" t="s">
        <v>6</v>
      </c>
      <c r="F2590" s="55">
        <f t="shared" si="121"/>
        <v>7.03</v>
      </c>
      <c r="G2590" s="58" t="s">
        <v>1860</v>
      </c>
      <c r="H2590" s="59">
        <v>2</v>
      </c>
      <c r="I2590" s="56">
        <v>10.55</v>
      </c>
      <c r="J2590" s="7">
        <f t="shared" si="119"/>
        <v>10.55</v>
      </c>
      <c r="K2590" s="7">
        <f t="shared" si="120"/>
        <v>0</v>
      </c>
    </row>
    <row r="2591" spans="1:11" ht="45" customHeight="1" x14ac:dyDescent="0.25">
      <c r="A2591" s="51">
        <v>2553</v>
      </c>
      <c r="B2591" s="57" t="s">
        <v>1858</v>
      </c>
      <c r="C2591" s="58" t="s">
        <v>1712</v>
      </c>
      <c r="D2591" s="54">
        <v>965</v>
      </c>
      <c r="E2591" s="55" t="s">
        <v>6</v>
      </c>
      <c r="F2591" s="55">
        <f t="shared" si="121"/>
        <v>5.78</v>
      </c>
      <c r="G2591" s="58" t="s">
        <v>1860</v>
      </c>
      <c r="H2591" s="59">
        <v>2</v>
      </c>
      <c r="I2591" s="56">
        <v>8.67</v>
      </c>
      <c r="J2591" s="7">
        <f t="shared" si="119"/>
        <v>8.67</v>
      </c>
      <c r="K2591" s="7">
        <f t="shared" si="120"/>
        <v>0</v>
      </c>
    </row>
    <row r="2592" spans="1:11" ht="45" customHeight="1" x14ac:dyDescent="0.25">
      <c r="A2592" s="51">
        <v>2554</v>
      </c>
      <c r="B2592" s="57" t="s">
        <v>1858</v>
      </c>
      <c r="C2592" s="58" t="s">
        <v>1856</v>
      </c>
      <c r="D2592" s="54">
        <v>1155</v>
      </c>
      <c r="E2592" s="55" t="s">
        <v>6</v>
      </c>
      <c r="F2592" s="55">
        <f t="shared" si="121"/>
        <v>6.92</v>
      </c>
      <c r="G2592" s="58" t="s">
        <v>1861</v>
      </c>
      <c r="H2592" s="59">
        <v>2</v>
      </c>
      <c r="I2592" s="56">
        <v>10.38</v>
      </c>
      <c r="J2592" s="7">
        <f t="shared" si="119"/>
        <v>10.38</v>
      </c>
      <c r="K2592" s="7">
        <f t="shared" si="120"/>
        <v>0</v>
      </c>
    </row>
    <row r="2593" spans="1:11" ht="45" customHeight="1" x14ac:dyDescent="0.25">
      <c r="A2593" s="51">
        <v>2555</v>
      </c>
      <c r="B2593" s="57" t="s">
        <v>1845</v>
      </c>
      <c r="C2593" s="58" t="s">
        <v>34</v>
      </c>
      <c r="D2593" s="54">
        <v>1150</v>
      </c>
      <c r="E2593" s="55" t="s">
        <v>6</v>
      </c>
      <c r="F2593" s="55">
        <f t="shared" si="121"/>
        <v>6.89</v>
      </c>
      <c r="G2593" s="58" t="s">
        <v>1861</v>
      </c>
      <c r="H2593" s="59">
        <v>2</v>
      </c>
      <c r="I2593" s="56">
        <v>10.34</v>
      </c>
      <c r="J2593" s="7">
        <f t="shared" si="119"/>
        <v>10.34</v>
      </c>
      <c r="K2593" s="7">
        <f t="shared" si="120"/>
        <v>0</v>
      </c>
    </row>
    <row r="2594" spans="1:11" ht="45" customHeight="1" x14ac:dyDescent="0.25">
      <c r="A2594" s="51">
        <v>2556</v>
      </c>
      <c r="B2594" s="57" t="s">
        <v>1858</v>
      </c>
      <c r="C2594" s="58" t="s">
        <v>34</v>
      </c>
      <c r="D2594" s="54">
        <v>1112</v>
      </c>
      <c r="E2594" s="55" t="s">
        <v>6</v>
      </c>
      <c r="F2594" s="55">
        <f t="shared" si="121"/>
        <v>6.67</v>
      </c>
      <c r="G2594" s="58" t="s">
        <v>1862</v>
      </c>
      <c r="H2594" s="59">
        <v>2</v>
      </c>
      <c r="I2594" s="56">
        <v>10.01</v>
      </c>
      <c r="J2594" s="7">
        <f t="shared" si="119"/>
        <v>10.01</v>
      </c>
      <c r="K2594" s="7">
        <f t="shared" si="120"/>
        <v>0</v>
      </c>
    </row>
    <row r="2595" spans="1:11" ht="240" customHeight="1" x14ac:dyDescent="0.25">
      <c r="A2595" s="51">
        <v>2557</v>
      </c>
      <c r="B2595" s="57" t="s">
        <v>1845</v>
      </c>
      <c r="C2595" s="58" t="s">
        <v>34</v>
      </c>
      <c r="D2595" s="54">
        <v>1130</v>
      </c>
      <c r="E2595" s="55" t="s">
        <v>6</v>
      </c>
      <c r="F2595" s="55">
        <f t="shared" si="121"/>
        <v>6.77</v>
      </c>
      <c r="G2595" s="58" t="s">
        <v>1863</v>
      </c>
      <c r="H2595" s="59">
        <v>22</v>
      </c>
      <c r="I2595" s="56">
        <v>111.71</v>
      </c>
      <c r="J2595" s="7">
        <f t="shared" si="119"/>
        <v>111.71</v>
      </c>
      <c r="K2595" s="7">
        <f t="shared" si="120"/>
        <v>0</v>
      </c>
    </row>
    <row r="2596" spans="1:11" ht="45" customHeight="1" x14ac:dyDescent="0.25">
      <c r="A2596" s="51">
        <v>2558</v>
      </c>
      <c r="B2596" s="57" t="s">
        <v>1845</v>
      </c>
      <c r="C2596" s="58" t="s">
        <v>58</v>
      </c>
      <c r="D2596" s="54">
        <v>1586</v>
      </c>
      <c r="E2596" s="55" t="s">
        <v>6</v>
      </c>
      <c r="F2596" s="55">
        <f t="shared" si="121"/>
        <v>9.51</v>
      </c>
      <c r="G2596" s="58" t="s">
        <v>1864</v>
      </c>
      <c r="H2596" s="59">
        <v>1</v>
      </c>
      <c r="I2596" s="56">
        <v>7.13</v>
      </c>
      <c r="J2596" s="7">
        <f t="shared" si="119"/>
        <v>7.13</v>
      </c>
      <c r="K2596" s="7">
        <f t="shared" si="120"/>
        <v>0</v>
      </c>
    </row>
    <row r="2597" spans="1:11" ht="45" customHeight="1" x14ac:dyDescent="0.25">
      <c r="A2597" s="51">
        <v>2559</v>
      </c>
      <c r="B2597" s="57" t="s">
        <v>1858</v>
      </c>
      <c r="C2597" s="58" t="s">
        <v>34</v>
      </c>
      <c r="D2597" s="54">
        <v>1070</v>
      </c>
      <c r="E2597" s="55" t="s">
        <v>6</v>
      </c>
      <c r="F2597" s="55">
        <f t="shared" si="121"/>
        <v>6.41</v>
      </c>
      <c r="G2597" s="58" t="s">
        <v>1865</v>
      </c>
      <c r="H2597" s="59">
        <v>2</v>
      </c>
      <c r="I2597" s="56">
        <v>9.6199999999999992</v>
      </c>
      <c r="J2597" s="7">
        <f t="shared" si="119"/>
        <v>9.6199999999999992</v>
      </c>
      <c r="K2597" s="7">
        <f t="shared" si="120"/>
        <v>0</v>
      </c>
    </row>
    <row r="2598" spans="1:11" ht="45" customHeight="1" x14ac:dyDescent="0.25">
      <c r="A2598" s="51">
        <v>2560</v>
      </c>
      <c r="B2598" s="57" t="s">
        <v>1858</v>
      </c>
      <c r="C2598" s="58" t="s">
        <v>34</v>
      </c>
      <c r="D2598" s="54">
        <v>1090</v>
      </c>
      <c r="E2598" s="55" t="s">
        <v>6</v>
      </c>
      <c r="F2598" s="55">
        <f t="shared" si="121"/>
        <v>6.53</v>
      </c>
      <c r="G2598" s="58" t="s">
        <v>1866</v>
      </c>
      <c r="H2598" s="59">
        <v>1</v>
      </c>
      <c r="I2598" s="56">
        <v>4.9000000000000004</v>
      </c>
      <c r="J2598" s="7">
        <f t="shared" si="119"/>
        <v>4.9000000000000004</v>
      </c>
      <c r="K2598" s="7">
        <f t="shared" si="120"/>
        <v>0</v>
      </c>
    </row>
    <row r="2599" spans="1:11" ht="45" customHeight="1" x14ac:dyDescent="0.25">
      <c r="A2599" s="51">
        <v>2561</v>
      </c>
      <c r="B2599" s="57" t="s">
        <v>1858</v>
      </c>
      <c r="C2599" s="58" t="s">
        <v>1856</v>
      </c>
      <c r="D2599" s="54">
        <v>1155</v>
      </c>
      <c r="E2599" s="55" t="s">
        <v>6</v>
      </c>
      <c r="F2599" s="55">
        <f t="shared" si="121"/>
        <v>6.92</v>
      </c>
      <c r="G2599" s="58" t="s">
        <v>1867</v>
      </c>
      <c r="H2599" s="59">
        <v>2</v>
      </c>
      <c r="I2599" s="56">
        <v>10.38</v>
      </c>
      <c r="J2599" s="7">
        <f t="shared" si="119"/>
        <v>10.38</v>
      </c>
      <c r="K2599" s="7">
        <f t="shared" si="120"/>
        <v>0</v>
      </c>
    </row>
    <row r="2600" spans="1:11" ht="45" customHeight="1" x14ac:dyDescent="0.25">
      <c r="A2600" s="51">
        <v>2562</v>
      </c>
      <c r="B2600" s="57" t="s">
        <v>1858</v>
      </c>
      <c r="C2600" s="58" t="s">
        <v>1856</v>
      </c>
      <c r="D2600" s="54">
        <v>1175</v>
      </c>
      <c r="E2600" s="55" t="s">
        <v>6</v>
      </c>
      <c r="F2600" s="55">
        <f t="shared" si="121"/>
        <v>7.04</v>
      </c>
      <c r="G2600" s="58" t="s">
        <v>1868</v>
      </c>
      <c r="H2600" s="59">
        <v>1</v>
      </c>
      <c r="I2600" s="56">
        <v>5.28</v>
      </c>
      <c r="J2600" s="7">
        <f t="shared" si="119"/>
        <v>5.28</v>
      </c>
      <c r="K2600" s="7">
        <f t="shared" si="120"/>
        <v>0</v>
      </c>
    </row>
    <row r="2601" spans="1:11" ht="90" customHeight="1" x14ac:dyDescent="0.25">
      <c r="A2601" s="51">
        <v>2563</v>
      </c>
      <c r="B2601" s="57" t="s">
        <v>1869</v>
      </c>
      <c r="C2601" s="58" t="s">
        <v>62</v>
      </c>
      <c r="D2601" s="54">
        <v>1345</v>
      </c>
      <c r="E2601" s="55" t="s">
        <v>6</v>
      </c>
      <c r="F2601" s="55">
        <f t="shared" si="121"/>
        <v>8.06</v>
      </c>
      <c r="G2601" s="58" t="s">
        <v>1870</v>
      </c>
      <c r="H2601" s="59">
        <v>14</v>
      </c>
      <c r="I2601" s="56">
        <v>84.63</v>
      </c>
      <c r="J2601" s="7">
        <f t="shared" si="119"/>
        <v>84.63</v>
      </c>
      <c r="K2601" s="7">
        <f t="shared" si="120"/>
        <v>0</v>
      </c>
    </row>
    <row r="2602" spans="1:11" ht="90" customHeight="1" x14ac:dyDescent="0.25">
      <c r="A2602" s="51">
        <v>2564</v>
      </c>
      <c r="B2602" s="57" t="s">
        <v>1869</v>
      </c>
      <c r="C2602" s="58" t="s">
        <v>34</v>
      </c>
      <c r="D2602" s="54">
        <v>1051</v>
      </c>
      <c r="E2602" s="55" t="s">
        <v>6</v>
      </c>
      <c r="F2602" s="55">
        <f t="shared" si="121"/>
        <v>6.3</v>
      </c>
      <c r="G2602" s="58" t="s">
        <v>1871</v>
      </c>
      <c r="H2602" s="59">
        <v>1</v>
      </c>
      <c r="I2602" s="56">
        <v>4.7300000000000004</v>
      </c>
      <c r="J2602" s="7">
        <f t="shared" si="119"/>
        <v>4.7300000000000004</v>
      </c>
      <c r="K2602" s="7">
        <f t="shared" si="120"/>
        <v>0</v>
      </c>
    </row>
    <row r="2603" spans="1:11" ht="90" customHeight="1" x14ac:dyDescent="0.25">
      <c r="A2603" s="51">
        <v>2565</v>
      </c>
      <c r="B2603" s="57" t="s">
        <v>1869</v>
      </c>
      <c r="C2603" s="58" t="s">
        <v>34</v>
      </c>
      <c r="D2603" s="54">
        <v>1091</v>
      </c>
      <c r="E2603" s="55" t="s">
        <v>6</v>
      </c>
      <c r="F2603" s="55">
        <f t="shared" si="121"/>
        <v>6.54</v>
      </c>
      <c r="G2603" s="58" t="s">
        <v>1872</v>
      </c>
      <c r="H2603" s="59">
        <v>4</v>
      </c>
      <c r="I2603" s="56">
        <v>19.62</v>
      </c>
      <c r="J2603" s="7">
        <f t="shared" si="119"/>
        <v>19.62</v>
      </c>
      <c r="K2603" s="7">
        <f t="shared" si="120"/>
        <v>0</v>
      </c>
    </row>
    <row r="2604" spans="1:11" ht="90" customHeight="1" x14ac:dyDescent="0.25">
      <c r="A2604" s="51">
        <v>2566</v>
      </c>
      <c r="B2604" s="57" t="s">
        <v>1869</v>
      </c>
      <c r="C2604" s="58" t="s">
        <v>34</v>
      </c>
      <c r="D2604" s="54">
        <v>1051</v>
      </c>
      <c r="E2604" s="55" t="s">
        <v>6</v>
      </c>
      <c r="F2604" s="55">
        <f t="shared" si="121"/>
        <v>6.3</v>
      </c>
      <c r="G2604" s="58" t="s">
        <v>1873</v>
      </c>
      <c r="H2604" s="59">
        <v>10</v>
      </c>
      <c r="I2604" s="56">
        <v>47.25</v>
      </c>
      <c r="J2604" s="7">
        <f t="shared" ref="J2604:J2667" si="122">ROUND(F2604*H2604*$I$12,2)</f>
        <v>47.25</v>
      </c>
      <c r="K2604" s="7">
        <f t="shared" si="120"/>
        <v>0</v>
      </c>
    </row>
    <row r="2605" spans="1:11" ht="409.5" customHeight="1" x14ac:dyDescent="0.25">
      <c r="A2605" s="51">
        <v>2567</v>
      </c>
      <c r="B2605" s="57" t="s">
        <v>1869</v>
      </c>
      <c r="C2605" s="58" t="s">
        <v>34</v>
      </c>
      <c r="D2605" s="54">
        <v>1070</v>
      </c>
      <c r="E2605" s="55" t="s">
        <v>6</v>
      </c>
      <c r="F2605" s="55">
        <f t="shared" si="121"/>
        <v>6.41</v>
      </c>
      <c r="G2605" s="58" t="s">
        <v>1874</v>
      </c>
      <c r="H2605" s="59">
        <v>23</v>
      </c>
      <c r="I2605" s="56">
        <v>110.57</v>
      </c>
      <c r="J2605" s="7">
        <f t="shared" si="122"/>
        <v>110.57</v>
      </c>
      <c r="K2605" s="7">
        <f t="shared" ref="K2605:K2668" si="123">I2605-J2605</f>
        <v>0</v>
      </c>
    </row>
    <row r="2606" spans="1:11" ht="240" customHeight="1" x14ac:dyDescent="0.25">
      <c r="A2606" s="51">
        <v>2568</v>
      </c>
      <c r="B2606" s="57" t="s">
        <v>1869</v>
      </c>
      <c r="C2606" s="58" t="s">
        <v>34</v>
      </c>
      <c r="D2606" s="54">
        <v>1071</v>
      </c>
      <c r="E2606" s="55" t="s">
        <v>6</v>
      </c>
      <c r="F2606" s="55">
        <f t="shared" si="121"/>
        <v>6.42</v>
      </c>
      <c r="G2606" s="58" t="s">
        <v>1875</v>
      </c>
      <c r="H2606" s="59">
        <v>14</v>
      </c>
      <c r="I2606" s="56">
        <v>67.41</v>
      </c>
      <c r="J2606" s="7">
        <f t="shared" si="122"/>
        <v>67.41</v>
      </c>
      <c r="K2606" s="7">
        <f t="shared" si="123"/>
        <v>0</v>
      </c>
    </row>
    <row r="2607" spans="1:11" ht="135" customHeight="1" x14ac:dyDescent="0.25">
      <c r="A2607" s="51">
        <v>2569</v>
      </c>
      <c r="B2607" s="57" t="s">
        <v>1869</v>
      </c>
      <c r="C2607" s="58" t="s">
        <v>34</v>
      </c>
      <c r="D2607" s="54">
        <v>1091</v>
      </c>
      <c r="E2607" s="55" t="s">
        <v>6</v>
      </c>
      <c r="F2607" s="55">
        <f t="shared" si="121"/>
        <v>6.54</v>
      </c>
      <c r="G2607" s="58" t="s">
        <v>1876</v>
      </c>
      <c r="H2607" s="59">
        <v>12</v>
      </c>
      <c r="I2607" s="56">
        <v>58.86</v>
      </c>
      <c r="J2607" s="7">
        <f t="shared" si="122"/>
        <v>58.86</v>
      </c>
      <c r="K2607" s="7">
        <f t="shared" si="123"/>
        <v>0</v>
      </c>
    </row>
    <row r="2608" spans="1:11" ht="210" customHeight="1" x14ac:dyDescent="0.25">
      <c r="A2608" s="51">
        <v>2570</v>
      </c>
      <c r="B2608" s="57" t="s">
        <v>1869</v>
      </c>
      <c r="C2608" s="58" t="s">
        <v>34</v>
      </c>
      <c r="D2608" s="54">
        <v>1051</v>
      </c>
      <c r="E2608" s="55" t="s">
        <v>6</v>
      </c>
      <c r="F2608" s="55">
        <f t="shared" si="121"/>
        <v>6.3</v>
      </c>
      <c r="G2608" s="58" t="s">
        <v>1877</v>
      </c>
      <c r="H2608" s="59">
        <v>16</v>
      </c>
      <c r="I2608" s="56">
        <v>75.599999999999994</v>
      </c>
      <c r="J2608" s="7">
        <f t="shared" si="122"/>
        <v>75.599999999999994</v>
      </c>
      <c r="K2608" s="7">
        <f t="shared" si="123"/>
        <v>0</v>
      </c>
    </row>
    <row r="2609" spans="1:11" ht="300" customHeight="1" x14ac:dyDescent="0.25">
      <c r="A2609" s="51">
        <v>2571</v>
      </c>
      <c r="B2609" s="57" t="s">
        <v>1869</v>
      </c>
      <c r="C2609" s="58" t="s">
        <v>34</v>
      </c>
      <c r="D2609" s="54">
        <v>1031</v>
      </c>
      <c r="E2609" s="55" t="s">
        <v>6</v>
      </c>
      <c r="F2609" s="55">
        <f t="shared" si="121"/>
        <v>6.18</v>
      </c>
      <c r="G2609" s="58" t="s">
        <v>1878</v>
      </c>
      <c r="H2609" s="59">
        <v>10</v>
      </c>
      <c r="I2609" s="56">
        <v>46.35</v>
      </c>
      <c r="J2609" s="7">
        <f t="shared" si="122"/>
        <v>46.35</v>
      </c>
      <c r="K2609" s="7">
        <f t="shared" si="123"/>
        <v>0</v>
      </c>
    </row>
    <row r="2610" spans="1:11" ht="180" customHeight="1" x14ac:dyDescent="0.25">
      <c r="A2610" s="51">
        <v>2572</v>
      </c>
      <c r="B2610" s="57" t="s">
        <v>1869</v>
      </c>
      <c r="C2610" s="58" t="s">
        <v>34</v>
      </c>
      <c r="D2610" s="54">
        <v>1031</v>
      </c>
      <c r="E2610" s="55" t="s">
        <v>6</v>
      </c>
      <c r="F2610" s="55">
        <f t="shared" si="121"/>
        <v>6.18</v>
      </c>
      <c r="G2610" s="58" t="s">
        <v>1879</v>
      </c>
      <c r="H2610" s="59">
        <v>6</v>
      </c>
      <c r="I2610" s="56">
        <v>27.81</v>
      </c>
      <c r="J2610" s="7">
        <f t="shared" si="122"/>
        <v>27.81</v>
      </c>
      <c r="K2610" s="7">
        <f t="shared" si="123"/>
        <v>0</v>
      </c>
    </row>
    <row r="2611" spans="1:11" ht="195" customHeight="1" x14ac:dyDescent="0.25">
      <c r="A2611" s="51">
        <v>2573</v>
      </c>
      <c r="B2611" s="57" t="s">
        <v>1869</v>
      </c>
      <c r="C2611" s="58" t="s">
        <v>34</v>
      </c>
      <c r="D2611" s="54">
        <v>1071</v>
      </c>
      <c r="E2611" s="55" t="s">
        <v>6</v>
      </c>
      <c r="F2611" s="55">
        <f t="shared" si="121"/>
        <v>6.42</v>
      </c>
      <c r="G2611" s="58" t="s">
        <v>1880</v>
      </c>
      <c r="H2611" s="59">
        <v>5</v>
      </c>
      <c r="I2611" s="56">
        <v>24.08</v>
      </c>
      <c r="J2611" s="7">
        <f t="shared" si="122"/>
        <v>24.08</v>
      </c>
      <c r="K2611" s="7">
        <f t="shared" si="123"/>
        <v>0</v>
      </c>
    </row>
    <row r="2612" spans="1:11" ht="255" customHeight="1" x14ac:dyDescent="0.25">
      <c r="A2612" s="51">
        <v>2574</v>
      </c>
      <c r="B2612" s="57" t="s">
        <v>1869</v>
      </c>
      <c r="C2612" s="58" t="s">
        <v>34</v>
      </c>
      <c r="D2612" s="54">
        <v>1091</v>
      </c>
      <c r="E2612" s="55" t="s">
        <v>6</v>
      </c>
      <c r="F2612" s="55">
        <f t="shared" si="121"/>
        <v>6.54</v>
      </c>
      <c r="G2612" s="58" t="s">
        <v>1881</v>
      </c>
      <c r="H2612" s="59">
        <v>26</v>
      </c>
      <c r="I2612" s="56">
        <v>127.53</v>
      </c>
      <c r="J2612" s="7">
        <f t="shared" si="122"/>
        <v>127.53</v>
      </c>
      <c r="K2612" s="7">
        <f t="shared" si="123"/>
        <v>0</v>
      </c>
    </row>
    <row r="2613" spans="1:11" ht="165" customHeight="1" x14ac:dyDescent="0.25">
      <c r="A2613" s="51">
        <v>2575</v>
      </c>
      <c r="B2613" s="57" t="s">
        <v>1882</v>
      </c>
      <c r="C2613" s="58" t="s">
        <v>62</v>
      </c>
      <c r="D2613" s="54">
        <v>1792</v>
      </c>
      <c r="E2613" s="55" t="s">
        <v>6</v>
      </c>
      <c r="F2613" s="55">
        <f t="shared" si="121"/>
        <v>10.74</v>
      </c>
      <c r="G2613" s="58" t="s">
        <v>1883</v>
      </c>
      <c r="H2613" s="59">
        <v>13</v>
      </c>
      <c r="I2613" s="56">
        <v>104.72</v>
      </c>
      <c r="J2613" s="7">
        <f t="shared" si="122"/>
        <v>104.72</v>
      </c>
      <c r="K2613" s="7">
        <f t="shared" si="123"/>
        <v>0</v>
      </c>
    </row>
    <row r="2614" spans="1:11" ht="165" customHeight="1" x14ac:dyDescent="0.25">
      <c r="A2614" s="51">
        <v>2576</v>
      </c>
      <c r="B2614" s="57" t="s">
        <v>1882</v>
      </c>
      <c r="C2614" s="58" t="s">
        <v>58</v>
      </c>
      <c r="D2614" s="54">
        <v>1682</v>
      </c>
      <c r="E2614" s="55" t="s">
        <v>6</v>
      </c>
      <c r="F2614" s="55">
        <f t="shared" ref="F2614:F2677" si="124">IF(D2614=0,0,IF(E2614=0,0,IF(IF(E2614="s",$F$12,IF(E2614="n",$F$11,0))&gt;0,ROUND(D2614/IF(E2614="s",$F$12,IF(E2614="n",$F$11,0)),2),0)))</f>
        <v>10.08</v>
      </c>
      <c r="G2614" s="58" t="s">
        <v>1883</v>
      </c>
      <c r="H2614" s="59">
        <v>29</v>
      </c>
      <c r="I2614" s="56">
        <v>219.24</v>
      </c>
      <c r="J2614" s="7">
        <f t="shared" si="122"/>
        <v>219.24</v>
      </c>
      <c r="K2614" s="7">
        <f t="shared" si="123"/>
        <v>0</v>
      </c>
    </row>
    <row r="2615" spans="1:11" ht="165" customHeight="1" x14ac:dyDescent="0.25">
      <c r="A2615" s="51">
        <v>2577</v>
      </c>
      <c r="B2615" s="57" t="s">
        <v>1882</v>
      </c>
      <c r="C2615" s="58" t="s">
        <v>28</v>
      </c>
      <c r="D2615" s="54">
        <v>1366</v>
      </c>
      <c r="E2615" s="55" t="s">
        <v>6</v>
      </c>
      <c r="F2615" s="55">
        <f t="shared" si="124"/>
        <v>8.19</v>
      </c>
      <c r="G2615" s="58" t="s">
        <v>1883</v>
      </c>
      <c r="H2615" s="59">
        <v>13</v>
      </c>
      <c r="I2615" s="56">
        <v>79.849999999999994</v>
      </c>
      <c r="J2615" s="7">
        <f t="shared" si="122"/>
        <v>79.849999999999994</v>
      </c>
      <c r="K2615" s="7">
        <f t="shared" si="123"/>
        <v>0</v>
      </c>
    </row>
    <row r="2616" spans="1:11" ht="240" customHeight="1" x14ac:dyDescent="0.25">
      <c r="A2616" s="51">
        <v>2578</v>
      </c>
      <c r="B2616" s="57" t="s">
        <v>1882</v>
      </c>
      <c r="C2616" s="58" t="s">
        <v>34</v>
      </c>
      <c r="D2616" s="54">
        <v>1190</v>
      </c>
      <c r="E2616" s="55" t="s">
        <v>6</v>
      </c>
      <c r="F2616" s="55">
        <f t="shared" si="124"/>
        <v>7.13</v>
      </c>
      <c r="G2616" s="58" t="s">
        <v>1884</v>
      </c>
      <c r="H2616" s="59">
        <v>38</v>
      </c>
      <c r="I2616" s="56">
        <v>203.21</v>
      </c>
      <c r="J2616" s="7">
        <f t="shared" si="122"/>
        <v>203.21</v>
      </c>
      <c r="K2616" s="7">
        <f t="shared" si="123"/>
        <v>0</v>
      </c>
    </row>
    <row r="2617" spans="1:11" ht="240" customHeight="1" x14ac:dyDescent="0.25">
      <c r="A2617" s="51">
        <v>2579</v>
      </c>
      <c r="B2617" s="57" t="s">
        <v>1882</v>
      </c>
      <c r="C2617" s="58" t="s">
        <v>34</v>
      </c>
      <c r="D2617" s="54">
        <v>1230</v>
      </c>
      <c r="E2617" s="55" t="s">
        <v>6</v>
      </c>
      <c r="F2617" s="55">
        <f t="shared" si="124"/>
        <v>7.37</v>
      </c>
      <c r="G2617" s="58" t="s">
        <v>1885</v>
      </c>
      <c r="H2617" s="59">
        <v>39</v>
      </c>
      <c r="I2617" s="56">
        <v>215.57</v>
      </c>
      <c r="J2617" s="7">
        <f t="shared" si="122"/>
        <v>215.57</v>
      </c>
      <c r="K2617" s="7">
        <f t="shared" si="123"/>
        <v>0</v>
      </c>
    </row>
    <row r="2618" spans="1:11" ht="210" customHeight="1" x14ac:dyDescent="0.25">
      <c r="A2618" s="51">
        <v>2580</v>
      </c>
      <c r="B2618" s="57" t="s">
        <v>1882</v>
      </c>
      <c r="C2618" s="58" t="s">
        <v>34</v>
      </c>
      <c r="D2618" s="54">
        <v>1210</v>
      </c>
      <c r="E2618" s="55" t="s">
        <v>6</v>
      </c>
      <c r="F2618" s="55">
        <f t="shared" si="124"/>
        <v>7.25</v>
      </c>
      <c r="G2618" s="58" t="s">
        <v>1886</v>
      </c>
      <c r="H2618" s="59">
        <v>32</v>
      </c>
      <c r="I2618" s="56">
        <v>174</v>
      </c>
      <c r="J2618" s="7">
        <f t="shared" si="122"/>
        <v>174</v>
      </c>
      <c r="K2618" s="7">
        <f t="shared" si="123"/>
        <v>0</v>
      </c>
    </row>
    <row r="2619" spans="1:11" ht="120" customHeight="1" x14ac:dyDescent="0.25">
      <c r="A2619" s="51">
        <v>2581</v>
      </c>
      <c r="B2619" s="57" t="s">
        <v>1887</v>
      </c>
      <c r="C2619" s="58" t="s">
        <v>28</v>
      </c>
      <c r="D2619" s="54">
        <v>1386</v>
      </c>
      <c r="E2619" s="55" t="s">
        <v>6</v>
      </c>
      <c r="F2619" s="55">
        <f t="shared" si="124"/>
        <v>8.31</v>
      </c>
      <c r="G2619" s="58" t="s">
        <v>1888</v>
      </c>
      <c r="H2619" s="59">
        <v>10</v>
      </c>
      <c r="I2619" s="56">
        <v>62.33</v>
      </c>
      <c r="J2619" s="7">
        <f t="shared" si="122"/>
        <v>62.33</v>
      </c>
      <c r="K2619" s="7">
        <f t="shared" si="123"/>
        <v>0</v>
      </c>
    </row>
    <row r="2620" spans="1:11" ht="120" customHeight="1" x14ac:dyDescent="0.25">
      <c r="A2620" s="51">
        <v>2582</v>
      </c>
      <c r="B2620" s="57" t="s">
        <v>1887</v>
      </c>
      <c r="C2620" s="58" t="s">
        <v>28</v>
      </c>
      <c r="D2620" s="54">
        <v>1363</v>
      </c>
      <c r="E2620" s="55" t="s">
        <v>6</v>
      </c>
      <c r="F2620" s="55">
        <f t="shared" si="124"/>
        <v>8.17</v>
      </c>
      <c r="G2620" s="58" t="s">
        <v>1888</v>
      </c>
      <c r="H2620" s="59">
        <v>14</v>
      </c>
      <c r="I2620" s="56">
        <v>85.79</v>
      </c>
      <c r="J2620" s="7">
        <f t="shared" si="122"/>
        <v>85.79</v>
      </c>
      <c r="K2620" s="7">
        <f t="shared" si="123"/>
        <v>0</v>
      </c>
    </row>
    <row r="2621" spans="1:11" ht="120" customHeight="1" x14ac:dyDescent="0.25">
      <c r="A2621" s="51">
        <v>2583</v>
      </c>
      <c r="B2621" s="57" t="s">
        <v>1887</v>
      </c>
      <c r="C2621" s="58" t="s">
        <v>463</v>
      </c>
      <c r="D2621" s="54">
        <v>1026</v>
      </c>
      <c r="E2621" s="55" t="s">
        <v>6</v>
      </c>
      <c r="F2621" s="55">
        <f t="shared" si="124"/>
        <v>6.15</v>
      </c>
      <c r="G2621" s="58" t="s">
        <v>1888</v>
      </c>
      <c r="H2621" s="59">
        <v>10</v>
      </c>
      <c r="I2621" s="56">
        <v>46.13</v>
      </c>
      <c r="J2621" s="7">
        <f t="shared" si="122"/>
        <v>46.13</v>
      </c>
      <c r="K2621" s="7">
        <f t="shared" si="123"/>
        <v>0</v>
      </c>
    </row>
    <row r="2622" spans="1:11" ht="120" customHeight="1" x14ac:dyDescent="0.25">
      <c r="A2622" s="51">
        <v>2584</v>
      </c>
      <c r="B2622" s="57" t="s">
        <v>1887</v>
      </c>
      <c r="C2622" s="58" t="s">
        <v>34</v>
      </c>
      <c r="D2622" s="54">
        <v>1210</v>
      </c>
      <c r="E2622" s="55" t="s">
        <v>6</v>
      </c>
      <c r="F2622" s="55">
        <f t="shared" si="124"/>
        <v>7.25</v>
      </c>
      <c r="G2622" s="58" t="s">
        <v>1888</v>
      </c>
      <c r="H2622" s="59">
        <v>14</v>
      </c>
      <c r="I2622" s="56">
        <v>76.13</v>
      </c>
      <c r="J2622" s="7">
        <f t="shared" si="122"/>
        <v>76.13</v>
      </c>
      <c r="K2622" s="7">
        <f t="shared" si="123"/>
        <v>0</v>
      </c>
    </row>
    <row r="2623" spans="1:11" ht="120" customHeight="1" x14ac:dyDescent="0.25">
      <c r="A2623" s="51">
        <v>2585</v>
      </c>
      <c r="B2623" s="57" t="s">
        <v>1887</v>
      </c>
      <c r="C2623" s="58" t="s">
        <v>28</v>
      </c>
      <c r="D2623" s="54">
        <v>1386</v>
      </c>
      <c r="E2623" s="55" t="s">
        <v>6</v>
      </c>
      <c r="F2623" s="55">
        <f t="shared" si="124"/>
        <v>8.31</v>
      </c>
      <c r="G2623" s="58" t="s">
        <v>1888</v>
      </c>
      <c r="H2623" s="59">
        <v>14</v>
      </c>
      <c r="I2623" s="56">
        <v>87.26</v>
      </c>
      <c r="J2623" s="7">
        <f t="shared" si="122"/>
        <v>87.26</v>
      </c>
      <c r="K2623" s="7">
        <f t="shared" si="123"/>
        <v>0</v>
      </c>
    </row>
    <row r="2624" spans="1:11" ht="120" customHeight="1" x14ac:dyDescent="0.25">
      <c r="A2624" s="51">
        <v>2586</v>
      </c>
      <c r="B2624" s="57" t="s">
        <v>1887</v>
      </c>
      <c r="C2624" s="58" t="s">
        <v>281</v>
      </c>
      <c r="D2624" s="54">
        <v>1781</v>
      </c>
      <c r="E2624" s="55" t="s">
        <v>6</v>
      </c>
      <c r="F2624" s="55">
        <f t="shared" si="124"/>
        <v>10.68</v>
      </c>
      <c r="G2624" s="58" t="s">
        <v>1888</v>
      </c>
      <c r="H2624" s="59">
        <v>14</v>
      </c>
      <c r="I2624" s="56">
        <v>112.14</v>
      </c>
      <c r="J2624" s="7">
        <f t="shared" si="122"/>
        <v>112.14</v>
      </c>
      <c r="K2624" s="7">
        <f t="shared" si="123"/>
        <v>0</v>
      </c>
    </row>
    <row r="2625" spans="1:11" ht="120" customHeight="1" x14ac:dyDescent="0.25">
      <c r="A2625" s="51">
        <v>2587</v>
      </c>
      <c r="B2625" s="57" t="s">
        <v>1887</v>
      </c>
      <c r="C2625" s="58" t="s">
        <v>1821</v>
      </c>
      <c r="D2625" s="54">
        <v>1879</v>
      </c>
      <c r="E2625" s="55" t="s">
        <v>6</v>
      </c>
      <c r="F2625" s="55">
        <f t="shared" si="124"/>
        <v>11.26</v>
      </c>
      <c r="G2625" s="58" t="s">
        <v>1888</v>
      </c>
      <c r="H2625" s="59">
        <v>14</v>
      </c>
      <c r="I2625" s="56">
        <v>118.23</v>
      </c>
      <c r="J2625" s="7">
        <f t="shared" si="122"/>
        <v>118.23</v>
      </c>
      <c r="K2625" s="7">
        <f t="shared" si="123"/>
        <v>0</v>
      </c>
    </row>
    <row r="2626" spans="1:11" ht="120" customHeight="1" x14ac:dyDescent="0.25">
      <c r="A2626" s="51">
        <v>2588</v>
      </c>
      <c r="B2626" s="57" t="s">
        <v>1887</v>
      </c>
      <c r="C2626" s="58" t="s">
        <v>28</v>
      </c>
      <c r="D2626" s="54">
        <v>1323</v>
      </c>
      <c r="E2626" s="55" t="s">
        <v>6</v>
      </c>
      <c r="F2626" s="55">
        <f t="shared" si="124"/>
        <v>7.93</v>
      </c>
      <c r="G2626" s="58" t="s">
        <v>1888</v>
      </c>
      <c r="H2626" s="59">
        <v>14</v>
      </c>
      <c r="I2626" s="56">
        <v>83.27</v>
      </c>
      <c r="J2626" s="7">
        <f t="shared" si="122"/>
        <v>83.27</v>
      </c>
      <c r="K2626" s="7">
        <f t="shared" si="123"/>
        <v>0</v>
      </c>
    </row>
    <row r="2627" spans="1:11" ht="120" customHeight="1" x14ac:dyDescent="0.25">
      <c r="A2627" s="51">
        <v>2589</v>
      </c>
      <c r="B2627" s="57" t="s">
        <v>1887</v>
      </c>
      <c r="C2627" s="58" t="s">
        <v>28</v>
      </c>
      <c r="D2627" s="54">
        <v>1323</v>
      </c>
      <c r="E2627" s="55" t="s">
        <v>6</v>
      </c>
      <c r="F2627" s="55">
        <f t="shared" si="124"/>
        <v>7.93</v>
      </c>
      <c r="G2627" s="58" t="s">
        <v>1889</v>
      </c>
      <c r="H2627" s="59">
        <v>4</v>
      </c>
      <c r="I2627" s="56">
        <v>23.79</v>
      </c>
      <c r="J2627" s="7">
        <f t="shared" si="122"/>
        <v>23.79</v>
      </c>
      <c r="K2627" s="7">
        <f t="shared" si="123"/>
        <v>0</v>
      </c>
    </row>
    <row r="2628" spans="1:11" ht="120" customHeight="1" x14ac:dyDescent="0.25">
      <c r="A2628" s="51">
        <v>2590</v>
      </c>
      <c r="B2628" s="57" t="s">
        <v>1887</v>
      </c>
      <c r="C2628" s="58" t="s">
        <v>28</v>
      </c>
      <c r="D2628" s="54">
        <v>1386</v>
      </c>
      <c r="E2628" s="55" t="s">
        <v>6</v>
      </c>
      <c r="F2628" s="55">
        <f t="shared" si="124"/>
        <v>8.31</v>
      </c>
      <c r="G2628" s="58" t="s">
        <v>1889</v>
      </c>
      <c r="H2628" s="59">
        <v>4</v>
      </c>
      <c r="I2628" s="56">
        <v>24.93</v>
      </c>
      <c r="J2628" s="7">
        <f t="shared" si="122"/>
        <v>24.93</v>
      </c>
      <c r="K2628" s="7">
        <f t="shared" si="123"/>
        <v>0</v>
      </c>
    </row>
    <row r="2629" spans="1:11" ht="120" customHeight="1" x14ac:dyDescent="0.25">
      <c r="A2629" s="51">
        <v>2591</v>
      </c>
      <c r="B2629" s="57" t="s">
        <v>1887</v>
      </c>
      <c r="C2629" s="58" t="s">
        <v>25</v>
      </c>
      <c r="D2629" s="54">
        <v>1500</v>
      </c>
      <c r="E2629" s="55" t="s">
        <v>6</v>
      </c>
      <c r="F2629" s="55">
        <f t="shared" si="124"/>
        <v>8.99</v>
      </c>
      <c r="G2629" s="58" t="s">
        <v>1889</v>
      </c>
      <c r="H2629" s="59">
        <v>4</v>
      </c>
      <c r="I2629" s="56">
        <v>26.97</v>
      </c>
      <c r="J2629" s="7">
        <f t="shared" si="122"/>
        <v>26.97</v>
      </c>
      <c r="K2629" s="7">
        <f t="shared" si="123"/>
        <v>0</v>
      </c>
    </row>
    <row r="2630" spans="1:11" ht="180" customHeight="1" x14ac:dyDescent="0.25">
      <c r="A2630" s="51">
        <v>2592</v>
      </c>
      <c r="B2630" s="57" t="s">
        <v>1890</v>
      </c>
      <c r="C2630" s="58" t="s">
        <v>28</v>
      </c>
      <c r="D2630" s="54">
        <v>1283</v>
      </c>
      <c r="E2630" s="55" t="s">
        <v>6</v>
      </c>
      <c r="F2630" s="55">
        <f t="shared" si="124"/>
        <v>7.69</v>
      </c>
      <c r="G2630" s="58" t="s">
        <v>1891</v>
      </c>
      <c r="H2630" s="59">
        <v>19</v>
      </c>
      <c r="I2630" s="56">
        <v>109.58</v>
      </c>
      <c r="J2630" s="7">
        <f t="shared" si="122"/>
        <v>109.58</v>
      </c>
      <c r="K2630" s="7">
        <f t="shared" si="123"/>
        <v>0</v>
      </c>
    </row>
    <row r="2631" spans="1:11" ht="45" customHeight="1" x14ac:dyDescent="0.25">
      <c r="A2631" s="51">
        <v>2593</v>
      </c>
      <c r="B2631" s="57" t="s">
        <v>1890</v>
      </c>
      <c r="C2631" s="58" t="s">
        <v>34</v>
      </c>
      <c r="D2631" s="54">
        <v>1170</v>
      </c>
      <c r="E2631" s="55" t="s">
        <v>6</v>
      </c>
      <c r="F2631" s="55">
        <f t="shared" si="124"/>
        <v>7.01</v>
      </c>
      <c r="G2631" s="58" t="s">
        <v>1892</v>
      </c>
      <c r="H2631" s="59">
        <v>13</v>
      </c>
      <c r="I2631" s="56">
        <v>68.349999999999994</v>
      </c>
      <c r="J2631" s="7">
        <f t="shared" si="122"/>
        <v>68.349999999999994</v>
      </c>
      <c r="K2631" s="7">
        <f t="shared" si="123"/>
        <v>0</v>
      </c>
    </row>
    <row r="2632" spans="1:11" ht="45" customHeight="1" x14ac:dyDescent="0.25">
      <c r="A2632" s="51">
        <v>2594</v>
      </c>
      <c r="B2632" s="57" t="s">
        <v>1893</v>
      </c>
      <c r="C2632" s="58" t="s">
        <v>62</v>
      </c>
      <c r="D2632" s="54">
        <v>1812</v>
      </c>
      <c r="E2632" s="55" t="s">
        <v>6</v>
      </c>
      <c r="F2632" s="55">
        <f t="shared" si="124"/>
        <v>10.86</v>
      </c>
      <c r="G2632" s="58" t="s">
        <v>1894</v>
      </c>
      <c r="H2632" s="59">
        <v>36</v>
      </c>
      <c r="I2632" s="56">
        <v>293.22000000000003</v>
      </c>
      <c r="J2632" s="7">
        <f t="shared" si="122"/>
        <v>293.22000000000003</v>
      </c>
      <c r="K2632" s="7">
        <f t="shared" si="123"/>
        <v>0</v>
      </c>
    </row>
    <row r="2633" spans="1:11" ht="45" customHeight="1" x14ac:dyDescent="0.25">
      <c r="A2633" s="51">
        <v>2595</v>
      </c>
      <c r="B2633" s="57" t="s">
        <v>1893</v>
      </c>
      <c r="C2633" s="58" t="s">
        <v>58</v>
      </c>
      <c r="D2633" s="54">
        <v>1711</v>
      </c>
      <c r="E2633" s="55" t="s">
        <v>6</v>
      </c>
      <c r="F2633" s="55">
        <f t="shared" si="124"/>
        <v>10.26</v>
      </c>
      <c r="G2633" s="58" t="s">
        <v>1895</v>
      </c>
      <c r="H2633" s="59">
        <v>36</v>
      </c>
      <c r="I2633" s="56">
        <v>277.02</v>
      </c>
      <c r="J2633" s="7">
        <f t="shared" si="122"/>
        <v>277.02</v>
      </c>
      <c r="K2633" s="7">
        <f t="shared" si="123"/>
        <v>0</v>
      </c>
    </row>
    <row r="2634" spans="1:11" ht="45" customHeight="1" x14ac:dyDescent="0.25">
      <c r="A2634" s="51">
        <v>2596</v>
      </c>
      <c r="B2634" s="57" t="s">
        <v>1893</v>
      </c>
      <c r="C2634" s="58" t="s">
        <v>25</v>
      </c>
      <c r="D2634" s="54">
        <v>1395</v>
      </c>
      <c r="E2634" s="55" t="s">
        <v>6</v>
      </c>
      <c r="F2634" s="55">
        <f t="shared" si="124"/>
        <v>8.36</v>
      </c>
      <c r="G2634" s="58" t="s">
        <v>1895</v>
      </c>
      <c r="H2634" s="59">
        <v>24</v>
      </c>
      <c r="I2634" s="56">
        <v>150.47999999999999</v>
      </c>
      <c r="J2634" s="7">
        <f t="shared" si="122"/>
        <v>150.47999999999999</v>
      </c>
      <c r="K2634" s="7">
        <f t="shared" si="123"/>
        <v>0</v>
      </c>
    </row>
    <row r="2635" spans="1:11" ht="45" customHeight="1" x14ac:dyDescent="0.25">
      <c r="A2635" s="51">
        <v>2597</v>
      </c>
      <c r="B2635" s="57" t="s">
        <v>1893</v>
      </c>
      <c r="C2635" s="58" t="s">
        <v>25</v>
      </c>
      <c r="D2635" s="54">
        <v>1455</v>
      </c>
      <c r="E2635" s="55" t="s">
        <v>6</v>
      </c>
      <c r="F2635" s="55">
        <f t="shared" si="124"/>
        <v>8.7200000000000006</v>
      </c>
      <c r="G2635" s="58" t="s">
        <v>1895</v>
      </c>
      <c r="H2635" s="59">
        <v>29</v>
      </c>
      <c r="I2635" s="56">
        <v>189.66</v>
      </c>
      <c r="J2635" s="7">
        <f t="shared" si="122"/>
        <v>189.66</v>
      </c>
      <c r="K2635" s="7">
        <f t="shared" si="123"/>
        <v>0</v>
      </c>
    </row>
    <row r="2636" spans="1:11" ht="45" customHeight="1" x14ac:dyDescent="0.25">
      <c r="A2636" s="51">
        <v>2598</v>
      </c>
      <c r="B2636" s="57" t="s">
        <v>1893</v>
      </c>
      <c r="C2636" s="58" t="s">
        <v>28</v>
      </c>
      <c r="D2636" s="54">
        <v>1303</v>
      </c>
      <c r="E2636" s="55" t="s">
        <v>6</v>
      </c>
      <c r="F2636" s="55">
        <f t="shared" si="124"/>
        <v>7.81</v>
      </c>
      <c r="G2636" s="58" t="s">
        <v>1895</v>
      </c>
      <c r="H2636" s="59">
        <v>14</v>
      </c>
      <c r="I2636" s="56">
        <v>82.01</v>
      </c>
      <c r="J2636" s="7">
        <f t="shared" si="122"/>
        <v>82.01</v>
      </c>
      <c r="K2636" s="7">
        <f t="shared" si="123"/>
        <v>0</v>
      </c>
    </row>
    <row r="2637" spans="1:11" ht="45" customHeight="1" x14ac:dyDescent="0.25">
      <c r="A2637" s="51">
        <v>2599</v>
      </c>
      <c r="B2637" s="57" t="s">
        <v>1893</v>
      </c>
      <c r="C2637" s="58" t="s">
        <v>34</v>
      </c>
      <c r="D2637" s="54">
        <v>1170</v>
      </c>
      <c r="E2637" s="55" t="s">
        <v>6</v>
      </c>
      <c r="F2637" s="55">
        <f t="shared" si="124"/>
        <v>7.01</v>
      </c>
      <c r="G2637" s="58" t="s">
        <v>1895</v>
      </c>
      <c r="H2637" s="59">
        <v>29</v>
      </c>
      <c r="I2637" s="56">
        <v>152.47</v>
      </c>
      <c r="J2637" s="7">
        <f t="shared" si="122"/>
        <v>152.47</v>
      </c>
      <c r="K2637" s="7">
        <f t="shared" si="123"/>
        <v>0</v>
      </c>
    </row>
    <row r="2638" spans="1:11" ht="45" customHeight="1" x14ac:dyDescent="0.25">
      <c r="A2638" s="51">
        <v>2600</v>
      </c>
      <c r="B2638" s="57" t="s">
        <v>1893</v>
      </c>
      <c r="C2638" s="58" t="s">
        <v>34</v>
      </c>
      <c r="D2638" s="54">
        <v>1170</v>
      </c>
      <c r="E2638" s="55" t="s">
        <v>6</v>
      </c>
      <c r="F2638" s="55">
        <f t="shared" si="124"/>
        <v>7.01</v>
      </c>
      <c r="G2638" s="58" t="s">
        <v>1895</v>
      </c>
      <c r="H2638" s="59">
        <v>29</v>
      </c>
      <c r="I2638" s="56">
        <v>152.47</v>
      </c>
      <c r="J2638" s="7">
        <f t="shared" si="122"/>
        <v>152.47</v>
      </c>
      <c r="K2638" s="7">
        <f t="shared" si="123"/>
        <v>0</v>
      </c>
    </row>
    <row r="2639" spans="1:11" ht="45" customHeight="1" x14ac:dyDescent="0.25">
      <c r="A2639" s="51">
        <v>2601</v>
      </c>
      <c r="B2639" s="57" t="s">
        <v>1893</v>
      </c>
      <c r="C2639" s="58" t="s">
        <v>34</v>
      </c>
      <c r="D2639" s="54">
        <v>1150</v>
      </c>
      <c r="E2639" s="55" t="s">
        <v>6</v>
      </c>
      <c r="F2639" s="55">
        <f t="shared" si="124"/>
        <v>6.89</v>
      </c>
      <c r="G2639" s="58" t="s">
        <v>1895</v>
      </c>
      <c r="H2639" s="59">
        <v>14</v>
      </c>
      <c r="I2639" s="56">
        <v>72.349999999999994</v>
      </c>
      <c r="J2639" s="7">
        <f t="shared" si="122"/>
        <v>72.349999999999994</v>
      </c>
      <c r="K2639" s="7">
        <f t="shared" si="123"/>
        <v>0</v>
      </c>
    </row>
    <row r="2640" spans="1:11" ht="45" customHeight="1" x14ac:dyDescent="0.25">
      <c r="A2640" s="51">
        <v>2602</v>
      </c>
      <c r="B2640" s="57" t="s">
        <v>1893</v>
      </c>
      <c r="C2640" s="58" t="s">
        <v>34</v>
      </c>
      <c r="D2640" s="54">
        <v>1150</v>
      </c>
      <c r="E2640" s="55" t="s">
        <v>6</v>
      </c>
      <c r="F2640" s="55">
        <f t="shared" si="124"/>
        <v>6.89</v>
      </c>
      <c r="G2640" s="58" t="s">
        <v>1895</v>
      </c>
      <c r="H2640" s="59">
        <v>14</v>
      </c>
      <c r="I2640" s="56">
        <v>72.349999999999994</v>
      </c>
      <c r="J2640" s="7">
        <f t="shared" si="122"/>
        <v>72.349999999999994</v>
      </c>
      <c r="K2640" s="7">
        <f t="shared" si="123"/>
        <v>0</v>
      </c>
    </row>
    <row r="2641" spans="1:11" ht="45" customHeight="1" x14ac:dyDescent="0.25">
      <c r="A2641" s="51">
        <v>2603</v>
      </c>
      <c r="B2641" s="57" t="s">
        <v>1893</v>
      </c>
      <c r="C2641" s="58" t="s">
        <v>34</v>
      </c>
      <c r="D2641" s="54">
        <v>1210</v>
      </c>
      <c r="E2641" s="55" t="s">
        <v>6</v>
      </c>
      <c r="F2641" s="55">
        <f t="shared" si="124"/>
        <v>7.25</v>
      </c>
      <c r="G2641" s="58" t="s">
        <v>1895</v>
      </c>
      <c r="H2641" s="59">
        <v>39</v>
      </c>
      <c r="I2641" s="56">
        <v>212.06</v>
      </c>
      <c r="J2641" s="7">
        <f t="shared" si="122"/>
        <v>212.06</v>
      </c>
      <c r="K2641" s="7">
        <f t="shared" si="123"/>
        <v>0</v>
      </c>
    </row>
    <row r="2642" spans="1:11" ht="45" customHeight="1" x14ac:dyDescent="0.25">
      <c r="A2642" s="51">
        <v>2604</v>
      </c>
      <c r="B2642" s="57" t="s">
        <v>1893</v>
      </c>
      <c r="C2642" s="58" t="s">
        <v>34</v>
      </c>
      <c r="D2642" s="54">
        <v>1170</v>
      </c>
      <c r="E2642" s="55" t="s">
        <v>6</v>
      </c>
      <c r="F2642" s="55">
        <f t="shared" si="124"/>
        <v>7.01</v>
      </c>
      <c r="G2642" s="58" t="s">
        <v>1895</v>
      </c>
      <c r="H2642" s="59">
        <v>39</v>
      </c>
      <c r="I2642" s="56">
        <v>205.04</v>
      </c>
      <c r="J2642" s="7">
        <f t="shared" si="122"/>
        <v>205.04</v>
      </c>
      <c r="K2642" s="7">
        <f t="shared" si="123"/>
        <v>0</v>
      </c>
    </row>
    <row r="2643" spans="1:11" ht="45" customHeight="1" x14ac:dyDescent="0.25">
      <c r="A2643" s="51">
        <v>2605</v>
      </c>
      <c r="B2643" s="57" t="s">
        <v>1893</v>
      </c>
      <c r="C2643" s="58" t="s">
        <v>34</v>
      </c>
      <c r="D2643" s="54">
        <v>1150</v>
      </c>
      <c r="E2643" s="55" t="s">
        <v>6</v>
      </c>
      <c r="F2643" s="55">
        <f t="shared" si="124"/>
        <v>6.89</v>
      </c>
      <c r="G2643" s="58" t="s">
        <v>1895</v>
      </c>
      <c r="H2643" s="59">
        <v>21</v>
      </c>
      <c r="I2643" s="56">
        <v>108.52</v>
      </c>
      <c r="J2643" s="7">
        <f t="shared" si="122"/>
        <v>108.52</v>
      </c>
      <c r="K2643" s="7">
        <f t="shared" si="123"/>
        <v>0</v>
      </c>
    </row>
    <row r="2644" spans="1:11" ht="45" customHeight="1" x14ac:dyDescent="0.25">
      <c r="A2644" s="51">
        <v>2606</v>
      </c>
      <c r="B2644" s="57" t="s">
        <v>1893</v>
      </c>
      <c r="C2644" s="58" t="s">
        <v>34</v>
      </c>
      <c r="D2644" s="54">
        <v>1130</v>
      </c>
      <c r="E2644" s="55" t="s">
        <v>6</v>
      </c>
      <c r="F2644" s="55">
        <f t="shared" si="124"/>
        <v>6.77</v>
      </c>
      <c r="G2644" s="58" t="s">
        <v>1895</v>
      </c>
      <c r="H2644" s="59">
        <v>21</v>
      </c>
      <c r="I2644" s="56">
        <v>106.63</v>
      </c>
      <c r="J2644" s="7">
        <f t="shared" si="122"/>
        <v>106.63</v>
      </c>
      <c r="K2644" s="7">
        <f t="shared" si="123"/>
        <v>0</v>
      </c>
    </row>
    <row r="2645" spans="1:11" ht="45" customHeight="1" x14ac:dyDescent="0.25">
      <c r="A2645" s="51">
        <v>2607</v>
      </c>
      <c r="B2645" s="57" t="s">
        <v>1893</v>
      </c>
      <c r="C2645" s="58" t="s">
        <v>56</v>
      </c>
      <c r="D2645" s="54">
        <v>1006</v>
      </c>
      <c r="E2645" s="55" t="s">
        <v>6</v>
      </c>
      <c r="F2645" s="55">
        <f t="shared" si="124"/>
        <v>6.03</v>
      </c>
      <c r="G2645" s="58" t="s">
        <v>1895</v>
      </c>
      <c r="H2645" s="59">
        <v>36</v>
      </c>
      <c r="I2645" s="56">
        <v>162.81</v>
      </c>
      <c r="J2645" s="7">
        <f t="shared" si="122"/>
        <v>162.81</v>
      </c>
      <c r="K2645" s="7">
        <f t="shared" si="123"/>
        <v>0</v>
      </c>
    </row>
    <row r="2646" spans="1:11" ht="45" customHeight="1" x14ac:dyDescent="0.25">
      <c r="A2646" s="51">
        <v>2608</v>
      </c>
      <c r="B2646" s="57" t="s">
        <v>1893</v>
      </c>
      <c r="C2646" s="58" t="s">
        <v>56</v>
      </c>
      <c r="D2646" s="54">
        <v>986</v>
      </c>
      <c r="E2646" s="55" t="s">
        <v>6</v>
      </c>
      <c r="F2646" s="55">
        <f t="shared" si="124"/>
        <v>5.91</v>
      </c>
      <c r="G2646" s="58" t="s">
        <v>1895</v>
      </c>
      <c r="H2646" s="59">
        <v>14</v>
      </c>
      <c r="I2646" s="56">
        <v>62.06</v>
      </c>
      <c r="J2646" s="7">
        <f t="shared" si="122"/>
        <v>62.06</v>
      </c>
      <c r="K2646" s="7">
        <f t="shared" si="123"/>
        <v>0</v>
      </c>
    </row>
    <row r="2647" spans="1:11" ht="45" customHeight="1" x14ac:dyDescent="0.25">
      <c r="A2647" s="51">
        <v>2609</v>
      </c>
      <c r="B2647" s="57" t="s">
        <v>1893</v>
      </c>
      <c r="C2647" s="58" t="s">
        <v>56</v>
      </c>
      <c r="D2647" s="54">
        <v>986</v>
      </c>
      <c r="E2647" s="55" t="s">
        <v>6</v>
      </c>
      <c r="F2647" s="55">
        <f t="shared" si="124"/>
        <v>5.91</v>
      </c>
      <c r="G2647" s="58" t="s">
        <v>1895</v>
      </c>
      <c r="H2647" s="59">
        <v>24</v>
      </c>
      <c r="I2647" s="56">
        <v>106.38</v>
      </c>
      <c r="J2647" s="7">
        <f t="shared" si="122"/>
        <v>106.38</v>
      </c>
      <c r="K2647" s="7">
        <f t="shared" si="123"/>
        <v>0</v>
      </c>
    </row>
    <row r="2648" spans="1:11" ht="45" customHeight="1" x14ac:dyDescent="0.25">
      <c r="A2648" s="51">
        <v>2610</v>
      </c>
      <c r="B2648" s="57" t="s">
        <v>1893</v>
      </c>
      <c r="C2648" s="58" t="s">
        <v>34</v>
      </c>
      <c r="D2648" s="54">
        <v>1130</v>
      </c>
      <c r="E2648" s="55" t="s">
        <v>6</v>
      </c>
      <c r="F2648" s="55">
        <f t="shared" si="124"/>
        <v>6.77</v>
      </c>
      <c r="G2648" s="58" t="s">
        <v>1895</v>
      </c>
      <c r="H2648" s="59">
        <v>24</v>
      </c>
      <c r="I2648" s="56">
        <v>121.86</v>
      </c>
      <c r="J2648" s="7">
        <f t="shared" si="122"/>
        <v>121.86</v>
      </c>
      <c r="K2648" s="7">
        <f t="shared" si="123"/>
        <v>0</v>
      </c>
    </row>
    <row r="2649" spans="1:11" ht="45" customHeight="1" x14ac:dyDescent="0.25">
      <c r="A2649" s="51">
        <v>2611</v>
      </c>
      <c r="B2649" s="57" t="s">
        <v>1896</v>
      </c>
      <c r="C2649" s="58" t="s">
        <v>34</v>
      </c>
      <c r="D2649" s="54">
        <v>1150</v>
      </c>
      <c r="E2649" s="55" t="s">
        <v>6</v>
      </c>
      <c r="F2649" s="55">
        <f t="shared" si="124"/>
        <v>6.89</v>
      </c>
      <c r="G2649" s="58" t="s">
        <v>1895</v>
      </c>
      <c r="H2649" s="59">
        <v>21</v>
      </c>
      <c r="I2649" s="56">
        <v>108.52</v>
      </c>
      <c r="J2649" s="7">
        <f t="shared" si="122"/>
        <v>108.52</v>
      </c>
      <c r="K2649" s="7">
        <f t="shared" si="123"/>
        <v>0</v>
      </c>
    </row>
    <row r="2650" spans="1:11" ht="45" customHeight="1" x14ac:dyDescent="0.25">
      <c r="A2650" s="51">
        <v>2612</v>
      </c>
      <c r="B2650" s="57" t="s">
        <v>1893</v>
      </c>
      <c r="C2650" s="58" t="s">
        <v>34</v>
      </c>
      <c r="D2650" s="54">
        <v>1130</v>
      </c>
      <c r="E2650" s="55" t="s">
        <v>6</v>
      </c>
      <c r="F2650" s="55">
        <f t="shared" si="124"/>
        <v>6.77</v>
      </c>
      <c r="G2650" s="58" t="s">
        <v>1895</v>
      </c>
      <c r="H2650" s="59">
        <v>14</v>
      </c>
      <c r="I2650" s="56">
        <v>71.09</v>
      </c>
      <c r="J2650" s="7">
        <f t="shared" si="122"/>
        <v>71.09</v>
      </c>
      <c r="K2650" s="7">
        <f t="shared" si="123"/>
        <v>0</v>
      </c>
    </row>
    <row r="2651" spans="1:11" ht="409.5" customHeight="1" x14ac:dyDescent="0.25">
      <c r="A2651" s="51">
        <v>2613</v>
      </c>
      <c r="B2651" s="57" t="s">
        <v>1893</v>
      </c>
      <c r="C2651" s="58" t="s">
        <v>25</v>
      </c>
      <c r="D2651" s="54">
        <v>1455</v>
      </c>
      <c r="E2651" s="55" t="s">
        <v>6</v>
      </c>
      <c r="F2651" s="55">
        <f t="shared" si="124"/>
        <v>8.7200000000000006</v>
      </c>
      <c r="G2651" s="58" t="s">
        <v>1897</v>
      </c>
      <c r="H2651" s="59">
        <v>16</v>
      </c>
      <c r="I2651" s="56">
        <v>104.64</v>
      </c>
      <c r="J2651" s="7">
        <f t="shared" si="122"/>
        <v>104.64</v>
      </c>
      <c r="K2651" s="7">
        <f t="shared" si="123"/>
        <v>0</v>
      </c>
    </row>
    <row r="2652" spans="1:11" ht="409.5" customHeight="1" x14ac:dyDescent="0.25">
      <c r="A2652" s="51">
        <v>2614</v>
      </c>
      <c r="B2652" s="57" t="s">
        <v>1893</v>
      </c>
      <c r="C2652" s="58" t="s">
        <v>28</v>
      </c>
      <c r="D2652" s="54">
        <v>1323</v>
      </c>
      <c r="E2652" s="55" t="s">
        <v>6</v>
      </c>
      <c r="F2652" s="55">
        <f t="shared" si="124"/>
        <v>7.93</v>
      </c>
      <c r="G2652" s="58" t="s">
        <v>1898</v>
      </c>
      <c r="H2652" s="59">
        <v>3</v>
      </c>
      <c r="I2652" s="56">
        <v>17.84</v>
      </c>
      <c r="J2652" s="7">
        <f t="shared" si="122"/>
        <v>17.84</v>
      </c>
      <c r="K2652" s="7">
        <f t="shared" si="123"/>
        <v>0</v>
      </c>
    </row>
    <row r="2653" spans="1:11" ht="409.5" customHeight="1" x14ac:dyDescent="0.25">
      <c r="A2653" s="51">
        <v>2615</v>
      </c>
      <c r="B2653" s="57" t="s">
        <v>1893</v>
      </c>
      <c r="C2653" s="58" t="s">
        <v>28</v>
      </c>
      <c r="D2653" s="54">
        <v>1386</v>
      </c>
      <c r="E2653" s="55" t="s">
        <v>6</v>
      </c>
      <c r="F2653" s="55">
        <f t="shared" si="124"/>
        <v>8.31</v>
      </c>
      <c r="G2653" s="58" t="s">
        <v>1899</v>
      </c>
      <c r="H2653" s="59">
        <v>4</v>
      </c>
      <c r="I2653" s="56">
        <v>24.93</v>
      </c>
      <c r="J2653" s="7">
        <f t="shared" si="122"/>
        <v>24.93</v>
      </c>
      <c r="K2653" s="7">
        <f t="shared" si="123"/>
        <v>0</v>
      </c>
    </row>
    <row r="2654" spans="1:11" ht="45" customHeight="1" x14ac:dyDescent="0.25">
      <c r="A2654" s="51">
        <v>2616</v>
      </c>
      <c r="B2654" s="57" t="s">
        <v>1900</v>
      </c>
      <c r="C2654" s="58" t="s">
        <v>34</v>
      </c>
      <c r="D2654" s="54">
        <v>1150</v>
      </c>
      <c r="E2654" s="55" t="s">
        <v>6</v>
      </c>
      <c r="F2654" s="55">
        <f t="shared" si="124"/>
        <v>6.89</v>
      </c>
      <c r="G2654" s="58" t="s">
        <v>1901</v>
      </c>
      <c r="H2654" s="59">
        <v>1</v>
      </c>
      <c r="I2654" s="56">
        <v>5.17</v>
      </c>
      <c r="J2654" s="7">
        <f t="shared" si="122"/>
        <v>5.17</v>
      </c>
      <c r="K2654" s="7">
        <f t="shared" si="123"/>
        <v>0</v>
      </c>
    </row>
    <row r="2655" spans="1:11" ht="300" customHeight="1" x14ac:dyDescent="0.25">
      <c r="A2655" s="51">
        <v>2617</v>
      </c>
      <c r="B2655" s="57" t="s">
        <v>1900</v>
      </c>
      <c r="C2655" s="58" t="s">
        <v>34</v>
      </c>
      <c r="D2655" s="54">
        <v>1130</v>
      </c>
      <c r="E2655" s="55" t="s">
        <v>6</v>
      </c>
      <c r="F2655" s="55">
        <f t="shared" si="124"/>
        <v>6.77</v>
      </c>
      <c r="G2655" s="58" t="s">
        <v>1902</v>
      </c>
      <c r="H2655" s="59">
        <v>19</v>
      </c>
      <c r="I2655" s="56">
        <v>96.47</v>
      </c>
      <c r="J2655" s="7">
        <f t="shared" si="122"/>
        <v>96.47</v>
      </c>
      <c r="K2655" s="7">
        <f t="shared" si="123"/>
        <v>0</v>
      </c>
    </row>
    <row r="2656" spans="1:11" ht="150" customHeight="1" x14ac:dyDescent="0.25">
      <c r="A2656" s="51">
        <v>2618</v>
      </c>
      <c r="B2656" s="57" t="s">
        <v>1900</v>
      </c>
      <c r="C2656" s="58" t="s">
        <v>34</v>
      </c>
      <c r="D2656" s="54">
        <v>1130</v>
      </c>
      <c r="E2656" s="55" t="s">
        <v>6</v>
      </c>
      <c r="F2656" s="55">
        <f t="shared" si="124"/>
        <v>6.77</v>
      </c>
      <c r="G2656" s="58" t="s">
        <v>1903</v>
      </c>
      <c r="H2656" s="59">
        <v>11</v>
      </c>
      <c r="I2656" s="56">
        <v>55.85</v>
      </c>
      <c r="J2656" s="7">
        <f t="shared" si="122"/>
        <v>55.85</v>
      </c>
      <c r="K2656" s="7">
        <f t="shared" si="123"/>
        <v>0</v>
      </c>
    </row>
    <row r="2657" spans="1:11" ht="180" customHeight="1" x14ac:dyDescent="0.25">
      <c r="A2657" s="51">
        <v>2619</v>
      </c>
      <c r="B2657" s="57" t="s">
        <v>1900</v>
      </c>
      <c r="C2657" s="58" t="s">
        <v>34</v>
      </c>
      <c r="D2657" s="54">
        <v>1130</v>
      </c>
      <c r="E2657" s="55" t="s">
        <v>6</v>
      </c>
      <c r="F2657" s="55">
        <f t="shared" si="124"/>
        <v>6.77</v>
      </c>
      <c r="G2657" s="58" t="s">
        <v>1904</v>
      </c>
      <c r="H2657" s="59">
        <v>11</v>
      </c>
      <c r="I2657" s="56">
        <v>55.85</v>
      </c>
      <c r="J2657" s="7">
        <f t="shared" si="122"/>
        <v>55.85</v>
      </c>
      <c r="K2657" s="7">
        <f t="shared" si="123"/>
        <v>0</v>
      </c>
    </row>
    <row r="2658" spans="1:11" ht="210" customHeight="1" x14ac:dyDescent="0.25">
      <c r="A2658" s="51">
        <v>2620</v>
      </c>
      <c r="B2658" s="57" t="s">
        <v>1905</v>
      </c>
      <c r="C2658" s="58" t="s">
        <v>28</v>
      </c>
      <c r="D2658" s="54">
        <v>1286</v>
      </c>
      <c r="E2658" s="55" t="s">
        <v>6</v>
      </c>
      <c r="F2658" s="55">
        <f t="shared" si="124"/>
        <v>7.71</v>
      </c>
      <c r="G2658" s="58" t="s">
        <v>1906</v>
      </c>
      <c r="H2658" s="59">
        <v>19</v>
      </c>
      <c r="I2658" s="56">
        <v>109.87</v>
      </c>
      <c r="J2658" s="7">
        <f t="shared" si="122"/>
        <v>109.87</v>
      </c>
      <c r="K2658" s="7">
        <f t="shared" si="123"/>
        <v>0</v>
      </c>
    </row>
    <row r="2659" spans="1:11" ht="180" customHeight="1" x14ac:dyDescent="0.25">
      <c r="A2659" s="51">
        <v>2621</v>
      </c>
      <c r="B2659" s="57" t="s">
        <v>1900</v>
      </c>
      <c r="C2659" s="58" t="s">
        <v>34</v>
      </c>
      <c r="D2659" s="54">
        <v>1130</v>
      </c>
      <c r="E2659" s="55" t="s">
        <v>6</v>
      </c>
      <c r="F2659" s="55">
        <f t="shared" si="124"/>
        <v>6.77</v>
      </c>
      <c r="G2659" s="58" t="s">
        <v>1907</v>
      </c>
      <c r="H2659" s="59">
        <v>16</v>
      </c>
      <c r="I2659" s="56">
        <v>81.239999999999995</v>
      </c>
      <c r="J2659" s="7">
        <f t="shared" si="122"/>
        <v>81.239999999999995</v>
      </c>
      <c r="K2659" s="7">
        <f t="shared" si="123"/>
        <v>0</v>
      </c>
    </row>
    <row r="2660" spans="1:11" ht="270" customHeight="1" x14ac:dyDescent="0.25">
      <c r="A2660" s="51">
        <v>2622</v>
      </c>
      <c r="B2660" s="57" t="s">
        <v>1900</v>
      </c>
      <c r="C2660" s="58" t="s">
        <v>28</v>
      </c>
      <c r="D2660" s="54">
        <v>1205</v>
      </c>
      <c r="E2660" s="55" t="s">
        <v>6</v>
      </c>
      <c r="F2660" s="55">
        <f t="shared" si="124"/>
        <v>7.22</v>
      </c>
      <c r="G2660" s="58" t="s">
        <v>1908</v>
      </c>
      <c r="H2660" s="59">
        <v>20</v>
      </c>
      <c r="I2660" s="56">
        <v>108.3</v>
      </c>
      <c r="J2660" s="7">
        <f t="shared" si="122"/>
        <v>108.3</v>
      </c>
      <c r="K2660" s="7">
        <f t="shared" si="123"/>
        <v>0</v>
      </c>
    </row>
    <row r="2661" spans="1:11" ht="165" customHeight="1" x14ac:dyDescent="0.25">
      <c r="A2661" s="51">
        <v>2623</v>
      </c>
      <c r="B2661" s="57" t="s">
        <v>1900</v>
      </c>
      <c r="C2661" s="58" t="s">
        <v>28</v>
      </c>
      <c r="D2661" s="54">
        <v>1245</v>
      </c>
      <c r="E2661" s="55" t="s">
        <v>6</v>
      </c>
      <c r="F2661" s="55">
        <f t="shared" si="124"/>
        <v>7.46</v>
      </c>
      <c r="G2661" s="58" t="s">
        <v>1909</v>
      </c>
      <c r="H2661" s="59">
        <v>10</v>
      </c>
      <c r="I2661" s="56">
        <v>55.95</v>
      </c>
      <c r="J2661" s="7">
        <f t="shared" si="122"/>
        <v>55.95</v>
      </c>
      <c r="K2661" s="7">
        <f t="shared" si="123"/>
        <v>0</v>
      </c>
    </row>
    <row r="2662" spans="1:11" ht="90" customHeight="1" x14ac:dyDescent="0.25">
      <c r="A2662" s="51">
        <v>2624</v>
      </c>
      <c r="B2662" s="57" t="s">
        <v>1900</v>
      </c>
      <c r="C2662" s="58" t="s">
        <v>34</v>
      </c>
      <c r="D2662" s="54">
        <v>1150</v>
      </c>
      <c r="E2662" s="55" t="s">
        <v>6</v>
      </c>
      <c r="F2662" s="55">
        <f t="shared" si="124"/>
        <v>6.89</v>
      </c>
      <c r="G2662" s="58" t="s">
        <v>1910</v>
      </c>
      <c r="H2662" s="59">
        <v>4</v>
      </c>
      <c r="I2662" s="56">
        <v>20.67</v>
      </c>
      <c r="J2662" s="7">
        <f t="shared" si="122"/>
        <v>20.67</v>
      </c>
      <c r="K2662" s="7">
        <f t="shared" si="123"/>
        <v>0</v>
      </c>
    </row>
    <row r="2663" spans="1:11" ht="210" customHeight="1" x14ac:dyDescent="0.25">
      <c r="A2663" s="51">
        <v>2625</v>
      </c>
      <c r="B2663" s="57" t="s">
        <v>1900</v>
      </c>
      <c r="C2663" s="58" t="s">
        <v>34</v>
      </c>
      <c r="D2663" s="54">
        <v>1150</v>
      </c>
      <c r="E2663" s="55" t="s">
        <v>6</v>
      </c>
      <c r="F2663" s="55">
        <f t="shared" si="124"/>
        <v>6.89</v>
      </c>
      <c r="G2663" s="58" t="s">
        <v>1911</v>
      </c>
      <c r="H2663" s="59">
        <v>17</v>
      </c>
      <c r="I2663" s="56">
        <v>87.85</v>
      </c>
      <c r="J2663" s="7">
        <f t="shared" si="122"/>
        <v>87.85</v>
      </c>
      <c r="K2663" s="7">
        <f t="shared" si="123"/>
        <v>0</v>
      </c>
    </row>
    <row r="2664" spans="1:11" ht="30" customHeight="1" x14ac:dyDescent="0.25">
      <c r="A2664" s="51">
        <v>2626</v>
      </c>
      <c r="B2664" s="57" t="s">
        <v>1900</v>
      </c>
      <c r="C2664" s="58" t="s">
        <v>28</v>
      </c>
      <c r="D2664" s="54">
        <v>1205</v>
      </c>
      <c r="E2664" s="55" t="s">
        <v>6</v>
      </c>
      <c r="F2664" s="55">
        <f t="shared" si="124"/>
        <v>7.22</v>
      </c>
      <c r="G2664" s="58" t="s">
        <v>1912</v>
      </c>
      <c r="H2664" s="59">
        <v>5</v>
      </c>
      <c r="I2664" s="56">
        <v>27.08</v>
      </c>
      <c r="J2664" s="7">
        <f t="shared" si="122"/>
        <v>27.08</v>
      </c>
      <c r="K2664" s="7">
        <f t="shared" si="123"/>
        <v>0</v>
      </c>
    </row>
    <row r="2665" spans="1:11" ht="330" customHeight="1" x14ac:dyDescent="0.25">
      <c r="A2665" s="51">
        <v>2627</v>
      </c>
      <c r="B2665" s="57" t="s">
        <v>1900</v>
      </c>
      <c r="C2665" s="58" t="s">
        <v>34</v>
      </c>
      <c r="D2665" s="54">
        <v>1130</v>
      </c>
      <c r="E2665" s="55" t="s">
        <v>6</v>
      </c>
      <c r="F2665" s="55">
        <f t="shared" si="124"/>
        <v>6.77</v>
      </c>
      <c r="G2665" s="58" t="s">
        <v>1913</v>
      </c>
      <c r="H2665" s="59">
        <v>25</v>
      </c>
      <c r="I2665" s="56">
        <v>126.94</v>
      </c>
      <c r="J2665" s="7">
        <f t="shared" si="122"/>
        <v>126.94</v>
      </c>
      <c r="K2665" s="7">
        <f t="shared" si="123"/>
        <v>0</v>
      </c>
    </row>
    <row r="2666" spans="1:11" ht="210" customHeight="1" x14ac:dyDescent="0.25">
      <c r="A2666" s="51">
        <v>2628</v>
      </c>
      <c r="B2666" s="57" t="s">
        <v>1900</v>
      </c>
      <c r="C2666" s="58" t="s">
        <v>34</v>
      </c>
      <c r="D2666" s="54">
        <v>1150</v>
      </c>
      <c r="E2666" s="55" t="s">
        <v>6</v>
      </c>
      <c r="F2666" s="55">
        <f t="shared" si="124"/>
        <v>6.89</v>
      </c>
      <c r="G2666" s="58" t="s">
        <v>1914</v>
      </c>
      <c r="H2666" s="59">
        <v>37</v>
      </c>
      <c r="I2666" s="56">
        <v>191.2</v>
      </c>
      <c r="J2666" s="7">
        <f t="shared" si="122"/>
        <v>191.2</v>
      </c>
      <c r="K2666" s="7">
        <f t="shared" si="123"/>
        <v>0</v>
      </c>
    </row>
    <row r="2667" spans="1:11" ht="270" customHeight="1" x14ac:dyDescent="0.25">
      <c r="A2667" s="51">
        <v>2629</v>
      </c>
      <c r="B2667" s="57" t="s">
        <v>1900</v>
      </c>
      <c r="C2667" s="58" t="s">
        <v>34</v>
      </c>
      <c r="D2667" s="54">
        <v>1210</v>
      </c>
      <c r="E2667" s="55" t="s">
        <v>6</v>
      </c>
      <c r="F2667" s="55">
        <f t="shared" si="124"/>
        <v>7.25</v>
      </c>
      <c r="G2667" s="58" t="s">
        <v>1915</v>
      </c>
      <c r="H2667" s="59">
        <v>17</v>
      </c>
      <c r="I2667" s="56">
        <v>92.44</v>
      </c>
      <c r="J2667" s="7">
        <f t="shared" si="122"/>
        <v>92.44</v>
      </c>
      <c r="K2667" s="7">
        <f t="shared" si="123"/>
        <v>0</v>
      </c>
    </row>
    <row r="2668" spans="1:11" ht="120" customHeight="1" x14ac:dyDescent="0.25">
      <c r="A2668" s="51">
        <v>2630</v>
      </c>
      <c r="B2668" s="57" t="s">
        <v>1900</v>
      </c>
      <c r="C2668" s="58" t="s">
        <v>28</v>
      </c>
      <c r="D2668" s="54">
        <v>1225</v>
      </c>
      <c r="E2668" s="55" t="s">
        <v>6</v>
      </c>
      <c r="F2668" s="55">
        <f t="shared" si="124"/>
        <v>7.34</v>
      </c>
      <c r="G2668" s="58" t="s">
        <v>1916</v>
      </c>
      <c r="H2668" s="59">
        <v>24</v>
      </c>
      <c r="I2668" s="56">
        <v>132.12</v>
      </c>
      <c r="J2668" s="7">
        <f t="shared" ref="J2668:J2731" si="125">ROUND(F2668*H2668*$I$12,2)</f>
        <v>132.12</v>
      </c>
      <c r="K2668" s="7">
        <f t="shared" si="123"/>
        <v>0</v>
      </c>
    </row>
    <row r="2669" spans="1:11" ht="240" customHeight="1" x14ac:dyDescent="0.25">
      <c r="A2669" s="51">
        <v>2631</v>
      </c>
      <c r="B2669" s="57" t="s">
        <v>1900</v>
      </c>
      <c r="C2669" s="58" t="s">
        <v>56</v>
      </c>
      <c r="D2669" s="54">
        <v>1026</v>
      </c>
      <c r="E2669" s="55" t="s">
        <v>6</v>
      </c>
      <c r="F2669" s="55">
        <f t="shared" si="124"/>
        <v>6.15</v>
      </c>
      <c r="G2669" s="58" t="s">
        <v>1917</v>
      </c>
      <c r="H2669" s="59">
        <v>24</v>
      </c>
      <c r="I2669" s="56">
        <v>110.7</v>
      </c>
      <c r="J2669" s="7">
        <f t="shared" si="125"/>
        <v>110.7</v>
      </c>
      <c r="K2669" s="7">
        <f t="shared" ref="K2669:K2732" si="126">I2669-J2669</f>
        <v>0</v>
      </c>
    </row>
    <row r="2670" spans="1:11" ht="150" customHeight="1" x14ac:dyDescent="0.25">
      <c r="A2670" s="51">
        <v>2632</v>
      </c>
      <c r="B2670" s="57" t="s">
        <v>1900</v>
      </c>
      <c r="C2670" s="58" t="s">
        <v>34</v>
      </c>
      <c r="D2670" s="54">
        <v>1150</v>
      </c>
      <c r="E2670" s="55" t="s">
        <v>6</v>
      </c>
      <c r="F2670" s="55">
        <f t="shared" si="124"/>
        <v>6.89</v>
      </c>
      <c r="G2670" s="58" t="s">
        <v>1918</v>
      </c>
      <c r="H2670" s="59">
        <v>13</v>
      </c>
      <c r="I2670" s="56">
        <v>67.180000000000007</v>
      </c>
      <c r="J2670" s="7">
        <f t="shared" si="125"/>
        <v>67.180000000000007</v>
      </c>
      <c r="K2670" s="7">
        <f t="shared" si="126"/>
        <v>0</v>
      </c>
    </row>
    <row r="2671" spans="1:11" ht="165" customHeight="1" x14ac:dyDescent="0.25">
      <c r="A2671" s="51">
        <v>2633</v>
      </c>
      <c r="B2671" s="57" t="s">
        <v>1900</v>
      </c>
      <c r="C2671" s="58" t="s">
        <v>28</v>
      </c>
      <c r="D2671" s="54">
        <v>1265</v>
      </c>
      <c r="E2671" s="55" t="s">
        <v>6</v>
      </c>
      <c r="F2671" s="55">
        <f t="shared" si="124"/>
        <v>7.58</v>
      </c>
      <c r="G2671" s="58" t="s">
        <v>1919</v>
      </c>
      <c r="H2671" s="59">
        <v>18</v>
      </c>
      <c r="I2671" s="56">
        <v>102.33</v>
      </c>
      <c r="J2671" s="7">
        <f t="shared" si="125"/>
        <v>102.33</v>
      </c>
      <c r="K2671" s="7">
        <f t="shared" si="126"/>
        <v>0</v>
      </c>
    </row>
    <row r="2672" spans="1:11" ht="150" customHeight="1" x14ac:dyDescent="0.25">
      <c r="A2672" s="51">
        <v>2634</v>
      </c>
      <c r="B2672" s="57" t="s">
        <v>1900</v>
      </c>
      <c r="C2672" s="58" t="s">
        <v>34</v>
      </c>
      <c r="D2672" s="54">
        <v>1150</v>
      </c>
      <c r="E2672" s="55" t="s">
        <v>6</v>
      </c>
      <c r="F2672" s="55">
        <f t="shared" si="124"/>
        <v>6.89</v>
      </c>
      <c r="G2672" s="58" t="s">
        <v>1920</v>
      </c>
      <c r="H2672" s="59">
        <v>24</v>
      </c>
      <c r="I2672" s="56">
        <v>124.02</v>
      </c>
      <c r="J2672" s="7">
        <f t="shared" si="125"/>
        <v>124.02</v>
      </c>
      <c r="K2672" s="7">
        <f t="shared" si="126"/>
        <v>0</v>
      </c>
    </row>
    <row r="2673" spans="1:11" ht="45" customHeight="1" x14ac:dyDescent="0.25">
      <c r="A2673" s="51">
        <v>2635</v>
      </c>
      <c r="B2673" s="57" t="s">
        <v>1921</v>
      </c>
      <c r="C2673" s="58" t="s">
        <v>34</v>
      </c>
      <c r="D2673" s="54">
        <v>1091</v>
      </c>
      <c r="E2673" s="55" t="s">
        <v>6</v>
      </c>
      <c r="F2673" s="55">
        <f t="shared" si="124"/>
        <v>6.54</v>
      </c>
      <c r="G2673" s="58" t="s">
        <v>1922</v>
      </c>
      <c r="H2673" s="59">
        <v>2</v>
      </c>
      <c r="I2673" s="56">
        <v>9.81</v>
      </c>
      <c r="J2673" s="7">
        <f t="shared" si="125"/>
        <v>9.81</v>
      </c>
      <c r="K2673" s="7">
        <f t="shared" si="126"/>
        <v>0</v>
      </c>
    </row>
    <row r="2674" spans="1:11" ht="105" customHeight="1" x14ac:dyDescent="0.25">
      <c r="A2674" s="51">
        <v>2636</v>
      </c>
      <c r="B2674" s="57" t="s">
        <v>1921</v>
      </c>
      <c r="C2674" s="58" t="s">
        <v>28</v>
      </c>
      <c r="D2674" s="54">
        <v>1135</v>
      </c>
      <c r="E2674" s="55" t="s">
        <v>6</v>
      </c>
      <c r="F2674" s="55">
        <f t="shared" si="124"/>
        <v>6.8</v>
      </c>
      <c r="G2674" s="58" t="s">
        <v>1923</v>
      </c>
      <c r="H2674" s="59">
        <v>14</v>
      </c>
      <c r="I2674" s="56">
        <v>71.400000000000006</v>
      </c>
      <c r="J2674" s="7">
        <f t="shared" si="125"/>
        <v>71.400000000000006</v>
      </c>
      <c r="K2674" s="7">
        <f t="shared" si="126"/>
        <v>0</v>
      </c>
    </row>
    <row r="2675" spans="1:11" ht="45" customHeight="1" x14ac:dyDescent="0.25">
      <c r="A2675" s="51">
        <v>2637</v>
      </c>
      <c r="B2675" s="57" t="s">
        <v>1921</v>
      </c>
      <c r="C2675" s="58" t="s">
        <v>34</v>
      </c>
      <c r="D2675" s="54">
        <v>1112</v>
      </c>
      <c r="E2675" s="55" t="s">
        <v>6</v>
      </c>
      <c r="F2675" s="55">
        <f t="shared" si="124"/>
        <v>6.67</v>
      </c>
      <c r="G2675" s="58" t="s">
        <v>1924</v>
      </c>
      <c r="H2675" s="59">
        <v>3</v>
      </c>
      <c r="I2675" s="56">
        <v>15.01</v>
      </c>
      <c r="J2675" s="7">
        <f t="shared" si="125"/>
        <v>15.01</v>
      </c>
      <c r="K2675" s="7">
        <f t="shared" si="126"/>
        <v>0</v>
      </c>
    </row>
    <row r="2676" spans="1:11" ht="45" customHeight="1" x14ac:dyDescent="0.25">
      <c r="A2676" s="51">
        <v>2638</v>
      </c>
      <c r="B2676" s="57" t="s">
        <v>1921</v>
      </c>
      <c r="C2676" s="58" t="s">
        <v>34</v>
      </c>
      <c r="D2676" s="54">
        <v>1112</v>
      </c>
      <c r="E2676" s="55" t="s">
        <v>6</v>
      </c>
      <c r="F2676" s="55">
        <f t="shared" si="124"/>
        <v>6.67</v>
      </c>
      <c r="G2676" s="58" t="s">
        <v>1925</v>
      </c>
      <c r="H2676" s="59">
        <v>2</v>
      </c>
      <c r="I2676" s="56">
        <v>10.01</v>
      </c>
      <c r="J2676" s="7">
        <f t="shared" si="125"/>
        <v>10.01</v>
      </c>
      <c r="K2676" s="7">
        <f t="shared" si="126"/>
        <v>0</v>
      </c>
    </row>
    <row r="2677" spans="1:11" ht="105" customHeight="1" x14ac:dyDescent="0.25">
      <c r="A2677" s="51">
        <v>2639</v>
      </c>
      <c r="B2677" s="57" t="s">
        <v>1926</v>
      </c>
      <c r="C2677" s="58" t="s">
        <v>34</v>
      </c>
      <c r="D2677" s="54">
        <v>1130</v>
      </c>
      <c r="E2677" s="55" t="s">
        <v>6</v>
      </c>
      <c r="F2677" s="55">
        <f t="shared" si="124"/>
        <v>6.77</v>
      </c>
      <c r="G2677" s="58" t="s">
        <v>1927</v>
      </c>
      <c r="H2677" s="59">
        <v>11</v>
      </c>
      <c r="I2677" s="56">
        <v>55.85</v>
      </c>
      <c r="J2677" s="7">
        <f t="shared" si="125"/>
        <v>55.85</v>
      </c>
      <c r="K2677" s="7">
        <f t="shared" si="126"/>
        <v>0</v>
      </c>
    </row>
    <row r="2678" spans="1:11" ht="30" customHeight="1" x14ac:dyDescent="0.25">
      <c r="A2678" s="51">
        <v>2640</v>
      </c>
      <c r="B2678" s="57" t="s">
        <v>1926</v>
      </c>
      <c r="C2678" s="58" t="s">
        <v>34</v>
      </c>
      <c r="D2678" s="54">
        <v>1150</v>
      </c>
      <c r="E2678" s="55" t="s">
        <v>6</v>
      </c>
      <c r="F2678" s="55">
        <f t="shared" ref="F2678:F2741" si="127">IF(D2678=0,0,IF(E2678=0,0,IF(IF(E2678="s",$F$12,IF(E2678="n",$F$11,0))&gt;0,ROUND(D2678/IF(E2678="s",$F$12,IF(E2678="n",$F$11,0)),2),0)))</f>
        <v>6.89</v>
      </c>
      <c r="G2678" s="58" t="s">
        <v>1928</v>
      </c>
      <c r="H2678" s="59">
        <v>10</v>
      </c>
      <c r="I2678" s="56">
        <v>51.68</v>
      </c>
      <c r="J2678" s="7">
        <f t="shared" si="125"/>
        <v>51.68</v>
      </c>
      <c r="K2678" s="7">
        <f t="shared" si="126"/>
        <v>0</v>
      </c>
    </row>
    <row r="2679" spans="1:11" ht="105" customHeight="1" x14ac:dyDescent="0.25">
      <c r="A2679" s="51">
        <v>2641</v>
      </c>
      <c r="B2679" s="57" t="s">
        <v>1896</v>
      </c>
      <c r="C2679" s="58" t="s">
        <v>34</v>
      </c>
      <c r="D2679" s="54">
        <v>1170</v>
      </c>
      <c r="E2679" s="55" t="s">
        <v>6</v>
      </c>
      <c r="F2679" s="55">
        <f t="shared" si="127"/>
        <v>7.01</v>
      </c>
      <c r="G2679" s="58" t="s">
        <v>1929</v>
      </c>
      <c r="H2679" s="59">
        <v>14</v>
      </c>
      <c r="I2679" s="56">
        <v>73.61</v>
      </c>
      <c r="J2679" s="7">
        <f t="shared" si="125"/>
        <v>73.61</v>
      </c>
      <c r="K2679" s="7">
        <f t="shared" si="126"/>
        <v>0</v>
      </c>
    </row>
    <row r="2680" spans="1:11" ht="105" customHeight="1" x14ac:dyDescent="0.25">
      <c r="A2680" s="51">
        <v>2642</v>
      </c>
      <c r="B2680" s="57" t="s">
        <v>1896</v>
      </c>
      <c r="C2680" s="58" t="s">
        <v>34</v>
      </c>
      <c r="D2680" s="54">
        <v>1170</v>
      </c>
      <c r="E2680" s="55" t="s">
        <v>6</v>
      </c>
      <c r="F2680" s="55">
        <f t="shared" si="127"/>
        <v>7.01</v>
      </c>
      <c r="G2680" s="58" t="s">
        <v>1929</v>
      </c>
      <c r="H2680" s="59">
        <v>14</v>
      </c>
      <c r="I2680" s="56">
        <v>73.61</v>
      </c>
      <c r="J2680" s="7">
        <f t="shared" si="125"/>
        <v>73.61</v>
      </c>
      <c r="K2680" s="7">
        <f t="shared" si="126"/>
        <v>0</v>
      </c>
    </row>
    <row r="2681" spans="1:11" ht="135" customHeight="1" x14ac:dyDescent="0.25">
      <c r="A2681" s="51">
        <v>2643</v>
      </c>
      <c r="B2681" s="57" t="s">
        <v>1896</v>
      </c>
      <c r="C2681" s="58" t="s">
        <v>58</v>
      </c>
      <c r="D2681" s="54">
        <v>1731</v>
      </c>
      <c r="E2681" s="55" t="s">
        <v>6</v>
      </c>
      <c r="F2681" s="55">
        <f t="shared" si="127"/>
        <v>10.38</v>
      </c>
      <c r="G2681" s="58" t="s">
        <v>1930</v>
      </c>
      <c r="H2681" s="59">
        <v>23</v>
      </c>
      <c r="I2681" s="56">
        <v>179.06</v>
      </c>
      <c r="J2681" s="7">
        <f t="shared" si="125"/>
        <v>179.06</v>
      </c>
      <c r="K2681" s="7">
        <f t="shared" si="126"/>
        <v>0</v>
      </c>
    </row>
    <row r="2682" spans="1:11" ht="135" customHeight="1" x14ac:dyDescent="0.25">
      <c r="A2682" s="51">
        <v>2644</v>
      </c>
      <c r="B2682" s="57" t="s">
        <v>1896</v>
      </c>
      <c r="C2682" s="58" t="s">
        <v>58</v>
      </c>
      <c r="D2682" s="54">
        <v>1691</v>
      </c>
      <c r="E2682" s="55" t="s">
        <v>6</v>
      </c>
      <c r="F2682" s="55">
        <f t="shared" si="127"/>
        <v>10.14</v>
      </c>
      <c r="G2682" s="58" t="s">
        <v>1931</v>
      </c>
      <c r="H2682" s="59">
        <v>17</v>
      </c>
      <c r="I2682" s="56">
        <v>129.29</v>
      </c>
      <c r="J2682" s="7">
        <f t="shared" si="125"/>
        <v>129.29</v>
      </c>
      <c r="K2682" s="7">
        <f t="shared" si="126"/>
        <v>0</v>
      </c>
    </row>
    <row r="2683" spans="1:11" ht="225" customHeight="1" x14ac:dyDescent="0.25">
      <c r="A2683" s="51">
        <v>2645</v>
      </c>
      <c r="B2683" s="57" t="s">
        <v>1896</v>
      </c>
      <c r="C2683" s="58" t="s">
        <v>25</v>
      </c>
      <c r="D2683" s="54">
        <v>1500</v>
      </c>
      <c r="E2683" s="55" t="s">
        <v>6</v>
      </c>
      <c r="F2683" s="55">
        <f t="shared" si="127"/>
        <v>8.99</v>
      </c>
      <c r="G2683" s="58" t="s">
        <v>1932</v>
      </c>
      <c r="H2683" s="59">
        <v>61</v>
      </c>
      <c r="I2683" s="56">
        <v>411.29</v>
      </c>
      <c r="J2683" s="7">
        <f t="shared" si="125"/>
        <v>411.29</v>
      </c>
      <c r="K2683" s="7">
        <f t="shared" si="126"/>
        <v>0</v>
      </c>
    </row>
    <row r="2684" spans="1:11" ht="105" customHeight="1" x14ac:dyDescent="0.25">
      <c r="A2684" s="51">
        <v>2646</v>
      </c>
      <c r="B2684" s="57" t="s">
        <v>1896</v>
      </c>
      <c r="C2684" s="58" t="s">
        <v>25</v>
      </c>
      <c r="D2684" s="54">
        <v>1480</v>
      </c>
      <c r="E2684" s="55" t="s">
        <v>6</v>
      </c>
      <c r="F2684" s="55">
        <f t="shared" si="127"/>
        <v>8.8699999999999992</v>
      </c>
      <c r="G2684" s="58" t="s">
        <v>1933</v>
      </c>
      <c r="H2684" s="59">
        <v>14</v>
      </c>
      <c r="I2684" s="56">
        <v>93.14</v>
      </c>
      <c r="J2684" s="7">
        <f t="shared" si="125"/>
        <v>93.14</v>
      </c>
      <c r="K2684" s="7">
        <f t="shared" si="126"/>
        <v>0</v>
      </c>
    </row>
    <row r="2685" spans="1:11" ht="120" customHeight="1" x14ac:dyDescent="0.25">
      <c r="A2685" s="51">
        <v>2647</v>
      </c>
      <c r="B2685" s="57" t="s">
        <v>1896</v>
      </c>
      <c r="C2685" s="58" t="s">
        <v>28</v>
      </c>
      <c r="D2685" s="54">
        <v>1303</v>
      </c>
      <c r="E2685" s="55" t="s">
        <v>6</v>
      </c>
      <c r="F2685" s="55">
        <f t="shared" si="127"/>
        <v>7.81</v>
      </c>
      <c r="G2685" s="58" t="s">
        <v>1931</v>
      </c>
      <c r="H2685" s="59">
        <v>16</v>
      </c>
      <c r="I2685" s="56">
        <v>93.72</v>
      </c>
      <c r="J2685" s="7">
        <f t="shared" si="125"/>
        <v>93.72</v>
      </c>
      <c r="K2685" s="7">
        <f t="shared" si="126"/>
        <v>0</v>
      </c>
    </row>
    <row r="2686" spans="1:11" ht="300" customHeight="1" x14ac:dyDescent="0.25">
      <c r="A2686" s="51">
        <v>2648</v>
      </c>
      <c r="B2686" s="57" t="s">
        <v>1896</v>
      </c>
      <c r="C2686" s="58" t="s">
        <v>1934</v>
      </c>
      <c r="D2686" s="54">
        <v>1323</v>
      </c>
      <c r="E2686" s="55" t="s">
        <v>6</v>
      </c>
      <c r="F2686" s="55">
        <f t="shared" si="127"/>
        <v>7.93</v>
      </c>
      <c r="G2686" s="58" t="s">
        <v>1931</v>
      </c>
      <c r="H2686" s="59">
        <v>21</v>
      </c>
      <c r="I2686" s="56">
        <v>124.9</v>
      </c>
      <c r="J2686" s="7">
        <f t="shared" si="125"/>
        <v>124.9</v>
      </c>
      <c r="K2686" s="7">
        <f t="shared" si="126"/>
        <v>0</v>
      </c>
    </row>
    <row r="2687" spans="1:11" ht="240" customHeight="1" x14ac:dyDescent="0.25">
      <c r="A2687" s="51">
        <v>2649</v>
      </c>
      <c r="B2687" s="57" t="s">
        <v>1896</v>
      </c>
      <c r="C2687" s="58" t="s">
        <v>28</v>
      </c>
      <c r="D2687" s="54">
        <v>1323</v>
      </c>
      <c r="E2687" s="55" t="s">
        <v>6</v>
      </c>
      <c r="F2687" s="55">
        <f t="shared" si="127"/>
        <v>7.93</v>
      </c>
      <c r="G2687" s="58" t="s">
        <v>1935</v>
      </c>
      <c r="H2687" s="59">
        <v>49</v>
      </c>
      <c r="I2687" s="56">
        <v>291.43</v>
      </c>
      <c r="J2687" s="7">
        <f t="shared" si="125"/>
        <v>291.43</v>
      </c>
      <c r="K2687" s="7">
        <f t="shared" si="126"/>
        <v>0</v>
      </c>
    </row>
    <row r="2688" spans="1:11" ht="150" customHeight="1" x14ac:dyDescent="0.25">
      <c r="A2688" s="51">
        <v>2650</v>
      </c>
      <c r="B2688" s="57" t="s">
        <v>1896</v>
      </c>
      <c r="C2688" s="58" t="s">
        <v>28</v>
      </c>
      <c r="D2688" s="54">
        <v>1363</v>
      </c>
      <c r="E2688" s="55" t="s">
        <v>6</v>
      </c>
      <c r="F2688" s="55">
        <f t="shared" si="127"/>
        <v>8.17</v>
      </c>
      <c r="G2688" s="58" t="s">
        <v>1936</v>
      </c>
      <c r="H2688" s="59">
        <v>17</v>
      </c>
      <c r="I2688" s="56">
        <v>104.17</v>
      </c>
      <c r="J2688" s="7">
        <f t="shared" si="125"/>
        <v>104.17</v>
      </c>
      <c r="K2688" s="7">
        <f t="shared" si="126"/>
        <v>0</v>
      </c>
    </row>
    <row r="2689" spans="1:11" ht="150" customHeight="1" x14ac:dyDescent="0.25">
      <c r="A2689" s="51">
        <v>2651</v>
      </c>
      <c r="B2689" s="57" t="s">
        <v>1896</v>
      </c>
      <c r="C2689" s="58" t="s">
        <v>34</v>
      </c>
      <c r="D2689" s="54">
        <v>1170</v>
      </c>
      <c r="E2689" s="55" t="s">
        <v>6</v>
      </c>
      <c r="F2689" s="55">
        <f t="shared" si="127"/>
        <v>7.01</v>
      </c>
      <c r="G2689" s="58" t="s">
        <v>1937</v>
      </c>
      <c r="H2689" s="59">
        <v>45</v>
      </c>
      <c r="I2689" s="56">
        <v>236.59</v>
      </c>
      <c r="J2689" s="7">
        <f t="shared" si="125"/>
        <v>236.59</v>
      </c>
      <c r="K2689" s="7">
        <f t="shared" si="126"/>
        <v>0</v>
      </c>
    </row>
    <row r="2690" spans="1:11" ht="120" customHeight="1" x14ac:dyDescent="0.25">
      <c r="A2690" s="51">
        <v>2652</v>
      </c>
      <c r="B2690" s="57" t="s">
        <v>1896</v>
      </c>
      <c r="C2690" s="58" t="s">
        <v>34</v>
      </c>
      <c r="D2690" s="54">
        <v>1170</v>
      </c>
      <c r="E2690" s="55" t="s">
        <v>6</v>
      </c>
      <c r="F2690" s="55">
        <f t="shared" si="127"/>
        <v>7.01</v>
      </c>
      <c r="G2690" s="58" t="s">
        <v>1938</v>
      </c>
      <c r="H2690" s="59">
        <v>8</v>
      </c>
      <c r="I2690" s="56">
        <v>42.06</v>
      </c>
      <c r="J2690" s="7">
        <f t="shared" si="125"/>
        <v>42.06</v>
      </c>
      <c r="K2690" s="7">
        <f t="shared" si="126"/>
        <v>0</v>
      </c>
    </row>
    <row r="2691" spans="1:11" ht="105" customHeight="1" x14ac:dyDescent="0.25">
      <c r="A2691" s="51">
        <v>2653</v>
      </c>
      <c r="B2691" s="57" t="s">
        <v>1896</v>
      </c>
      <c r="C2691" s="58" t="s">
        <v>34</v>
      </c>
      <c r="D2691" s="54">
        <v>1190</v>
      </c>
      <c r="E2691" s="55" t="s">
        <v>6</v>
      </c>
      <c r="F2691" s="55">
        <f t="shared" si="127"/>
        <v>7.13</v>
      </c>
      <c r="G2691" s="58" t="s">
        <v>1939</v>
      </c>
      <c r="H2691" s="59">
        <v>35</v>
      </c>
      <c r="I2691" s="56">
        <v>187.16</v>
      </c>
      <c r="J2691" s="7">
        <f t="shared" si="125"/>
        <v>187.16</v>
      </c>
      <c r="K2691" s="7">
        <f t="shared" si="126"/>
        <v>0</v>
      </c>
    </row>
    <row r="2692" spans="1:11" ht="120" customHeight="1" x14ac:dyDescent="0.25">
      <c r="A2692" s="51">
        <v>2654</v>
      </c>
      <c r="B2692" s="57" t="s">
        <v>1940</v>
      </c>
      <c r="C2692" s="58" t="s">
        <v>306</v>
      </c>
      <c r="D2692" s="54">
        <v>1829</v>
      </c>
      <c r="E2692" s="55" t="s">
        <v>6</v>
      </c>
      <c r="F2692" s="55">
        <f t="shared" si="127"/>
        <v>10.96</v>
      </c>
      <c r="G2692" s="58" t="s">
        <v>1941</v>
      </c>
      <c r="H2692" s="59">
        <v>14</v>
      </c>
      <c r="I2692" s="56">
        <v>115.08</v>
      </c>
      <c r="J2692" s="7">
        <f t="shared" si="125"/>
        <v>115.08</v>
      </c>
      <c r="K2692" s="7">
        <f t="shared" si="126"/>
        <v>0</v>
      </c>
    </row>
    <row r="2693" spans="1:11" ht="60" customHeight="1" x14ac:dyDescent="0.25">
      <c r="A2693" s="51">
        <v>2655</v>
      </c>
      <c r="B2693" s="57" t="s">
        <v>1942</v>
      </c>
      <c r="C2693" s="58" t="s">
        <v>34</v>
      </c>
      <c r="D2693" s="54">
        <v>1130</v>
      </c>
      <c r="E2693" s="55" t="s">
        <v>6</v>
      </c>
      <c r="F2693" s="55">
        <f t="shared" si="127"/>
        <v>6.77</v>
      </c>
      <c r="G2693" s="58" t="s">
        <v>1943</v>
      </c>
      <c r="H2693" s="59">
        <v>6</v>
      </c>
      <c r="I2693" s="56">
        <v>30.47</v>
      </c>
      <c r="J2693" s="7">
        <f t="shared" si="125"/>
        <v>30.47</v>
      </c>
      <c r="K2693" s="7">
        <f t="shared" si="126"/>
        <v>0</v>
      </c>
    </row>
    <row r="2694" spans="1:11" ht="135" customHeight="1" x14ac:dyDescent="0.25">
      <c r="A2694" s="51">
        <v>2656</v>
      </c>
      <c r="B2694" s="57" t="s">
        <v>1942</v>
      </c>
      <c r="C2694" s="58" t="s">
        <v>34</v>
      </c>
      <c r="D2694" s="54">
        <v>1170</v>
      </c>
      <c r="E2694" s="55" t="s">
        <v>6</v>
      </c>
      <c r="F2694" s="55">
        <f t="shared" si="127"/>
        <v>7.01</v>
      </c>
      <c r="G2694" s="58" t="s">
        <v>1943</v>
      </c>
      <c r="H2694" s="59">
        <v>19</v>
      </c>
      <c r="I2694" s="56">
        <v>99.89</v>
      </c>
      <c r="J2694" s="7">
        <f t="shared" si="125"/>
        <v>99.89</v>
      </c>
      <c r="K2694" s="7">
        <f t="shared" si="126"/>
        <v>0</v>
      </c>
    </row>
    <row r="2695" spans="1:11" ht="75" customHeight="1" x14ac:dyDescent="0.25">
      <c r="A2695" s="51">
        <v>2657</v>
      </c>
      <c r="B2695" s="57" t="s">
        <v>1942</v>
      </c>
      <c r="C2695" s="58" t="s">
        <v>34</v>
      </c>
      <c r="D2695" s="54">
        <v>1150</v>
      </c>
      <c r="E2695" s="55" t="s">
        <v>6</v>
      </c>
      <c r="F2695" s="55">
        <f t="shared" si="127"/>
        <v>6.89</v>
      </c>
      <c r="G2695" s="58" t="s">
        <v>1943</v>
      </c>
      <c r="H2695" s="59">
        <v>13</v>
      </c>
      <c r="I2695" s="56">
        <v>67.180000000000007</v>
      </c>
      <c r="J2695" s="7">
        <f t="shared" si="125"/>
        <v>67.180000000000007</v>
      </c>
      <c r="K2695" s="7">
        <f t="shared" si="126"/>
        <v>0</v>
      </c>
    </row>
    <row r="2696" spans="1:11" ht="60" customHeight="1" x14ac:dyDescent="0.25">
      <c r="A2696" s="51">
        <v>2658</v>
      </c>
      <c r="B2696" s="57" t="s">
        <v>1942</v>
      </c>
      <c r="C2696" s="58" t="s">
        <v>34</v>
      </c>
      <c r="D2696" s="54">
        <v>1190</v>
      </c>
      <c r="E2696" s="55" t="s">
        <v>6</v>
      </c>
      <c r="F2696" s="55">
        <f t="shared" si="127"/>
        <v>7.13</v>
      </c>
      <c r="G2696" s="58" t="s">
        <v>1943</v>
      </c>
      <c r="H2696" s="59">
        <v>21</v>
      </c>
      <c r="I2696" s="56">
        <v>112.3</v>
      </c>
      <c r="J2696" s="7">
        <f t="shared" si="125"/>
        <v>112.3</v>
      </c>
      <c r="K2696" s="7">
        <f t="shared" si="126"/>
        <v>0</v>
      </c>
    </row>
    <row r="2697" spans="1:11" ht="60" customHeight="1" x14ac:dyDescent="0.25">
      <c r="A2697" s="51">
        <v>2659</v>
      </c>
      <c r="B2697" s="57" t="s">
        <v>1942</v>
      </c>
      <c r="C2697" s="58" t="s">
        <v>28</v>
      </c>
      <c r="D2697" s="54">
        <v>1246</v>
      </c>
      <c r="E2697" s="55" t="s">
        <v>6</v>
      </c>
      <c r="F2697" s="55">
        <f t="shared" si="127"/>
        <v>7.47</v>
      </c>
      <c r="G2697" s="58" t="s">
        <v>1943</v>
      </c>
      <c r="H2697" s="59">
        <v>3</v>
      </c>
      <c r="I2697" s="56">
        <v>16.809999999999999</v>
      </c>
      <c r="J2697" s="7">
        <f t="shared" si="125"/>
        <v>16.809999999999999</v>
      </c>
      <c r="K2697" s="7">
        <f t="shared" si="126"/>
        <v>0</v>
      </c>
    </row>
    <row r="2698" spans="1:11" ht="60" customHeight="1" x14ac:dyDescent="0.25">
      <c r="A2698" s="51">
        <v>2660</v>
      </c>
      <c r="B2698" s="57" t="s">
        <v>1942</v>
      </c>
      <c r="C2698" s="58" t="s">
        <v>34</v>
      </c>
      <c r="D2698" s="54">
        <v>1230</v>
      </c>
      <c r="E2698" s="55" t="s">
        <v>6</v>
      </c>
      <c r="F2698" s="55">
        <f t="shared" si="127"/>
        <v>7.37</v>
      </c>
      <c r="G2698" s="58" t="s">
        <v>1943</v>
      </c>
      <c r="H2698" s="59">
        <v>21</v>
      </c>
      <c r="I2698" s="56">
        <v>116.08</v>
      </c>
      <c r="J2698" s="7">
        <f t="shared" si="125"/>
        <v>116.08</v>
      </c>
      <c r="K2698" s="7">
        <f t="shared" si="126"/>
        <v>0</v>
      </c>
    </row>
    <row r="2699" spans="1:11" ht="60" customHeight="1" x14ac:dyDescent="0.25">
      <c r="A2699" s="51">
        <v>2661</v>
      </c>
      <c r="B2699" s="57" t="s">
        <v>1942</v>
      </c>
      <c r="C2699" s="58" t="s">
        <v>34</v>
      </c>
      <c r="D2699" s="54">
        <v>1150</v>
      </c>
      <c r="E2699" s="55" t="s">
        <v>6</v>
      </c>
      <c r="F2699" s="55">
        <f t="shared" si="127"/>
        <v>6.89</v>
      </c>
      <c r="G2699" s="58" t="s">
        <v>1943</v>
      </c>
      <c r="H2699" s="59">
        <v>6</v>
      </c>
      <c r="I2699" s="56">
        <v>31.01</v>
      </c>
      <c r="J2699" s="7">
        <f t="shared" si="125"/>
        <v>31.01</v>
      </c>
      <c r="K2699" s="7">
        <f t="shared" si="126"/>
        <v>0</v>
      </c>
    </row>
    <row r="2700" spans="1:11" ht="60" customHeight="1" x14ac:dyDescent="0.25">
      <c r="A2700" s="51">
        <v>2662</v>
      </c>
      <c r="B2700" s="57" t="s">
        <v>1942</v>
      </c>
      <c r="C2700" s="58" t="s">
        <v>34</v>
      </c>
      <c r="D2700" s="54">
        <v>1170</v>
      </c>
      <c r="E2700" s="55" t="s">
        <v>6</v>
      </c>
      <c r="F2700" s="55">
        <f t="shared" si="127"/>
        <v>7.01</v>
      </c>
      <c r="G2700" s="58" t="s">
        <v>1943</v>
      </c>
      <c r="H2700" s="59">
        <v>7</v>
      </c>
      <c r="I2700" s="56">
        <v>36.799999999999997</v>
      </c>
      <c r="J2700" s="7">
        <f t="shared" si="125"/>
        <v>36.799999999999997</v>
      </c>
      <c r="K2700" s="7">
        <f t="shared" si="126"/>
        <v>0</v>
      </c>
    </row>
    <row r="2701" spans="1:11" ht="105" customHeight="1" x14ac:dyDescent="0.25">
      <c r="A2701" s="51">
        <v>2663</v>
      </c>
      <c r="B2701" s="57" t="s">
        <v>1942</v>
      </c>
      <c r="C2701" s="58" t="s">
        <v>28</v>
      </c>
      <c r="D2701" s="54">
        <v>1266</v>
      </c>
      <c r="E2701" s="55" t="s">
        <v>6</v>
      </c>
      <c r="F2701" s="55">
        <f t="shared" si="127"/>
        <v>7.59</v>
      </c>
      <c r="G2701" s="58" t="s">
        <v>1943</v>
      </c>
      <c r="H2701" s="59">
        <v>15</v>
      </c>
      <c r="I2701" s="56">
        <v>85.39</v>
      </c>
      <c r="J2701" s="7">
        <f t="shared" si="125"/>
        <v>85.39</v>
      </c>
      <c r="K2701" s="7">
        <f t="shared" si="126"/>
        <v>0</v>
      </c>
    </row>
    <row r="2702" spans="1:11" ht="180" customHeight="1" x14ac:dyDescent="0.25">
      <c r="A2702" s="51">
        <v>2664</v>
      </c>
      <c r="B2702" s="57" t="s">
        <v>1942</v>
      </c>
      <c r="C2702" s="58" t="s">
        <v>34</v>
      </c>
      <c r="D2702" s="54">
        <v>1170</v>
      </c>
      <c r="E2702" s="55" t="s">
        <v>6</v>
      </c>
      <c r="F2702" s="55">
        <f t="shared" si="127"/>
        <v>7.01</v>
      </c>
      <c r="G2702" s="58" t="s">
        <v>1944</v>
      </c>
      <c r="H2702" s="59">
        <v>11</v>
      </c>
      <c r="I2702" s="56">
        <v>57.83</v>
      </c>
      <c r="J2702" s="7">
        <f t="shared" si="125"/>
        <v>57.83</v>
      </c>
      <c r="K2702" s="7">
        <f t="shared" si="126"/>
        <v>0</v>
      </c>
    </row>
    <row r="2703" spans="1:11" ht="120" customHeight="1" x14ac:dyDescent="0.25">
      <c r="A2703" s="51">
        <v>2665</v>
      </c>
      <c r="B2703" s="57" t="s">
        <v>1942</v>
      </c>
      <c r="C2703" s="58" t="s">
        <v>34</v>
      </c>
      <c r="D2703" s="54">
        <v>1130</v>
      </c>
      <c r="E2703" s="55" t="s">
        <v>6</v>
      </c>
      <c r="F2703" s="55">
        <f t="shared" si="127"/>
        <v>6.77</v>
      </c>
      <c r="G2703" s="58" t="s">
        <v>1943</v>
      </c>
      <c r="H2703" s="59">
        <v>20</v>
      </c>
      <c r="I2703" s="56">
        <v>101.55</v>
      </c>
      <c r="J2703" s="7">
        <f t="shared" si="125"/>
        <v>101.55</v>
      </c>
      <c r="K2703" s="7">
        <f t="shared" si="126"/>
        <v>0</v>
      </c>
    </row>
    <row r="2704" spans="1:11" ht="75" customHeight="1" x14ac:dyDescent="0.25">
      <c r="A2704" s="51">
        <v>2666</v>
      </c>
      <c r="B2704" s="57" t="s">
        <v>1942</v>
      </c>
      <c r="C2704" s="58" t="s">
        <v>28</v>
      </c>
      <c r="D2704" s="54">
        <v>1245</v>
      </c>
      <c r="E2704" s="55" t="s">
        <v>6</v>
      </c>
      <c r="F2704" s="55">
        <f t="shared" si="127"/>
        <v>7.46</v>
      </c>
      <c r="G2704" s="58" t="s">
        <v>1943</v>
      </c>
      <c r="H2704" s="59">
        <v>29</v>
      </c>
      <c r="I2704" s="56">
        <v>162.26</v>
      </c>
      <c r="J2704" s="7">
        <f t="shared" si="125"/>
        <v>162.26</v>
      </c>
      <c r="K2704" s="7">
        <f t="shared" si="126"/>
        <v>0</v>
      </c>
    </row>
    <row r="2705" spans="1:11" ht="90" customHeight="1" x14ac:dyDescent="0.25">
      <c r="A2705" s="51">
        <v>2667</v>
      </c>
      <c r="B2705" s="57" t="s">
        <v>1942</v>
      </c>
      <c r="C2705" s="58" t="s">
        <v>28</v>
      </c>
      <c r="D2705" s="54">
        <v>1225</v>
      </c>
      <c r="E2705" s="55" t="s">
        <v>6</v>
      </c>
      <c r="F2705" s="55">
        <f t="shared" si="127"/>
        <v>7.34</v>
      </c>
      <c r="G2705" s="58" t="s">
        <v>1943</v>
      </c>
      <c r="H2705" s="59">
        <v>44</v>
      </c>
      <c r="I2705" s="56">
        <v>242.22</v>
      </c>
      <c r="J2705" s="7">
        <f t="shared" si="125"/>
        <v>242.22</v>
      </c>
      <c r="K2705" s="7">
        <f t="shared" si="126"/>
        <v>0</v>
      </c>
    </row>
    <row r="2706" spans="1:11" ht="105" customHeight="1" x14ac:dyDescent="0.25">
      <c r="A2706" s="51">
        <v>2668</v>
      </c>
      <c r="B2706" s="57" t="s">
        <v>1942</v>
      </c>
      <c r="C2706" s="58" t="s">
        <v>28</v>
      </c>
      <c r="D2706" s="54">
        <v>1226</v>
      </c>
      <c r="E2706" s="55" t="s">
        <v>6</v>
      </c>
      <c r="F2706" s="55">
        <f t="shared" si="127"/>
        <v>7.35</v>
      </c>
      <c r="G2706" s="58" t="s">
        <v>1943</v>
      </c>
      <c r="H2706" s="59">
        <v>16</v>
      </c>
      <c r="I2706" s="56">
        <v>88.2</v>
      </c>
      <c r="J2706" s="7">
        <f t="shared" si="125"/>
        <v>88.2</v>
      </c>
      <c r="K2706" s="7">
        <f t="shared" si="126"/>
        <v>0</v>
      </c>
    </row>
    <row r="2707" spans="1:11" ht="75" customHeight="1" x14ac:dyDescent="0.25">
      <c r="A2707" s="51">
        <v>2669</v>
      </c>
      <c r="B2707" s="57" t="s">
        <v>1942</v>
      </c>
      <c r="C2707" s="58" t="s">
        <v>34</v>
      </c>
      <c r="D2707" s="54">
        <v>1190</v>
      </c>
      <c r="E2707" s="55" t="s">
        <v>6</v>
      </c>
      <c r="F2707" s="55">
        <f t="shared" si="127"/>
        <v>7.13</v>
      </c>
      <c r="G2707" s="58" t="s">
        <v>1943</v>
      </c>
      <c r="H2707" s="59">
        <v>16</v>
      </c>
      <c r="I2707" s="56">
        <v>85.56</v>
      </c>
      <c r="J2707" s="7">
        <f t="shared" si="125"/>
        <v>85.56</v>
      </c>
      <c r="K2707" s="7">
        <f t="shared" si="126"/>
        <v>0</v>
      </c>
    </row>
    <row r="2708" spans="1:11" ht="60" customHeight="1" x14ac:dyDescent="0.25">
      <c r="A2708" s="51">
        <v>2670</v>
      </c>
      <c r="B2708" s="57" t="s">
        <v>1942</v>
      </c>
      <c r="C2708" s="58" t="s">
        <v>34</v>
      </c>
      <c r="D2708" s="54">
        <v>1190</v>
      </c>
      <c r="E2708" s="55" t="s">
        <v>6</v>
      </c>
      <c r="F2708" s="55">
        <f t="shared" si="127"/>
        <v>7.13</v>
      </c>
      <c r="G2708" s="58" t="s">
        <v>1943</v>
      </c>
      <c r="H2708" s="59">
        <v>3</v>
      </c>
      <c r="I2708" s="56">
        <v>16.04</v>
      </c>
      <c r="J2708" s="7">
        <f t="shared" si="125"/>
        <v>16.04</v>
      </c>
      <c r="K2708" s="7">
        <f t="shared" si="126"/>
        <v>0</v>
      </c>
    </row>
    <row r="2709" spans="1:11" ht="225" customHeight="1" x14ac:dyDescent="0.25">
      <c r="A2709" s="51">
        <v>2671</v>
      </c>
      <c r="B2709" s="57" t="s">
        <v>1942</v>
      </c>
      <c r="C2709" s="58" t="s">
        <v>28</v>
      </c>
      <c r="D2709" s="54">
        <v>1225</v>
      </c>
      <c r="E2709" s="55" t="s">
        <v>6</v>
      </c>
      <c r="F2709" s="55">
        <f t="shared" si="127"/>
        <v>7.34</v>
      </c>
      <c r="G2709" s="58" t="s">
        <v>1945</v>
      </c>
      <c r="H2709" s="59">
        <v>86</v>
      </c>
      <c r="I2709" s="56">
        <v>473.43</v>
      </c>
      <c r="J2709" s="7">
        <f t="shared" si="125"/>
        <v>473.43</v>
      </c>
      <c r="K2709" s="7">
        <f t="shared" si="126"/>
        <v>0</v>
      </c>
    </row>
    <row r="2710" spans="1:11" ht="180" customHeight="1" x14ac:dyDescent="0.25">
      <c r="A2710" s="51">
        <v>2672</v>
      </c>
      <c r="B2710" s="57" t="s">
        <v>1942</v>
      </c>
      <c r="C2710" s="58" t="s">
        <v>28</v>
      </c>
      <c r="D2710" s="54">
        <v>1265</v>
      </c>
      <c r="E2710" s="55" t="s">
        <v>6</v>
      </c>
      <c r="F2710" s="55">
        <f t="shared" si="127"/>
        <v>7.58</v>
      </c>
      <c r="G2710" s="58" t="s">
        <v>1946</v>
      </c>
      <c r="H2710" s="59">
        <v>81</v>
      </c>
      <c r="I2710" s="56">
        <v>460.49</v>
      </c>
      <c r="J2710" s="7">
        <f t="shared" si="125"/>
        <v>460.49</v>
      </c>
      <c r="K2710" s="7">
        <f t="shared" si="126"/>
        <v>0</v>
      </c>
    </row>
    <row r="2711" spans="1:11" ht="45" customHeight="1" x14ac:dyDescent="0.25">
      <c r="A2711" s="51">
        <v>2673</v>
      </c>
      <c r="B2711" s="57" t="s">
        <v>1942</v>
      </c>
      <c r="C2711" s="58" t="s">
        <v>28</v>
      </c>
      <c r="D2711" s="54">
        <v>1226</v>
      </c>
      <c r="E2711" s="55" t="s">
        <v>6</v>
      </c>
      <c r="F2711" s="55">
        <f t="shared" si="127"/>
        <v>7.35</v>
      </c>
      <c r="G2711" s="58" t="s">
        <v>1947</v>
      </c>
      <c r="H2711" s="59">
        <v>14</v>
      </c>
      <c r="I2711" s="56">
        <v>77.180000000000007</v>
      </c>
      <c r="J2711" s="7">
        <f t="shared" si="125"/>
        <v>77.180000000000007</v>
      </c>
      <c r="K2711" s="7">
        <f t="shared" si="126"/>
        <v>0</v>
      </c>
    </row>
    <row r="2712" spans="1:11" ht="225" customHeight="1" x14ac:dyDescent="0.25">
      <c r="A2712" s="51">
        <v>2674</v>
      </c>
      <c r="B2712" s="57" t="s">
        <v>1942</v>
      </c>
      <c r="C2712" s="58" t="s">
        <v>34</v>
      </c>
      <c r="D2712" s="54">
        <v>1210</v>
      </c>
      <c r="E2712" s="55" t="s">
        <v>6</v>
      </c>
      <c r="F2712" s="55">
        <f t="shared" si="127"/>
        <v>7.25</v>
      </c>
      <c r="G2712" s="58" t="s">
        <v>1945</v>
      </c>
      <c r="H2712" s="59">
        <v>64</v>
      </c>
      <c r="I2712" s="56">
        <v>348</v>
      </c>
      <c r="J2712" s="7">
        <f t="shared" si="125"/>
        <v>348</v>
      </c>
      <c r="K2712" s="7">
        <f t="shared" si="126"/>
        <v>0</v>
      </c>
    </row>
    <row r="2713" spans="1:11" ht="225" customHeight="1" x14ac:dyDescent="0.25">
      <c r="A2713" s="51">
        <v>2675</v>
      </c>
      <c r="B2713" s="57" t="s">
        <v>1942</v>
      </c>
      <c r="C2713" s="58" t="s">
        <v>34</v>
      </c>
      <c r="D2713" s="54">
        <v>1190</v>
      </c>
      <c r="E2713" s="55" t="s">
        <v>6</v>
      </c>
      <c r="F2713" s="55">
        <f t="shared" si="127"/>
        <v>7.13</v>
      </c>
      <c r="G2713" s="58" t="s">
        <v>1945</v>
      </c>
      <c r="H2713" s="59">
        <v>37</v>
      </c>
      <c r="I2713" s="56">
        <v>197.86</v>
      </c>
      <c r="J2713" s="7">
        <f t="shared" si="125"/>
        <v>197.86</v>
      </c>
      <c r="K2713" s="7">
        <f t="shared" si="126"/>
        <v>0</v>
      </c>
    </row>
    <row r="2714" spans="1:11" ht="225" customHeight="1" x14ac:dyDescent="0.25">
      <c r="A2714" s="51">
        <v>2676</v>
      </c>
      <c r="B2714" s="57" t="s">
        <v>1942</v>
      </c>
      <c r="C2714" s="58" t="s">
        <v>34</v>
      </c>
      <c r="D2714" s="54">
        <v>1190</v>
      </c>
      <c r="E2714" s="55" t="s">
        <v>6</v>
      </c>
      <c r="F2714" s="55">
        <f t="shared" si="127"/>
        <v>7.13</v>
      </c>
      <c r="G2714" s="58" t="s">
        <v>1945</v>
      </c>
      <c r="H2714" s="59">
        <v>55</v>
      </c>
      <c r="I2714" s="56">
        <v>294.11</v>
      </c>
      <c r="J2714" s="7">
        <f t="shared" si="125"/>
        <v>294.11</v>
      </c>
      <c r="K2714" s="7">
        <f t="shared" si="126"/>
        <v>0</v>
      </c>
    </row>
    <row r="2715" spans="1:11" ht="225" customHeight="1" x14ac:dyDescent="0.25">
      <c r="A2715" s="51">
        <v>2677</v>
      </c>
      <c r="B2715" s="57" t="s">
        <v>1942</v>
      </c>
      <c r="C2715" s="58" t="s">
        <v>34</v>
      </c>
      <c r="D2715" s="54">
        <v>1190</v>
      </c>
      <c r="E2715" s="55" t="s">
        <v>6</v>
      </c>
      <c r="F2715" s="55">
        <f t="shared" si="127"/>
        <v>7.13</v>
      </c>
      <c r="G2715" s="58" t="s">
        <v>1945</v>
      </c>
      <c r="H2715" s="59">
        <v>16</v>
      </c>
      <c r="I2715" s="56">
        <v>85.56</v>
      </c>
      <c r="J2715" s="7">
        <f t="shared" si="125"/>
        <v>85.56</v>
      </c>
      <c r="K2715" s="7">
        <f t="shared" si="126"/>
        <v>0</v>
      </c>
    </row>
    <row r="2716" spans="1:11" ht="60" customHeight="1" x14ac:dyDescent="0.25">
      <c r="A2716" s="51">
        <v>2678</v>
      </c>
      <c r="B2716" s="57" t="s">
        <v>1948</v>
      </c>
      <c r="C2716" s="58" t="s">
        <v>28</v>
      </c>
      <c r="D2716" s="54">
        <v>1135</v>
      </c>
      <c r="E2716" s="55" t="s">
        <v>6</v>
      </c>
      <c r="F2716" s="55">
        <f t="shared" si="127"/>
        <v>6.8</v>
      </c>
      <c r="G2716" s="58" t="s">
        <v>1943</v>
      </c>
      <c r="H2716" s="59">
        <v>4</v>
      </c>
      <c r="I2716" s="56">
        <v>20.399999999999999</v>
      </c>
      <c r="J2716" s="7">
        <f t="shared" si="125"/>
        <v>20.399999999999999</v>
      </c>
      <c r="K2716" s="7">
        <f t="shared" si="126"/>
        <v>0</v>
      </c>
    </row>
    <row r="2717" spans="1:11" ht="60" customHeight="1" x14ac:dyDescent="0.25">
      <c r="A2717" s="51">
        <v>2679</v>
      </c>
      <c r="B2717" s="57" t="s">
        <v>1948</v>
      </c>
      <c r="C2717" s="58" t="s">
        <v>28</v>
      </c>
      <c r="D2717" s="54">
        <v>1135</v>
      </c>
      <c r="E2717" s="55" t="s">
        <v>6</v>
      </c>
      <c r="F2717" s="55">
        <f t="shared" si="127"/>
        <v>6.8</v>
      </c>
      <c r="G2717" s="58" t="s">
        <v>1943</v>
      </c>
      <c r="H2717" s="59">
        <v>5</v>
      </c>
      <c r="I2717" s="56">
        <v>25.5</v>
      </c>
      <c r="J2717" s="7">
        <f t="shared" si="125"/>
        <v>25.5</v>
      </c>
      <c r="K2717" s="7">
        <f t="shared" si="126"/>
        <v>0</v>
      </c>
    </row>
    <row r="2718" spans="1:11" ht="180" customHeight="1" x14ac:dyDescent="0.25">
      <c r="A2718" s="51">
        <v>2680</v>
      </c>
      <c r="B2718" s="57" t="s">
        <v>1948</v>
      </c>
      <c r="C2718" s="58" t="s">
        <v>34</v>
      </c>
      <c r="D2718" s="54">
        <v>1092</v>
      </c>
      <c r="E2718" s="55" t="s">
        <v>6</v>
      </c>
      <c r="F2718" s="55">
        <f t="shared" si="127"/>
        <v>6.55</v>
      </c>
      <c r="G2718" s="58" t="s">
        <v>1944</v>
      </c>
      <c r="H2718" s="59">
        <v>14</v>
      </c>
      <c r="I2718" s="56">
        <v>68.78</v>
      </c>
      <c r="J2718" s="7">
        <f t="shared" si="125"/>
        <v>68.78</v>
      </c>
      <c r="K2718" s="7">
        <f t="shared" si="126"/>
        <v>0</v>
      </c>
    </row>
    <row r="2719" spans="1:11" ht="60" customHeight="1" x14ac:dyDescent="0.25">
      <c r="A2719" s="51">
        <v>2681</v>
      </c>
      <c r="B2719" s="57" t="s">
        <v>1948</v>
      </c>
      <c r="C2719" s="58" t="s">
        <v>34</v>
      </c>
      <c r="D2719" s="54">
        <v>1112</v>
      </c>
      <c r="E2719" s="55" t="s">
        <v>6</v>
      </c>
      <c r="F2719" s="55">
        <f t="shared" si="127"/>
        <v>6.67</v>
      </c>
      <c r="G2719" s="58" t="s">
        <v>1943</v>
      </c>
      <c r="H2719" s="59">
        <v>13</v>
      </c>
      <c r="I2719" s="56">
        <v>65.03</v>
      </c>
      <c r="J2719" s="7">
        <f t="shared" si="125"/>
        <v>65.03</v>
      </c>
      <c r="K2719" s="7">
        <f t="shared" si="126"/>
        <v>0</v>
      </c>
    </row>
    <row r="2720" spans="1:11" ht="60" customHeight="1" x14ac:dyDescent="0.25">
      <c r="A2720" s="51">
        <v>2682</v>
      </c>
      <c r="B2720" s="57" t="s">
        <v>1948</v>
      </c>
      <c r="C2720" s="58" t="s">
        <v>34</v>
      </c>
      <c r="D2720" s="54">
        <v>1071</v>
      </c>
      <c r="E2720" s="55" t="s">
        <v>6</v>
      </c>
      <c r="F2720" s="55">
        <f t="shared" si="127"/>
        <v>6.42</v>
      </c>
      <c r="G2720" s="58" t="s">
        <v>1943</v>
      </c>
      <c r="H2720" s="59">
        <v>10</v>
      </c>
      <c r="I2720" s="56">
        <v>48.15</v>
      </c>
      <c r="J2720" s="7">
        <f t="shared" si="125"/>
        <v>48.15</v>
      </c>
      <c r="K2720" s="7">
        <f t="shared" si="126"/>
        <v>0</v>
      </c>
    </row>
    <row r="2721" spans="1:11" ht="180" customHeight="1" x14ac:dyDescent="0.25">
      <c r="A2721" s="51">
        <v>2683</v>
      </c>
      <c r="B2721" s="57" t="s">
        <v>1948</v>
      </c>
      <c r="C2721" s="58" t="s">
        <v>28</v>
      </c>
      <c r="D2721" s="54">
        <v>1155</v>
      </c>
      <c r="E2721" s="55" t="s">
        <v>6</v>
      </c>
      <c r="F2721" s="55">
        <f t="shared" si="127"/>
        <v>6.92</v>
      </c>
      <c r="G2721" s="58" t="s">
        <v>1944</v>
      </c>
      <c r="H2721" s="59">
        <v>16</v>
      </c>
      <c r="I2721" s="56">
        <v>83.04</v>
      </c>
      <c r="J2721" s="7">
        <f t="shared" si="125"/>
        <v>83.04</v>
      </c>
      <c r="K2721" s="7">
        <f t="shared" si="126"/>
        <v>0</v>
      </c>
    </row>
    <row r="2722" spans="1:11" ht="180" customHeight="1" x14ac:dyDescent="0.25">
      <c r="A2722" s="51">
        <v>2684</v>
      </c>
      <c r="B2722" s="57" t="s">
        <v>1948</v>
      </c>
      <c r="C2722" s="58" t="s">
        <v>28</v>
      </c>
      <c r="D2722" s="54">
        <v>1155</v>
      </c>
      <c r="E2722" s="55" t="s">
        <v>6</v>
      </c>
      <c r="F2722" s="55">
        <f t="shared" si="127"/>
        <v>6.92</v>
      </c>
      <c r="G2722" s="58" t="s">
        <v>1944</v>
      </c>
      <c r="H2722" s="59">
        <v>20</v>
      </c>
      <c r="I2722" s="56">
        <v>103.8</v>
      </c>
      <c r="J2722" s="7">
        <f t="shared" si="125"/>
        <v>103.8</v>
      </c>
      <c r="K2722" s="7">
        <f t="shared" si="126"/>
        <v>0</v>
      </c>
    </row>
    <row r="2723" spans="1:11" ht="180" customHeight="1" x14ac:dyDescent="0.25">
      <c r="A2723" s="51">
        <v>2685</v>
      </c>
      <c r="B2723" s="57" t="s">
        <v>1948</v>
      </c>
      <c r="C2723" s="58" t="s">
        <v>34</v>
      </c>
      <c r="D2723" s="54">
        <v>1112</v>
      </c>
      <c r="E2723" s="55" t="s">
        <v>6</v>
      </c>
      <c r="F2723" s="55">
        <f t="shared" si="127"/>
        <v>6.67</v>
      </c>
      <c r="G2723" s="58" t="s">
        <v>1944</v>
      </c>
      <c r="H2723" s="59">
        <v>32</v>
      </c>
      <c r="I2723" s="56">
        <v>160.08000000000001</v>
      </c>
      <c r="J2723" s="7">
        <f t="shared" si="125"/>
        <v>160.08000000000001</v>
      </c>
      <c r="K2723" s="7">
        <f t="shared" si="126"/>
        <v>0</v>
      </c>
    </row>
    <row r="2724" spans="1:11" ht="180" customHeight="1" x14ac:dyDescent="0.25">
      <c r="A2724" s="51">
        <v>2686</v>
      </c>
      <c r="B2724" s="57" t="s">
        <v>1948</v>
      </c>
      <c r="C2724" s="58" t="s">
        <v>34</v>
      </c>
      <c r="D2724" s="54">
        <v>1132</v>
      </c>
      <c r="E2724" s="55" t="s">
        <v>6</v>
      </c>
      <c r="F2724" s="55">
        <f t="shared" si="127"/>
        <v>6.79</v>
      </c>
      <c r="G2724" s="58" t="s">
        <v>1944</v>
      </c>
      <c r="H2724" s="59">
        <v>12</v>
      </c>
      <c r="I2724" s="56">
        <v>61.11</v>
      </c>
      <c r="J2724" s="7">
        <f t="shared" si="125"/>
        <v>61.11</v>
      </c>
      <c r="K2724" s="7">
        <f t="shared" si="126"/>
        <v>0</v>
      </c>
    </row>
    <row r="2725" spans="1:11" ht="180" customHeight="1" x14ac:dyDescent="0.25">
      <c r="A2725" s="51">
        <v>2687</v>
      </c>
      <c r="B2725" s="57" t="s">
        <v>1948</v>
      </c>
      <c r="C2725" s="58" t="s">
        <v>34</v>
      </c>
      <c r="D2725" s="54">
        <v>1152</v>
      </c>
      <c r="E2725" s="55" t="s">
        <v>6</v>
      </c>
      <c r="F2725" s="55">
        <f t="shared" si="127"/>
        <v>6.91</v>
      </c>
      <c r="G2725" s="58" t="s">
        <v>1944</v>
      </c>
      <c r="H2725" s="59">
        <v>19</v>
      </c>
      <c r="I2725" s="56">
        <v>98.47</v>
      </c>
      <c r="J2725" s="7">
        <f t="shared" si="125"/>
        <v>98.47</v>
      </c>
      <c r="K2725" s="7">
        <f t="shared" si="126"/>
        <v>0</v>
      </c>
    </row>
    <row r="2726" spans="1:11" ht="60" customHeight="1" x14ac:dyDescent="0.25">
      <c r="A2726" s="51">
        <v>2688</v>
      </c>
      <c r="B2726" s="57" t="s">
        <v>1948</v>
      </c>
      <c r="C2726" s="58" t="s">
        <v>34</v>
      </c>
      <c r="D2726" s="54">
        <v>1110</v>
      </c>
      <c r="E2726" s="55" t="s">
        <v>6</v>
      </c>
      <c r="F2726" s="55">
        <f t="shared" si="127"/>
        <v>6.65</v>
      </c>
      <c r="G2726" s="58" t="s">
        <v>1943</v>
      </c>
      <c r="H2726" s="59">
        <v>4</v>
      </c>
      <c r="I2726" s="56">
        <v>19.95</v>
      </c>
      <c r="J2726" s="7">
        <f t="shared" si="125"/>
        <v>19.95</v>
      </c>
      <c r="K2726" s="7">
        <f t="shared" si="126"/>
        <v>0</v>
      </c>
    </row>
    <row r="2727" spans="1:11" ht="75" customHeight="1" x14ac:dyDescent="0.25">
      <c r="A2727" s="51">
        <v>2689</v>
      </c>
      <c r="B2727" s="57" t="s">
        <v>1948</v>
      </c>
      <c r="C2727" s="58" t="s">
        <v>34</v>
      </c>
      <c r="D2727" s="54">
        <v>1111</v>
      </c>
      <c r="E2727" s="55" t="s">
        <v>6</v>
      </c>
      <c r="F2727" s="55">
        <f t="shared" si="127"/>
        <v>6.66</v>
      </c>
      <c r="G2727" s="58" t="s">
        <v>1949</v>
      </c>
      <c r="H2727" s="59">
        <v>14</v>
      </c>
      <c r="I2727" s="56">
        <v>69.930000000000007</v>
      </c>
      <c r="J2727" s="7">
        <f t="shared" si="125"/>
        <v>69.930000000000007</v>
      </c>
      <c r="K2727" s="7">
        <f t="shared" si="126"/>
        <v>0</v>
      </c>
    </row>
    <row r="2728" spans="1:11" ht="60" customHeight="1" x14ac:dyDescent="0.25">
      <c r="A2728" s="51">
        <v>2690</v>
      </c>
      <c r="B2728" s="57" t="s">
        <v>1948</v>
      </c>
      <c r="C2728" s="58" t="s">
        <v>34</v>
      </c>
      <c r="D2728" s="54">
        <v>1110</v>
      </c>
      <c r="E2728" s="55" t="s">
        <v>6</v>
      </c>
      <c r="F2728" s="55">
        <f t="shared" si="127"/>
        <v>6.65</v>
      </c>
      <c r="G2728" s="58" t="s">
        <v>1943</v>
      </c>
      <c r="H2728" s="59">
        <v>7</v>
      </c>
      <c r="I2728" s="56">
        <v>34.909999999999997</v>
      </c>
      <c r="J2728" s="7">
        <f t="shared" si="125"/>
        <v>34.909999999999997</v>
      </c>
      <c r="K2728" s="7">
        <f t="shared" si="126"/>
        <v>0</v>
      </c>
    </row>
    <row r="2729" spans="1:11" ht="90" customHeight="1" x14ac:dyDescent="0.25">
      <c r="A2729" s="51">
        <v>2691</v>
      </c>
      <c r="B2729" s="57" t="s">
        <v>1948</v>
      </c>
      <c r="C2729" s="58" t="s">
        <v>28</v>
      </c>
      <c r="D2729" s="54">
        <v>1172</v>
      </c>
      <c r="E2729" s="55" t="s">
        <v>6</v>
      </c>
      <c r="F2729" s="55">
        <f t="shared" si="127"/>
        <v>7.03</v>
      </c>
      <c r="G2729" s="58" t="s">
        <v>1943</v>
      </c>
      <c r="H2729" s="59">
        <v>8</v>
      </c>
      <c r="I2729" s="56">
        <v>42.18</v>
      </c>
      <c r="J2729" s="7">
        <f t="shared" si="125"/>
        <v>42.18</v>
      </c>
      <c r="K2729" s="7">
        <f t="shared" si="126"/>
        <v>0</v>
      </c>
    </row>
    <row r="2730" spans="1:11" ht="105" customHeight="1" x14ac:dyDescent="0.25">
      <c r="A2730" s="51">
        <v>2692</v>
      </c>
      <c r="B2730" s="57" t="s">
        <v>1948</v>
      </c>
      <c r="C2730" s="58" t="s">
        <v>34</v>
      </c>
      <c r="D2730" s="54">
        <v>1090</v>
      </c>
      <c r="E2730" s="55" t="s">
        <v>6</v>
      </c>
      <c r="F2730" s="55">
        <f t="shared" si="127"/>
        <v>6.53</v>
      </c>
      <c r="G2730" s="58" t="s">
        <v>1949</v>
      </c>
      <c r="H2730" s="59">
        <v>41</v>
      </c>
      <c r="I2730" s="56">
        <v>200.8</v>
      </c>
      <c r="J2730" s="7">
        <f t="shared" si="125"/>
        <v>200.8</v>
      </c>
      <c r="K2730" s="7">
        <f t="shared" si="126"/>
        <v>0</v>
      </c>
    </row>
    <row r="2731" spans="1:11" ht="105" customHeight="1" x14ac:dyDescent="0.25">
      <c r="A2731" s="51">
        <v>2693</v>
      </c>
      <c r="B2731" s="57" t="s">
        <v>1948</v>
      </c>
      <c r="C2731" s="58" t="s">
        <v>34</v>
      </c>
      <c r="D2731" s="54">
        <v>1130</v>
      </c>
      <c r="E2731" s="55" t="s">
        <v>6</v>
      </c>
      <c r="F2731" s="55">
        <f t="shared" si="127"/>
        <v>6.77</v>
      </c>
      <c r="G2731" s="58" t="s">
        <v>1943</v>
      </c>
      <c r="H2731" s="59">
        <v>19</v>
      </c>
      <c r="I2731" s="56">
        <v>96.47</v>
      </c>
      <c r="J2731" s="7">
        <f t="shared" si="125"/>
        <v>96.47</v>
      </c>
      <c r="K2731" s="7">
        <f t="shared" si="126"/>
        <v>0</v>
      </c>
    </row>
    <row r="2732" spans="1:11" ht="105" customHeight="1" x14ac:dyDescent="0.25">
      <c r="A2732" s="51">
        <v>2694</v>
      </c>
      <c r="B2732" s="57" t="s">
        <v>1948</v>
      </c>
      <c r="C2732" s="58" t="s">
        <v>34</v>
      </c>
      <c r="D2732" s="54">
        <v>1110</v>
      </c>
      <c r="E2732" s="55" t="s">
        <v>6</v>
      </c>
      <c r="F2732" s="55">
        <f t="shared" si="127"/>
        <v>6.65</v>
      </c>
      <c r="G2732" s="58" t="s">
        <v>1943</v>
      </c>
      <c r="H2732" s="59">
        <v>40</v>
      </c>
      <c r="I2732" s="56">
        <v>199.5</v>
      </c>
      <c r="J2732" s="7">
        <f t="shared" ref="J2732:J2795" si="128">ROUND(F2732*H2732*$I$12,2)</f>
        <v>199.5</v>
      </c>
      <c r="K2732" s="7">
        <f t="shared" si="126"/>
        <v>0</v>
      </c>
    </row>
    <row r="2733" spans="1:11" ht="75" customHeight="1" x14ac:dyDescent="0.25">
      <c r="A2733" s="51">
        <v>2695</v>
      </c>
      <c r="B2733" s="57" t="s">
        <v>1948</v>
      </c>
      <c r="C2733" s="58" t="s">
        <v>56</v>
      </c>
      <c r="D2733" s="54">
        <v>965</v>
      </c>
      <c r="E2733" s="55" t="s">
        <v>6</v>
      </c>
      <c r="F2733" s="55">
        <f t="shared" si="127"/>
        <v>5.78</v>
      </c>
      <c r="G2733" s="58" t="s">
        <v>1949</v>
      </c>
      <c r="H2733" s="59">
        <v>11</v>
      </c>
      <c r="I2733" s="56">
        <v>47.69</v>
      </c>
      <c r="J2733" s="7">
        <f t="shared" si="128"/>
        <v>47.69</v>
      </c>
      <c r="K2733" s="7">
        <f t="shared" ref="K2733:K2796" si="129">I2733-J2733</f>
        <v>0</v>
      </c>
    </row>
    <row r="2734" spans="1:11" ht="75" customHeight="1" x14ac:dyDescent="0.25">
      <c r="A2734" s="51">
        <v>2696</v>
      </c>
      <c r="B2734" s="57" t="s">
        <v>1948</v>
      </c>
      <c r="C2734" s="58" t="s">
        <v>28</v>
      </c>
      <c r="D2734" s="54">
        <v>1132</v>
      </c>
      <c r="E2734" s="55" t="s">
        <v>6</v>
      </c>
      <c r="F2734" s="55">
        <f t="shared" si="127"/>
        <v>6.79</v>
      </c>
      <c r="G2734" s="58" t="s">
        <v>1943</v>
      </c>
      <c r="H2734" s="59">
        <v>8</v>
      </c>
      <c r="I2734" s="56">
        <v>40.74</v>
      </c>
      <c r="J2734" s="7">
        <f t="shared" si="128"/>
        <v>40.74</v>
      </c>
      <c r="K2734" s="7">
        <f t="shared" si="129"/>
        <v>0</v>
      </c>
    </row>
    <row r="2735" spans="1:11" ht="135" customHeight="1" x14ac:dyDescent="0.25">
      <c r="A2735" s="51">
        <v>2697</v>
      </c>
      <c r="B2735" s="57" t="s">
        <v>1948</v>
      </c>
      <c r="C2735" s="58" t="s">
        <v>34</v>
      </c>
      <c r="D2735" s="54">
        <v>1070</v>
      </c>
      <c r="E2735" s="55" t="s">
        <v>6</v>
      </c>
      <c r="F2735" s="55">
        <f t="shared" si="127"/>
        <v>6.41</v>
      </c>
      <c r="G2735" s="58" t="s">
        <v>1943</v>
      </c>
      <c r="H2735" s="59">
        <v>43</v>
      </c>
      <c r="I2735" s="56">
        <v>206.72</v>
      </c>
      <c r="J2735" s="7">
        <f t="shared" si="128"/>
        <v>206.72</v>
      </c>
      <c r="K2735" s="7">
        <f t="shared" si="129"/>
        <v>0</v>
      </c>
    </row>
    <row r="2736" spans="1:11" ht="105" customHeight="1" x14ac:dyDescent="0.25">
      <c r="A2736" s="51">
        <v>2698</v>
      </c>
      <c r="B2736" s="57" t="s">
        <v>1948</v>
      </c>
      <c r="C2736" s="58" t="s">
        <v>34</v>
      </c>
      <c r="D2736" s="54">
        <v>1051</v>
      </c>
      <c r="E2736" s="55" t="s">
        <v>6</v>
      </c>
      <c r="F2736" s="55">
        <f t="shared" si="127"/>
        <v>6.3</v>
      </c>
      <c r="G2736" s="58" t="s">
        <v>1949</v>
      </c>
      <c r="H2736" s="59">
        <v>16</v>
      </c>
      <c r="I2736" s="56">
        <v>75.599999999999994</v>
      </c>
      <c r="J2736" s="7">
        <f t="shared" si="128"/>
        <v>75.599999999999994</v>
      </c>
      <c r="K2736" s="7">
        <f t="shared" si="129"/>
        <v>0</v>
      </c>
    </row>
    <row r="2737" spans="1:11" ht="135" customHeight="1" x14ac:dyDescent="0.25">
      <c r="A2737" s="51">
        <v>2699</v>
      </c>
      <c r="B2737" s="57" t="s">
        <v>1948</v>
      </c>
      <c r="C2737" s="58" t="s">
        <v>34</v>
      </c>
      <c r="D2737" s="54">
        <v>1091</v>
      </c>
      <c r="E2737" s="55" t="s">
        <v>6</v>
      </c>
      <c r="F2737" s="55">
        <f t="shared" si="127"/>
        <v>6.54</v>
      </c>
      <c r="G2737" s="58" t="s">
        <v>1943</v>
      </c>
      <c r="H2737" s="59">
        <v>40</v>
      </c>
      <c r="I2737" s="56">
        <v>196.2</v>
      </c>
      <c r="J2737" s="7">
        <f t="shared" si="128"/>
        <v>196.2</v>
      </c>
      <c r="K2737" s="7">
        <f t="shared" si="129"/>
        <v>0</v>
      </c>
    </row>
    <row r="2738" spans="1:11" ht="120" customHeight="1" x14ac:dyDescent="0.25">
      <c r="A2738" s="51">
        <v>2700</v>
      </c>
      <c r="B2738" s="57" t="s">
        <v>1948</v>
      </c>
      <c r="C2738" s="58" t="s">
        <v>56</v>
      </c>
      <c r="D2738" s="54">
        <v>945</v>
      </c>
      <c r="E2738" s="55" t="s">
        <v>6</v>
      </c>
      <c r="F2738" s="55">
        <f t="shared" si="127"/>
        <v>5.66</v>
      </c>
      <c r="G2738" s="58" t="s">
        <v>1949</v>
      </c>
      <c r="H2738" s="59">
        <v>25</v>
      </c>
      <c r="I2738" s="56">
        <v>106.13</v>
      </c>
      <c r="J2738" s="7">
        <f t="shared" si="128"/>
        <v>106.13</v>
      </c>
      <c r="K2738" s="7">
        <f t="shared" si="129"/>
        <v>0</v>
      </c>
    </row>
    <row r="2739" spans="1:11" ht="60" customHeight="1" x14ac:dyDescent="0.25">
      <c r="A2739" s="51">
        <v>2701</v>
      </c>
      <c r="B2739" s="57" t="s">
        <v>1948</v>
      </c>
      <c r="C2739" s="58" t="s">
        <v>28</v>
      </c>
      <c r="D2739" s="54">
        <v>1172</v>
      </c>
      <c r="E2739" s="55" t="s">
        <v>6</v>
      </c>
      <c r="F2739" s="55">
        <f t="shared" si="127"/>
        <v>7.03</v>
      </c>
      <c r="G2739" s="58" t="s">
        <v>1943</v>
      </c>
      <c r="H2739" s="59">
        <v>1</v>
      </c>
      <c r="I2739" s="56">
        <v>5.27</v>
      </c>
      <c r="J2739" s="7">
        <f t="shared" si="128"/>
        <v>5.27</v>
      </c>
      <c r="K2739" s="7">
        <f t="shared" si="129"/>
        <v>0</v>
      </c>
    </row>
    <row r="2740" spans="1:11" ht="105" customHeight="1" x14ac:dyDescent="0.25">
      <c r="A2740" s="51">
        <v>2702</v>
      </c>
      <c r="B2740" s="57" t="s">
        <v>1948</v>
      </c>
      <c r="C2740" s="58" t="s">
        <v>34</v>
      </c>
      <c r="D2740" s="54">
        <v>1091</v>
      </c>
      <c r="E2740" s="55" t="s">
        <v>6</v>
      </c>
      <c r="F2740" s="55">
        <f t="shared" si="127"/>
        <v>6.54</v>
      </c>
      <c r="G2740" s="58" t="s">
        <v>1949</v>
      </c>
      <c r="H2740" s="59">
        <v>47</v>
      </c>
      <c r="I2740" s="56">
        <v>230.54</v>
      </c>
      <c r="J2740" s="7">
        <f t="shared" si="128"/>
        <v>230.54</v>
      </c>
      <c r="K2740" s="7">
        <f t="shared" si="129"/>
        <v>0</v>
      </c>
    </row>
    <row r="2741" spans="1:11" ht="75" customHeight="1" x14ac:dyDescent="0.25">
      <c r="A2741" s="51">
        <v>2703</v>
      </c>
      <c r="B2741" s="57" t="s">
        <v>1948</v>
      </c>
      <c r="C2741" s="58" t="s">
        <v>34</v>
      </c>
      <c r="D2741" s="54">
        <v>1111</v>
      </c>
      <c r="E2741" s="55" t="s">
        <v>6</v>
      </c>
      <c r="F2741" s="55">
        <f t="shared" si="127"/>
        <v>6.66</v>
      </c>
      <c r="G2741" s="58" t="s">
        <v>1949</v>
      </c>
      <c r="H2741" s="59">
        <v>37</v>
      </c>
      <c r="I2741" s="56">
        <v>184.82</v>
      </c>
      <c r="J2741" s="7">
        <f t="shared" si="128"/>
        <v>184.82</v>
      </c>
      <c r="K2741" s="7">
        <f t="shared" si="129"/>
        <v>0</v>
      </c>
    </row>
    <row r="2742" spans="1:11" ht="105" customHeight="1" x14ac:dyDescent="0.25">
      <c r="A2742" s="51">
        <v>2704</v>
      </c>
      <c r="B2742" s="57" t="s">
        <v>1948</v>
      </c>
      <c r="C2742" s="58" t="s">
        <v>34</v>
      </c>
      <c r="D2742" s="54">
        <v>1111</v>
      </c>
      <c r="E2742" s="55" t="s">
        <v>6</v>
      </c>
      <c r="F2742" s="55">
        <f t="shared" ref="F2742:F2805" si="130">IF(D2742=0,0,IF(E2742=0,0,IF(IF(E2742="s",$F$12,IF(E2742="n",$F$11,0))&gt;0,ROUND(D2742/IF(E2742="s",$F$12,IF(E2742="n",$F$11,0)),2),0)))</f>
        <v>6.66</v>
      </c>
      <c r="G2742" s="58" t="s">
        <v>1949</v>
      </c>
      <c r="H2742" s="59">
        <v>52</v>
      </c>
      <c r="I2742" s="56">
        <v>259.74</v>
      </c>
      <c r="J2742" s="7">
        <f t="shared" si="128"/>
        <v>259.74</v>
      </c>
      <c r="K2742" s="7">
        <f t="shared" si="129"/>
        <v>0</v>
      </c>
    </row>
    <row r="2743" spans="1:11" ht="60" customHeight="1" x14ac:dyDescent="0.25">
      <c r="A2743" s="51">
        <v>2705</v>
      </c>
      <c r="B2743" s="57" t="s">
        <v>1948</v>
      </c>
      <c r="C2743" s="58" t="s">
        <v>102</v>
      </c>
      <c r="D2743" s="54">
        <v>965</v>
      </c>
      <c r="E2743" s="55" t="s">
        <v>6</v>
      </c>
      <c r="F2743" s="55">
        <f t="shared" si="130"/>
        <v>5.78</v>
      </c>
      <c r="G2743" s="58" t="s">
        <v>1943</v>
      </c>
      <c r="H2743" s="59">
        <v>11</v>
      </c>
      <c r="I2743" s="56">
        <v>47.69</v>
      </c>
      <c r="J2743" s="7">
        <f t="shared" si="128"/>
        <v>47.69</v>
      </c>
      <c r="K2743" s="7">
        <f t="shared" si="129"/>
        <v>0</v>
      </c>
    </row>
    <row r="2744" spans="1:11" ht="75" customHeight="1" x14ac:dyDescent="0.25">
      <c r="A2744" s="51">
        <v>2706</v>
      </c>
      <c r="B2744" s="57" t="s">
        <v>1948</v>
      </c>
      <c r="C2744" s="58" t="s">
        <v>102</v>
      </c>
      <c r="D2744" s="54">
        <v>945</v>
      </c>
      <c r="E2744" s="55" t="s">
        <v>6</v>
      </c>
      <c r="F2744" s="55">
        <f t="shared" si="130"/>
        <v>5.66</v>
      </c>
      <c r="G2744" s="58" t="s">
        <v>1949</v>
      </c>
      <c r="H2744" s="59">
        <v>9</v>
      </c>
      <c r="I2744" s="56">
        <v>38.21</v>
      </c>
      <c r="J2744" s="7">
        <f t="shared" si="128"/>
        <v>38.21</v>
      </c>
      <c r="K2744" s="7">
        <f t="shared" si="129"/>
        <v>0</v>
      </c>
    </row>
    <row r="2745" spans="1:11" ht="60" customHeight="1" x14ac:dyDescent="0.25">
      <c r="A2745" s="51">
        <v>2707</v>
      </c>
      <c r="B2745" s="57" t="s">
        <v>1948</v>
      </c>
      <c r="C2745" s="58" t="s">
        <v>102</v>
      </c>
      <c r="D2745" s="54">
        <v>945</v>
      </c>
      <c r="E2745" s="55" t="s">
        <v>6</v>
      </c>
      <c r="F2745" s="55">
        <f t="shared" si="130"/>
        <v>5.66</v>
      </c>
      <c r="G2745" s="58" t="s">
        <v>1943</v>
      </c>
      <c r="H2745" s="59">
        <v>1</v>
      </c>
      <c r="I2745" s="56">
        <v>4.25</v>
      </c>
      <c r="J2745" s="7">
        <f t="shared" si="128"/>
        <v>4.25</v>
      </c>
      <c r="K2745" s="7">
        <f t="shared" si="129"/>
        <v>0</v>
      </c>
    </row>
    <row r="2746" spans="1:11" ht="180" customHeight="1" x14ac:dyDescent="0.25">
      <c r="A2746" s="51">
        <v>2708</v>
      </c>
      <c r="B2746" s="57" t="s">
        <v>1948</v>
      </c>
      <c r="C2746" s="58" t="s">
        <v>28</v>
      </c>
      <c r="D2746" s="54">
        <v>1135</v>
      </c>
      <c r="E2746" s="55" t="s">
        <v>6</v>
      </c>
      <c r="F2746" s="55">
        <f t="shared" si="130"/>
        <v>6.8</v>
      </c>
      <c r="G2746" s="58" t="s">
        <v>1944</v>
      </c>
      <c r="H2746" s="59">
        <v>17</v>
      </c>
      <c r="I2746" s="56">
        <v>86.7</v>
      </c>
      <c r="J2746" s="7">
        <f t="shared" si="128"/>
        <v>86.7</v>
      </c>
      <c r="K2746" s="7">
        <f t="shared" si="129"/>
        <v>0</v>
      </c>
    </row>
    <row r="2747" spans="1:11" ht="120" customHeight="1" x14ac:dyDescent="0.25">
      <c r="A2747" s="51">
        <v>2709</v>
      </c>
      <c r="B2747" s="57" t="s">
        <v>1948</v>
      </c>
      <c r="C2747" s="58" t="s">
        <v>28</v>
      </c>
      <c r="D2747" s="54">
        <v>1152</v>
      </c>
      <c r="E2747" s="55" t="s">
        <v>6</v>
      </c>
      <c r="F2747" s="55">
        <f t="shared" si="130"/>
        <v>6.91</v>
      </c>
      <c r="G2747" s="58" t="s">
        <v>1950</v>
      </c>
      <c r="H2747" s="59">
        <v>4</v>
      </c>
      <c r="I2747" s="56">
        <v>20.73</v>
      </c>
      <c r="J2747" s="7">
        <f t="shared" si="128"/>
        <v>20.73</v>
      </c>
      <c r="K2747" s="7">
        <f t="shared" si="129"/>
        <v>0</v>
      </c>
    </row>
    <row r="2748" spans="1:11" ht="120" customHeight="1" x14ac:dyDescent="0.25">
      <c r="A2748" s="51">
        <v>2710</v>
      </c>
      <c r="B2748" s="57" t="s">
        <v>1948</v>
      </c>
      <c r="C2748" s="58" t="s">
        <v>34</v>
      </c>
      <c r="D2748" s="54">
        <v>1112</v>
      </c>
      <c r="E2748" s="55" t="s">
        <v>6</v>
      </c>
      <c r="F2748" s="55">
        <f t="shared" si="130"/>
        <v>6.67</v>
      </c>
      <c r="G2748" s="58" t="s">
        <v>1950</v>
      </c>
      <c r="H2748" s="59">
        <v>14</v>
      </c>
      <c r="I2748" s="56">
        <v>70.040000000000006</v>
      </c>
      <c r="J2748" s="7">
        <f t="shared" si="128"/>
        <v>70.040000000000006</v>
      </c>
      <c r="K2748" s="7">
        <f t="shared" si="129"/>
        <v>0</v>
      </c>
    </row>
    <row r="2749" spans="1:11" ht="180" customHeight="1" x14ac:dyDescent="0.25">
      <c r="A2749" s="51">
        <v>2711</v>
      </c>
      <c r="B2749" s="57" t="s">
        <v>1942</v>
      </c>
      <c r="C2749" s="58" t="s">
        <v>34</v>
      </c>
      <c r="D2749" s="54">
        <v>1150</v>
      </c>
      <c r="E2749" s="55" t="s">
        <v>6</v>
      </c>
      <c r="F2749" s="55">
        <f t="shared" si="130"/>
        <v>6.89</v>
      </c>
      <c r="G2749" s="58" t="s">
        <v>1944</v>
      </c>
      <c r="H2749" s="59">
        <v>10</v>
      </c>
      <c r="I2749" s="56">
        <v>51.68</v>
      </c>
      <c r="J2749" s="7">
        <f t="shared" si="128"/>
        <v>51.68</v>
      </c>
      <c r="K2749" s="7">
        <f t="shared" si="129"/>
        <v>0</v>
      </c>
    </row>
    <row r="2750" spans="1:11" ht="105" customHeight="1" x14ac:dyDescent="0.25">
      <c r="A2750" s="51">
        <v>2712</v>
      </c>
      <c r="B2750" s="57" t="s">
        <v>1951</v>
      </c>
      <c r="C2750" s="58" t="s">
        <v>34</v>
      </c>
      <c r="D2750" s="54">
        <v>1160</v>
      </c>
      <c r="E2750" s="55" t="s">
        <v>6</v>
      </c>
      <c r="F2750" s="55">
        <f t="shared" si="130"/>
        <v>6.95</v>
      </c>
      <c r="G2750" s="58" t="s">
        <v>1952</v>
      </c>
      <c r="H2750" s="59">
        <v>8</v>
      </c>
      <c r="I2750" s="56">
        <v>41.7</v>
      </c>
      <c r="J2750" s="7">
        <f t="shared" si="128"/>
        <v>41.7</v>
      </c>
      <c r="K2750" s="7">
        <f t="shared" si="129"/>
        <v>0</v>
      </c>
    </row>
    <row r="2751" spans="1:11" ht="409.5" customHeight="1" x14ac:dyDescent="0.25">
      <c r="A2751" s="51">
        <v>2713</v>
      </c>
      <c r="B2751" s="57" t="s">
        <v>1951</v>
      </c>
      <c r="C2751" s="58" t="s">
        <v>34</v>
      </c>
      <c r="D2751" s="54">
        <v>1140</v>
      </c>
      <c r="E2751" s="55" t="s">
        <v>6</v>
      </c>
      <c r="F2751" s="55">
        <f t="shared" si="130"/>
        <v>6.83</v>
      </c>
      <c r="G2751" s="58" t="s">
        <v>1953</v>
      </c>
      <c r="H2751" s="59">
        <v>31</v>
      </c>
      <c r="I2751" s="56">
        <v>158.80000000000001</v>
      </c>
      <c r="J2751" s="7">
        <f t="shared" si="128"/>
        <v>158.80000000000001</v>
      </c>
      <c r="K2751" s="7">
        <f t="shared" si="129"/>
        <v>0</v>
      </c>
    </row>
    <row r="2752" spans="1:11" ht="105" customHeight="1" x14ac:dyDescent="0.25">
      <c r="A2752" s="51">
        <v>2714</v>
      </c>
      <c r="B2752" s="57" t="s">
        <v>1951</v>
      </c>
      <c r="C2752" s="58" t="s">
        <v>34</v>
      </c>
      <c r="D2752" s="54">
        <v>1120</v>
      </c>
      <c r="E2752" s="55" t="s">
        <v>6</v>
      </c>
      <c r="F2752" s="55">
        <f t="shared" si="130"/>
        <v>6.71</v>
      </c>
      <c r="G2752" s="58" t="s">
        <v>1954</v>
      </c>
      <c r="H2752" s="59">
        <v>3</v>
      </c>
      <c r="I2752" s="56">
        <v>15.1</v>
      </c>
      <c r="J2752" s="7">
        <f t="shared" si="128"/>
        <v>15.1</v>
      </c>
      <c r="K2752" s="7">
        <f t="shared" si="129"/>
        <v>0</v>
      </c>
    </row>
    <row r="2753" spans="1:11" ht="409.5" customHeight="1" x14ac:dyDescent="0.25">
      <c r="A2753" s="51">
        <v>2715</v>
      </c>
      <c r="B2753" s="57" t="s">
        <v>1951</v>
      </c>
      <c r="C2753" s="58" t="s">
        <v>34</v>
      </c>
      <c r="D2753" s="54">
        <v>1119</v>
      </c>
      <c r="E2753" s="55" t="s">
        <v>6</v>
      </c>
      <c r="F2753" s="55">
        <f t="shared" si="130"/>
        <v>6.71</v>
      </c>
      <c r="G2753" s="58" t="s">
        <v>1955</v>
      </c>
      <c r="H2753" s="59">
        <v>20</v>
      </c>
      <c r="I2753" s="56">
        <v>100.65</v>
      </c>
      <c r="J2753" s="7">
        <f t="shared" si="128"/>
        <v>100.65</v>
      </c>
      <c r="K2753" s="7">
        <f t="shared" si="129"/>
        <v>0</v>
      </c>
    </row>
    <row r="2754" spans="1:11" ht="409.5" customHeight="1" x14ac:dyDescent="0.25">
      <c r="A2754" s="51">
        <v>2716</v>
      </c>
      <c r="B2754" s="57" t="s">
        <v>1951</v>
      </c>
      <c r="C2754" s="58" t="s">
        <v>28</v>
      </c>
      <c r="D2754" s="54">
        <v>1191</v>
      </c>
      <c r="E2754" s="55" t="s">
        <v>6</v>
      </c>
      <c r="F2754" s="55">
        <f t="shared" si="130"/>
        <v>7.14</v>
      </c>
      <c r="G2754" s="58" t="s">
        <v>1956</v>
      </c>
      <c r="H2754" s="59">
        <v>24</v>
      </c>
      <c r="I2754" s="56">
        <v>128.52000000000001</v>
      </c>
      <c r="J2754" s="7">
        <f t="shared" si="128"/>
        <v>128.52000000000001</v>
      </c>
      <c r="K2754" s="7">
        <f t="shared" si="129"/>
        <v>0</v>
      </c>
    </row>
    <row r="2755" spans="1:11" ht="409.5" customHeight="1" x14ac:dyDescent="0.25">
      <c r="A2755" s="51">
        <v>2717</v>
      </c>
      <c r="B2755" s="57" t="s">
        <v>1951</v>
      </c>
      <c r="C2755" s="58" t="s">
        <v>34</v>
      </c>
      <c r="D2755" s="54">
        <v>1120</v>
      </c>
      <c r="E2755" s="55" t="s">
        <v>6</v>
      </c>
      <c r="F2755" s="55">
        <f t="shared" si="130"/>
        <v>6.71</v>
      </c>
      <c r="G2755" s="58" t="s">
        <v>1957</v>
      </c>
      <c r="H2755" s="59">
        <v>59</v>
      </c>
      <c r="I2755" s="56">
        <v>296.92</v>
      </c>
      <c r="J2755" s="7">
        <f t="shared" si="128"/>
        <v>296.92</v>
      </c>
      <c r="K2755" s="7">
        <f t="shared" si="129"/>
        <v>0</v>
      </c>
    </row>
    <row r="2756" spans="1:11" ht="409.5" customHeight="1" x14ac:dyDescent="0.25">
      <c r="A2756" s="51">
        <v>2718</v>
      </c>
      <c r="B2756" s="57" t="s">
        <v>1951</v>
      </c>
      <c r="C2756" s="58" t="s">
        <v>34</v>
      </c>
      <c r="D2756" s="54">
        <v>1140</v>
      </c>
      <c r="E2756" s="55" t="s">
        <v>6</v>
      </c>
      <c r="F2756" s="55">
        <f t="shared" si="130"/>
        <v>6.83</v>
      </c>
      <c r="G2756" s="58" t="s">
        <v>1958</v>
      </c>
      <c r="H2756" s="59">
        <v>26</v>
      </c>
      <c r="I2756" s="56">
        <v>133.19</v>
      </c>
      <c r="J2756" s="7">
        <f t="shared" si="128"/>
        <v>133.19</v>
      </c>
      <c r="K2756" s="7">
        <f t="shared" si="129"/>
        <v>0</v>
      </c>
    </row>
    <row r="2757" spans="1:11" ht="270" customHeight="1" x14ac:dyDescent="0.25">
      <c r="A2757" s="51">
        <v>2719</v>
      </c>
      <c r="B2757" s="57" t="s">
        <v>1951</v>
      </c>
      <c r="C2757" s="58" t="s">
        <v>34</v>
      </c>
      <c r="D2757" s="54">
        <v>1159</v>
      </c>
      <c r="E2757" s="55" t="s">
        <v>6</v>
      </c>
      <c r="F2757" s="55">
        <f t="shared" si="130"/>
        <v>6.95</v>
      </c>
      <c r="G2757" s="58" t="s">
        <v>1959</v>
      </c>
      <c r="H2757" s="59">
        <v>37</v>
      </c>
      <c r="I2757" s="56">
        <v>192.86</v>
      </c>
      <c r="J2757" s="7">
        <f t="shared" si="128"/>
        <v>192.86</v>
      </c>
      <c r="K2757" s="7">
        <f t="shared" si="129"/>
        <v>0</v>
      </c>
    </row>
    <row r="2758" spans="1:11" ht="210" customHeight="1" x14ac:dyDescent="0.25">
      <c r="A2758" s="51">
        <v>2720</v>
      </c>
      <c r="B2758" s="57" t="s">
        <v>1951</v>
      </c>
      <c r="C2758" s="58" t="s">
        <v>349</v>
      </c>
      <c r="D2758" s="54">
        <v>1173</v>
      </c>
      <c r="E2758" s="55" t="s">
        <v>6</v>
      </c>
      <c r="F2758" s="55">
        <f t="shared" si="130"/>
        <v>7.03</v>
      </c>
      <c r="G2758" s="58" t="s">
        <v>1960</v>
      </c>
      <c r="H2758" s="59">
        <v>34</v>
      </c>
      <c r="I2758" s="56">
        <v>179.27</v>
      </c>
      <c r="J2758" s="7">
        <f t="shared" si="128"/>
        <v>179.27</v>
      </c>
      <c r="K2758" s="7">
        <f t="shared" si="129"/>
        <v>0</v>
      </c>
    </row>
    <row r="2759" spans="1:11" ht="375" customHeight="1" x14ac:dyDescent="0.25">
      <c r="A2759" s="51">
        <v>2721</v>
      </c>
      <c r="B2759" s="57" t="s">
        <v>1951</v>
      </c>
      <c r="C2759" s="58" t="s">
        <v>34</v>
      </c>
      <c r="D2759" s="54">
        <v>1159</v>
      </c>
      <c r="E2759" s="55" t="s">
        <v>6</v>
      </c>
      <c r="F2759" s="55">
        <f t="shared" si="130"/>
        <v>6.95</v>
      </c>
      <c r="G2759" s="58" t="s">
        <v>1961</v>
      </c>
      <c r="H2759" s="59">
        <v>35</v>
      </c>
      <c r="I2759" s="56">
        <v>182.44</v>
      </c>
      <c r="J2759" s="7">
        <f t="shared" si="128"/>
        <v>182.44</v>
      </c>
      <c r="K2759" s="7">
        <f t="shared" si="129"/>
        <v>0</v>
      </c>
    </row>
    <row r="2760" spans="1:11" ht="409.5" customHeight="1" x14ac:dyDescent="0.25">
      <c r="A2760" s="51">
        <v>2722</v>
      </c>
      <c r="B2760" s="57" t="s">
        <v>1951</v>
      </c>
      <c r="C2760" s="58" t="s">
        <v>28</v>
      </c>
      <c r="D2760" s="54">
        <v>1151</v>
      </c>
      <c r="E2760" s="55" t="s">
        <v>6</v>
      </c>
      <c r="F2760" s="55">
        <f t="shared" si="130"/>
        <v>6.9</v>
      </c>
      <c r="G2760" s="58" t="s">
        <v>1962</v>
      </c>
      <c r="H2760" s="59">
        <v>20</v>
      </c>
      <c r="I2760" s="56">
        <v>103.5</v>
      </c>
      <c r="J2760" s="7">
        <f t="shared" si="128"/>
        <v>103.5</v>
      </c>
      <c r="K2760" s="7">
        <f t="shared" si="129"/>
        <v>0</v>
      </c>
    </row>
    <row r="2761" spans="1:11" ht="105" customHeight="1" x14ac:dyDescent="0.25">
      <c r="A2761" s="51">
        <v>2723</v>
      </c>
      <c r="B2761" s="57" t="s">
        <v>1951</v>
      </c>
      <c r="C2761" s="58" t="s">
        <v>56</v>
      </c>
      <c r="D2761" s="54">
        <v>963</v>
      </c>
      <c r="E2761" s="55" t="s">
        <v>6</v>
      </c>
      <c r="F2761" s="55">
        <f t="shared" si="130"/>
        <v>5.77</v>
      </c>
      <c r="G2761" s="58" t="s">
        <v>1963</v>
      </c>
      <c r="H2761" s="59">
        <v>20</v>
      </c>
      <c r="I2761" s="56">
        <v>86.55</v>
      </c>
      <c r="J2761" s="7">
        <f t="shared" si="128"/>
        <v>86.55</v>
      </c>
      <c r="K2761" s="7">
        <f t="shared" si="129"/>
        <v>0</v>
      </c>
    </row>
    <row r="2762" spans="1:11" ht="270" customHeight="1" x14ac:dyDescent="0.25">
      <c r="A2762" s="51">
        <v>2724</v>
      </c>
      <c r="B2762" s="57" t="s">
        <v>1951</v>
      </c>
      <c r="C2762" s="58" t="s">
        <v>34</v>
      </c>
      <c r="D2762" s="54">
        <v>1160</v>
      </c>
      <c r="E2762" s="55" t="s">
        <v>6</v>
      </c>
      <c r="F2762" s="55">
        <f t="shared" si="130"/>
        <v>6.95</v>
      </c>
      <c r="G2762" s="58" t="s">
        <v>1964</v>
      </c>
      <c r="H2762" s="59">
        <v>20</v>
      </c>
      <c r="I2762" s="56">
        <v>104.25</v>
      </c>
      <c r="J2762" s="7">
        <f t="shared" si="128"/>
        <v>104.25</v>
      </c>
      <c r="K2762" s="7">
        <f t="shared" si="129"/>
        <v>0</v>
      </c>
    </row>
    <row r="2763" spans="1:11" ht="300" customHeight="1" x14ac:dyDescent="0.25">
      <c r="A2763" s="51">
        <v>2725</v>
      </c>
      <c r="B2763" s="57" t="s">
        <v>1951</v>
      </c>
      <c r="C2763" s="58" t="s">
        <v>34</v>
      </c>
      <c r="D2763" s="54">
        <v>1140</v>
      </c>
      <c r="E2763" s="55" t="s">
        <v>6</v>
      </c>
      <c r="F2763" s="55">
        <f t="shared" si="130"/>
        <v>6.83</v>
      </c>
      <c r="G2763" s="58" t="s">
        <v>1965</v>
      </c>
      <c r="H2763" s="59">
        <v>6</v>
      </c>
      <c r="I2763" s="56">
        <v>30.74</v>
      </c>
      <c r="J2763" s="7">
        <f t="shared" si="128"/>
        <v>30.74</v>
      </c>
      <c r="K2763" s="7">
        <f t="shared" si="129"/>
        <v>0</v>
      </c>
    </row>
    <row r="2764" spans="1:11" ht="409.5" customHeight="1" x14ac:dyDescent="0.25">
      <c r="A2764" s="51">
        <v>2726</v>
      </c>
      <c r="B2764" s="57" t="s">
        <v>1951</v>
      </c>
      <c r="C2764" s="58" t="s">
        <v>34</v>
      </c>
      <c r="D2764" s="54">
        <v>1119</v>
      </c>
      <c r="E2764" s="55" t="s">
        <v>6</v>
      </c>
      <c r="F2764" s="55">
        <f t="shared" si="130"/>
        <v>6.71</v>
      </c>
      <c r="G2764" s="58" t="s">
        <v>1966</v>
      </c>
      <c r="H2764" s="59">
        <v>23</v>
      </c>
      <c r="I2764" s="56">
        <v>115.75</v>
      </c>
      <c r="J2764" s="7">
        <f t="shared" si="128"/>
        <v>115.75</v>
      </c>
      <c r="K2764" s="7">
        <f t="shared" si="129"/>
        <v>0</v>
      </c>
    </row>
    <row r="2765" spans="1:11" ht="90" customHeight="1" x14ac:dyDescent="0.25">
      <c r="A2765" s="51">
        <v>2727</v>
      </c>
      <c r="B2765" s="57" t="s">
        <v>1951</v>
      </c>
      <c r="C2765" s="58" t="s">
        <v>34</v>
      </c>
      <c r="D2765" s="54">
        <v>1120</v>
      </c>
      <c r="E2765" s="55" t="s">
        <v>6</v>
      </c>
      <c r="F2765" s="55">
        <f t="shared" si="130"/>
        <v>6.71</v>
      </c>
      <c r="G2765" s="58" t="s">
        <v>1967</v>
      </c>
      <c r="H2765" s="59">
        <v>2</v>
      </c>
      <c r="I2765" s="56">
        <v>10.07</v>
      </c>
      <c r="J2765" s="7">
        <f t="shared" si="128"/>
        <v>10.07</v>
      </c>
      <c r="K2765" s="7">
        <f t="shared" si="129"/>
        <v>0</v>
      </c>
    </row>
    <row r="2766" spans="1:11" ht="300" customHeight="1" x14ac:dyDescent="0.25">
      <c r="A2766" s="51">
        <v>2728</v>
      </c>
      <c r="B2766" s="57" t="s">
        <v>1951</v>
      </c>
      <c r="C2766" s="58" t="s">
        <v>34</v>
      </c>
      <c r="D2766" s="54">
        <v>1159</v>
      </c>
      <c r="E2766" s="55" t="s">
        <v>6</v>
      </c>
      <c r="F2766" s="55">
        <f t="shared" si="130"/>
        <v>6.95</v>
      </c>
      <c r="G2766" s="58" t="s">
        <v>1968</v>
      </c>
      <c r="H2766" s="59">
        <v>32</v>
      </c>
      <c r="I2766" s="56">
        <v>166.8</v>
      </c>
      <c r="J2766" s="7">
        <f t="shared" si="128"/>
        <v>166.8</v>
      </c>
      <c r="K2766" s="7">
        <f t="shared" si="129"/>
        <v>0</v>
      </c>
    </row>
    <row r="2767" spans="1:11" ht="30" customHeight="1" x14ac:dyDescent="0.25">
      <c r="A2767" s="51">
        <v>2729</v>
      </c>
      <c r="B2767" s="57" t="s">
        <v>1951</v>
      </c>
      <c r="C2767" s="58" t="s">
        <v>1969</v>
      </c>
      <c r="D2767" s="54">
        <v>1584</v>
      </c>
      <c r="E2767" s="55" t="s">
        <v>6</v>
      </c>
      <c r="F2767" s="55">
        <f t="shared" si="130"/>
        <v>9.49</v>
      </c>
      <c r="G2767" s="58" t="s">
        <v>1970</v>
      </c>
      <c r="H2767" s="59">
        <v>8</v>
      </c>
      <c r="I2767" s="56">
        <v>56.94</v>
      </c>
      <c r="J2767" s="7">
        <f t="shared" si="128"/>
        <v>56.94</v>
      </c>
      <c r="K2767" s="7">
        <f t="shared" si="129"/>
        <v>0</v>
      </c>
    </row>
    <row r="2768" spans="1:11" ht="405" customHeight="1" x14ac:dyDescent="0.25">
      <c r="A2768" s="51">
        <v>2730</v>
      </c>
      <c r="B2768" s="57" t="s">
        <v>1971</v>
      </c>
      <c r="C2768" s="58" t="s">
        <v>28</v>
      </c>
      <c r="D2768" s="54">
        <v>1124</v>
      </c>
      <c r="E2768" s="55" t="s">
        <v>6</v>
      </c>
      <c r="F2768" s="55">
        <f t="shared" si="130"/>
        <v>6.74</v>
      </c>
      <c r="G2768" s="58" t="s">
        <v>1972</v>
      </c>
      <c r="H2768" s="59">
        <v>24</v>
      </c>
      <c r="I2768" s="56">
        <v>121.32</v>
      </c>
      <c r="J2768" s="7">
        <f t="shared" si="128"/>
        <v>121.32</v>
      </c>
      <c r="K2768" s="7">
        <f t="shared" si="129"/>
        <v>0</v>
      </c>
    </row>
    <row r="2769" spans="1:11" ht="409.5" customHeight="1" x14ac:dyDescent="0.25">
      <c r="A2769" s="51">
        <v>2731</v>
      </c>
      <c r="B2769" s="57" t="s">
        <v>1971</v>
      </c>
      <c r="C2769" s="58" t="s">
        <v>28</v>
      </c>
      <c r="D2769" s="54">
        <v>1101</v>
      </c>
      <c r="E2769" s="55" t="s">
        <v>6</v>
      </c>
      <c r="F2769" s="55">
        <f t="shared" si="130"/>
        <v>6.6</v>
      </c>
      <c r="G2769" s="58" t="s">
        <v>1973</v>
      </c>
      <c r="H2769" s="59">
        <v>20.5</v>
      </c>
      <c r="I2769" s="56">
        <v>101.48</v>
      </c>
      <c r="J2769" s="7">
        <f t="shared" si="128"/>
        <v>101.48</v>
      </c>
      <c r="K2769" s="7">
        <f t="shared" si="129"/>
        <v>0</v>
      </c>
    </row>
    <row r="2770" spans="1:11" ht="409.5" customHeight="1" x14ac:dyDescent="0.25">
      <c r="A2770" s="51">
        <v>2732</v>
      </c>
      <c r="B2770" s="57" t="s">
        <v>1971</v>
      </c>
      <c r="C2770" s="58" t="s">
        <v>28</v>
      </c>
      <c r="D2770" s="54">
        <v>1103</v>
      </c>
      <c r="E2770" s="55" t="s">
        <v>6</v>
      </c>
      <c r="F2770" s="55">
        <f t="shared" si="130"/>
        <v>6.61</v>
      </c>
      <c r="G2770" s="58" t="s">
        <v>1974</v>
      </c>
      <c r="H2770" s="59">
        <v>35</v>
      </c>
      <c r="I2770" s="56">
        <v>173.51</v>
      </c>
      <c r="J2770" s="7">
        <f t="shared" si="128"/>
        <v>173.51</v>
      </c>
      <c r="K2770" s="7">
        <f t="shared" si="129"/>
        <v>0</v>
      </c>
    </row>
    <row r="2771" spans="1:11" ht="409.5" customHeight="1" x14ac:dyDescent="0.25">
      <c r="A2771" s="51">
        <v>2733</v>
      </c>
      <c r="B2771" s="57" t="s">
        <v>1971</v>
      </c>
      <c r="C2771" s="58" t="s">
        <v>34</v>
      </c>
      <c r="D2771" s="54">
        <v>1062</v>
      </c>
      <c r="E2771" s="55" t="s">
        <v>6</v>
      </c>
      <c r="F2771" s="55">
        <f t="shared" si="130"/>
        <v>6.37</v>
      </c>
      <c r="G2771" s="58" t="s">
        <v>1975</v>
      </c>
      <c r="H2771" s="59">
        <v>21</v>
      </c>
      <c r="I2771" s="56">
        <v>100.33</v>
      </c>
      <c r="J2771" s="7">
        <f t="shared" si="128"/>
        <v>100.33</v>
      </c>
      <c r="K2771" s="7">
        <f t="shared" si="129"/>
        <v>0</v>
      </c>
    </row>
    <row r="2772" spans="1:11" ht="409.5" customHeight="1" x14ac:dyDescent="0.25">
      <c r="A2772" s="51">
        <v>2734</v>
      </c>
      <c r="B2772" s="57" t="s">
        <v>1971</v>
      </c>
      <c r="C2772" s="58" t="s">
        <v>28</v>
      </c>
      <c r="D2772" s="54">
        <v>1192</v>
      </c>
      <c r="E2772" s="55" t="s">
        <v>6</v>
      </c>
      <c r="F2772" s="55">
        <f t="shared" si="130"/>
        <v>7.14</v>
      </c>
      <c r="G2772" s="58" t="s">
        <v>1976</v>
      </c>
      <c r="H2772" s="59">
        <v>37</v>
      </c>
      <c r="I2772" s="56">
        <v>198.14</v>
      </c>
      <c r="J2772" s="7">
        <f t="shared" si="128"/>
        <v>198.14</v>
      </c>
      <c r="K2772" s="7">
        <f t="shared" si="129"/>
        <v>0</v>
      </c>
    </row>
    <row r="2773" spans="1:11" ht="409.5" customHeight="1" x14ac:dyDescent="0.25">
      <c r="A2773" s="51">
        <v>2735</v>
      </c>
      <c r="B2773" s="57" t="s">
        <v>1971</v>
      </c>
      <c r="C2773" s="58" t="s">
        <v>28</v>
      </c>
      <c r="D2773" s="54">
        <v>1124</v>
      </c>
      <c r="E2773" s="55" t="s">
        <v>6</v>
      </c>
      <c r="F2773" s="55">
        <f t="shared" si="130"/>
        <v>6.74</v>
      </c>
      <c r="G2773" s="58" t="s">
        <v>1977</v>
      </c>
      <c r="H2773" s="59">
        <v>30</v>
      </c>
      <c r="I2773" s="56">
        <v>151.65</v>
      </c>
      <c r="J2773" s="7">
        <f t="shared" si="128"/>
        <v>151.65</v>
      </c>
      <c r="K2773" s="7">
        <f t="shared" si="129"/>
        <v>0</v>
      </c>
    </row>
    <row r="2774" spans="1:11" ht="409.5" customHeight="1" x14ac:dyDescent="0.25">
      <c r="A2774" s="51">
        <v>2736</v>
      </c>
      <c r="B2774" s="57" t="s">
        <v>1971</v>
      </c>
      <c r="C2774" s="58" t="s">
        <v>28</v>
      </c>
      <c r="D2774" s="54">
        <v>1103</v>
      </c>
      <c r="E2774" s="55" t="s">
        <v>6</v>
      </c>
      <c r="F2774" s="55">
        <f t="shared" si="130"/>
        <v>6.61</v>
      </c>
      <c r="G2774" s="58" t="s">
        <v>1978</v>
      </c>
      <c r="H2774" s="59">
        <v>32</v>
      </c>
      <c r="I2774" s="56">
        <v>158.63999999999999</v>
      </c>
      <c r="J2774" s="7">
        <f t="shared" si="128"/>
        <v>158.63999999999999</v>
      </c>
      <c r="K2774" s="7">
        <f t="shared" si="129"/>
        <v>0</v>
      </c>
    </row>
    <row r="2775" spans="1:11" ht="409.5" customHeight="1" x14ac:dyDescent="0.25">
      <c r="A2775" s="51">
        <v>2737</v>
      </c>
      <c r="B2775" s="57" t="s">
        <v>1971</v>
      </c>
      <c r="C2775" s="58" t="s">
        <v>34</v>
      </c>
      <c r="D2775" s="54">
        <v>1002</v>
      </c>
      <c r="E2775" s="55" t="s">
        <v>6</v>
      </c>
      <c r="F2775" s="55">
        <f t="shared" si="130"/>
        <v>6.01</v>
      </c>
      <c r="G2775" s="58" t="s">
        <v>1979</v>
      </c>
      <c r="H2775" s="59">
        <v>28</v>
      </c>
      <c r="I2775" s="56">
        <v>126.21</v>
      </c>
      <c r="J2775" s="7">
        <f t="shared" si="128"/>
        <v>126.21</v>
      </c>
      <c r="K2775" s="7">
        <f t="shared" si="129"/>
        <v>0</v>
      </c>
    </row>
    <row r="2776" spans="1:11" ht="195" customHeight="1" x14ac:dyDescent="0.25">
      <c r="A2776" s="51">
        <v>2738</v>
      </c>
      <c r="B2776" s="57" t="s">
        <v>1971</v>
      </c>
      <c r="C2776" s="58" t="s">
        <v>34</v>
      </c>
      <c r="D2776" s="54">
        <v>1122</v>
      </c>
      <c r="E2776" s="55" t="s">
        <v>6</v>
      </c>
      <c r="F2776" s="55">
        <f t="shared" si="130"/>
        <v>6.73</v>
      </c>
      <c r="G2776" s="58" t="s">
        <v>1980</v>
      </c>
      <c r="H2776" s="59">
        <v>6</v>
      </c>
      <c r="I2776" s="56">
        <v>30.29</v>
      </c>
      <c r="J2776" s="7">
        <f t="shared" si="128"/>
        <v>30.29</v>
      </c>
      <c r="K2776" s="7">
        <f t="shared" si="129"/>
        <v>0</v>
      </c>
    </row>
    <row r="2777" spans="1:11" ht="409.5" customHeight="1" x14ac:dyDescent="0.25">
      <c r="A2777" s="51">
        <v>2739</v>
      </c>
      <c r="B2777" s="57" t="s">
        <v>1971</v>
      </c>
      <c r="C2777" s="58" t="s">
        <v>43</v>
      </c>
      <c r="D2777" s="54">
        <v>1102</v>
      </c>
      <c r="E2777" s="55" t="s">
        <v>6</v>
      </c>
      <c r="F2777" s="55">
        <f t="shared" si="130"/>
        <v>6.61</v>
      </c>
      <c r="G2777" s="58" t="s">
        <v>1981</v>
      </c>
      <c r="H2777" s="59">
        <v>27</v>
      </c>
      <c r="I2777" s="56">
        <v>133.85</v>
      </c>
      <c r="J2777" s="7">
        <f t="shared" si="128"/>
        <v>133.85</v>
      </c>
      <c r="K2777" s="7">
        <f t="shared" si="129"/>
        <v>0</v>
      </c>
    </row>
    <row r="2778" spans="1:11" ht="375" customHeight="1" x14ac:dyDescent="0.25">
      <c r="A2778" s="51">
        <v>2740</v>
      </c>
      <c r="B2778" s="57" t="s">
        <v>1971</v>
      </c>
      <c r="C2778" s="58" t="s">
        <v>34</v>
      </c>
      <c r="D2778" s="54">
        <v>1062</v>
      </c>
      <c r="E2778" s="55" t="s">
        <v>6</v>
      </c>
      <c r="F2778" s="55">
        <f t="shared" si="130"/>
        <v>6.37</v>
      </c>
      <c r="G2778" s="58" t="s">
        <v>1982</v>
      </c>
      <c r="H2778" s="59">
        <v>22</v>
      </c>
      <c r="I2778" s="56">
        <v>105.11</v>
      </c>
      <c r="J2778" s="7">
        <f t="shared" si="128"/>
        <v>105.11</v>
      </c>
      <c r="K2778" s="7">
        <f t="shared" si="129"/>
        <v>0</v>
      </c>
    </row>
    <row r="2779" spans="1:11" ht="409.5" customHeight="1" x14ac:dyDescent="0.25">
      <c r="A2779" s="51">
        <v>2741</v>
      </c>
      <c r="B2779" s="57" t="s">
        <v>1971</v>
      </c>
      <c r="C2779" s="58" t="s">
        <v>43</v>
      </c>
      <c r="D2779" s="54">
        <v>1062</v>
      </c>
      <c r="E2779" s="55" t="s">
        <v>6</v>
      </c>
      <c r="F2779" s="55">
        <f t="shared" si="130"/>
        <v>6.37</v>
      </c>
      <c r="G2779" s="58" t="s">
        <v>1983</v>
      </c>
      <c r="H2779" s="59">
        <v>16</v>
      </c>
      <c r="I2779" s="56">
        <v>76.44</v>
      </c>
      <c r="J2779" s="7">
        <f t="shared" si="128"/>
        <v>76.44</v>
      </c>
      <c r="K2779" s="7">
        <f t="shared" si="129"/>
        <v>0</v>
      </c>
    </row>
    <row r="2780" spans="1:11" ht="409.5" customHeight="1" x14ac:dyDescent="0.25">
      <c r="A2780" s="51">
        <v>2742</v>
      </c>
      <c r="B2780" s="57" t="s">
        <v>1971</v>
      </c>
      <c r="C2780" s="58" t="s">
        <v>1712</v>
      </c>
      <c r="D2780" s="54">
        <v>923</v>
      </c>
      <c r="E2780" s="55" t="s">
        <v>6</v>
      </c>
      <c r="F2780" s="55">
        <f t="shared" si="130"/>
        <v>5.53</v>
      </c>
      <c r="G2780" s="58" t="s">
        <v>1984</v>
      </c>
      <c r="H2780" s="59">
        <v>14</v>
      </c>
      <c r="I2780" s="56">
        <v>58.07</v>
      </c>
      <c r="J2780" s="7">
        <f t="shared" si="128"/>
        <v>58.07</v>
      </c>
      <c r="K2780" s="7">
        <f t="shared" si="129"/>
        <v>0</v>
      </c>
    </row>
    <row r="2781" spans="1:11" ht="409.5" customHeight="1" x14ac:dyDescent="0.25">
      <c r="A2781" s="51">
        <v>2743</v>
      </c>
      <c r="B2781" s="57" t="s">
        <v>1971</v>
      </c>
      <c r="C2781" s="58" t="s">
        <v>56</v>
      </c>
      <c r="D2781" s="54">
        <v>843</v>
      </c>
      <c r="E2781" s="55" t="s">
        <v>6</v>
      </c>
      <c r="F2781" s="55">
        <f t="shared" si="130"/>
        <v>5.05</v>
      </c>
      <c r="G2781" s="58" t="s">
        <v>1985</v>
      </c>
      <c r="H2781" s="59">
        <v>16.5</v>
      </c>
      <c r="I2781" s="56">
        <v>62.49</v>
      </c>
      <c r="J2781" s="7">
        <f t="shared" si="128"/>
        <v>62.49</v>
      </c>
      <c r="K2781" s="7">
        <f t="shared" si="129"/>
        <v>0</v>
      </c>
    </row>
    <row r="2782" spans="1:11" ht="135" customHeight="1" x14ac:dyDescent="0.25">
      <c r="A2782" s="51">
        <v>2744</v>
      </c>
      <c r="B2782" s="57" t="s">
        <v>1971</v>
      </c>
      <c r="C2782" s="58" t="s">
        <v>102</v>
      </c>
      <c r="D2782" s="54">
        <v>910</v>
      </c>
      <c r="E2782" s="55" t="s">
        <v>6</v>
      </c>
      <c r="F2782" s="55">
        <f t="shared" si="130"/>
        <v>5.45</v>
      </c>
      <c r="G2782" s="58" t="s">
        <v>1986</v>
      </c>
      <c r="H2782" s="59">
        <v>14</v>
      </c>
      <c r="I2782" s="56">
        <v>57.23</v>
      </c>
      <c r="J2782" s="7">
        <f t="shared" si="128"/>
        <v>57.23</v>
      </c>
      <c r="K2782" s="7">
        <f t="shared" si="129"/>
        <v>0</v>
      </c>
    </row>
    <row r="2783" spans="1:11" ht="390" customHeight="1" x14ac:dyDescent="0.25">
      <c r="A2783" s="51">
        <v>2745</v>
      </c>
      <c r="B2783" s="57" t="s">
        <v>1971</v>
      </c>
      <c r="C2783" s="58" t="s">
        <v>1987</v>
      </c>
      <c r="D2783" s="54">
        <v>890</v>
      </c>
      <c r="E2783" s="55" t="s">
        <v>6</v>
      </c>
      <c r="F2783" s="55">
        <f t="shared" si="130"/>
        <v>5.33</v>
      </c>
      <c r="G2783" s="58" t="s">
        <v>1988</v>
      </c>
      <c r="H2783" s="59">
        <v>28</v>
      </c>
      <c r="I2783" s="56">
        <v>111.93</v>
      </c>
      <c r="J2783" s="7">
        <f t="shared" si="128"/>
        <v>111.93</v>
      </c>
      <c r="K2783" s="7">
        <f t="shared" si="129"/>
        <v>0</v>
      </c>
    </row>
    <row r="2784" spans="1:11" ht="330" customHeight="1" x14ac:dyDescent="0.25">
      <c r="A2784" s="51">
        <v>2746</v>
      </c>
      <c r="B2784" s="57" t="s">
        <v>1971</v>
      </c>
      <c r="C2784" s="58" t="s">
        <v>1987</v>
      </c>
      <c r="D2784" s="54">
        <v>843</v>
      </c>
      <c r="E2784" s="55" t="s">
        <v>6</v>
      </c>
      <c r="F2784" s="55">
        <f t="shared" si="130"/>
        <v>5.05</v>
      </c>
      <c r="G2784" s="58" t="s">
        <v>1989</v>
      </c>
      <c r="H2784" s="59">
        <v>6</v>
      </c>
      <c r="I2784" s="56">
        <v>22.73</v>
      </c>
      <c r="J2784" s="7">
        <f t="shared" si="128"/>
        <v>22.73</v>
      </c>
      <c r="K2784" s="7">
        <f t="shared" si="129"/>
        <v>0</v>
      </c>
    </row>
    <row r="2785" spans="1:11" ht="195" customHeight="1" x14ac:dyDescent="0.25">
      <c r="A2785" s="51">
        <v>2747</v>
      </c>
      <c r="B2785" s="57" t="s">
        <v>1971</v>
      </c>
      <c r="C2785" s="58" t="s">
        <v>102</v>
      </c>
      <c r="D2785" s="54">
        <v>830</v>
      </c>
      <c r="E2785" s="55" t="s">
        <v>6</v>
      </c>
      <c r="F2785" s="55">
        <f t="shared" si="130"/>
        <v>4.9800000000000004</v>
      </c>
      <c r="G2785" s="58" t="s">
        <v>1990</v>
      </c>
      <c r="H2785" s="59">
        <v>18</v>
      </c>
      <c r="I2785" s="56">
        <v>67.23</v>
      </c>
      <c r="J2785" s="7">
        <f t="shared" si="128"/>
        <v>67.23</v>
      </c>
      <c r="K2785" s="7">
        <f t="shared" si="129"/>
        <v>0</v>
      </c>
    </row>
    <row r="2786" spans="1:11" ht="409.5" customHeight="1" x14ac:dyDescent="0.25">
      <c r="A2786" s="51">
        <v>2748</v>
      </c>
      <c r="B2786" s="57" t="s">
        <v>1971</v>
      </c>
      <c r="C2786" s="58" t="s">
        <v>1987</v>
      </c>
      <c r="D2786" s="54">
        <v>890</v>
      </c>
      <c r="E2786" s="55" t="s">
        <v>6</v>
      </c>
      <c r="F2786" s="55">
        <f t="shared" si="130"/>
        <v>5.33</v>
      </c>
      <c r="G2786" s="58" t="s">
        <v>1991</v>
      </c>
      <c r="H2786" s="59">
        <v>30</v>
      </c>
      <c r="I2786" s="56">
        <v>119.93</v>
      </c>
      <c r="J2786" s="7">
        <f t="shared" si="128"/>
        <v>119.93</v>
      </c>
      <c r="K2786" s="7">
        <f t="shared" si="129"/>
        <v>0</v>
      </c>
    </row>
    <row r="2787" spans="1:11" ht="60" customHeight="1" x14ac:dyDescent="0.25">
      <c r="A2787" s="51">
        <v>2749</v>
      </c>
      <c r="B2787" s="57" t="s">
        <v>1992</v>
      </c>
      <c r="C2787" s="58" t="s">
        <v>306</v>
      </c>
      <c r="D2787" s="54">
        <v>1899</v>
      </c>
      <c r="E2787" s="55" t="s">
        <v>6</v>
      </c>
      <c r="F2787" s="55">
        <f t="shared" si="130"/>
        <v>11.38</v>
      </c>
      <c r="G2787" s="58" t="s">
        <v>1993</v>
      </c>
      <c r="H2787" s="59">
        <v>10</v>
      </c>
      <c r="I2787" s="56">
        <v>85.35</v>
      </c>
      <c r="J2787" s="7">
        <f t="shared" si="128"/>
        <v>85.35</v>
      </c>
      <c r="K2787" s="7">
        <f t="shared" si="129"/>
        <v>0</v>
      </c>
    </row>
    <row r="2788" spans="1:11" ht="30" customHeight="1" x14ac:dyDescent="0.25">
      <c r="A2788" s="51">
        <v>2750</v>
      </c>
      <c r="B2788" s="57" t="s">
        <v>1971</v>
      </c>
      <c r="C2788" s="58" t="s">
        <v>62</v>
      </c>
      <c r="D2788" s="54">
        <v>1390</v>
      </c>
      <c r="E2788" s="55" t="s">
        <v>6</v>
      </c>
      <c r="F2788" s="55">
        <f t="shared" si="130"/>
        <v>8.33</v>
      </c>
      <c r="G2788" s="58" t="s">
        <v>1994</v>
      </c>
      <c r="H2788" s="59">
        <v>5</v>
      </c>
      <c r="I2788" s="56">
        <v>31.24</v>
      </c>
      <c r="J2788" s="7">
        <f t="shared" si="128"/>
        <v>31.24</v>
      </c>
      <c r="K2788" s="7">
        <f t="shared" si="129"/>
        <v>0</v>
      </c>
    </row>
    <row r="2789" spans="1:11" ht="30" customHeight="1" x14ac:dyDescent="0.25">
      <c r="A2789" s="51">
        <v>2751</v>
      </c>
      <c r="B2789" s="57" t="s">
        <v>1971</v>
      </c>
      <c r="C2789" s="58" t="s">
        <v>58</v>
      </c>
      <c r="D2789" s="54">
        <v>1353</v>
      </c>
      <c r="E2789" s="55" t="s">
        <v>6</v>
      </c>
      <c r="F2789" s="55">
        <f t="shared" si="130"/>
        <v>8.11</v>
      </c>
      <c r="G2789" s="58" t="s">
        <v>1995</v>
      </c>
      <c r="H2789" s="59">
        <v>10</v>
      </c>
      <c r="I2789" s="56">
        <v>60.83</v>
      </c>
      <c r="J2789" s="7">
        <f t="shared" si="128"/>
        <v>60.83</v>
      </c>
      <c r="K2789" s="7">
        <f t="shared" si="129"/>
        <v>0</v>
      </c>
    </row>
    <row r="2790" spans="1:11" ht="60" customHeight="1" x14ac:dyDescent="0.25">
      <c r="A2790" s="51">
        <v>2752</v>
      </c>
      <c r="B2790" s="57" t="s">
        <v>1971</v>
      </c>
      <c r="C2790" s="58" t="s">
        <v>34</v>
      </c>
      <c r="D2790" s="54">
        <v>1062</v>
      </c>
      <c r="E2790" s="55" t="s">
        <v>6</v>
      </c>
      <c r="F2790" s="55">
        <f t="shared" si="130"/>
        <v>6.37</v>
      </c>
      <c r="G2790" s="58" t="s">
        <v>1996</v>
      </c>
      <c r="H2790" s="59">
        <v>14</v>
      </c>
      <c r="I2790" s="56">
        <v>66.89</v>
      </c>
      <c r="J2790" s="7">
        <f t="shared" si="128"/>
        <v>66.89</v>
      </c>
      <c r="K2790" s="7">
        <f t="shared" si="129"/>
        <v>0</v>
      </c>
    </row>
    <row r="2791" spans="1:11" ht="30" customHeight="1" x14ac:dyDescent="0.25">
      <c r="A2791" s="51">
        <v>2753</v>
      </c>
      <c r="B2791" s="57" t="s">
        <v>1971</v>
      </c>
      <c r="C2791" s="58" t="s">
        <v>28</v>
      </c>
      <c r="D2791" s="54">
        <v>1101</v>
      </c>
      <c r="E2791" s="55" t="s">
        <v>6</v>
      </c>
      <c r="F2791" s="55">
        <f t="shared" si="130"/>
        <v>6.6</v>
      </c>
      <c r="G2791" s="58" t="s">
        <v>1997</v>
      </c>
      <c r="H2791" s="59">
        <v>10</v>
      </c>
      <c r="I2791" s="56">
        <v>49.5</v>
      </c>
      <c r="J2791" s="7">
        <f t="shared" si="128"/>
        <v>49.5</v>
      </c>
      <c r="K2791" s="7">
        <f t="shared" si="129"/>
        <v>0</v>
      </c>
    </row>
    <row r="2792" spans="1:11" ht="30" customHeight="1" x14ac:dyDescent="0.25">
      <c r="A2792" s="51">
        <v>2754</v>
      </c>
      <c r="B2792" s="57" t="s">
        <v>1971</v>
      </c>
      <c r="C2792" s="58" t="s">
        <v>349</v>
      </c>
      <c r="D2792" s="54">
        <v>1122</v>
      </c>
      <c r="E2792" s="55" t="s">
        <v>6</v>
      </c>
      <c r="F2792" s="55">
        <f t="shared" si="130"/>
        <v>6.73</v>
      </c>
      <c r="G2792" s="58" t="s">
        <v>1997</v>
      </c>
      <c r="H2792" s="59">
        <v>10</v>
      </c>
      <c r="I2792" s="56">
        <v>50.48</v>
      </c>
      <c r="J2792" s="7">
        <f t="shared" si="128"/>
        <v>50.48</v>
      </c>
      <c r="K2792" s="7">
        <f t="shared" si="129"/>
        <v>0</v>
      </c>
    </row>
    <row r="2793" spans="1:11" ht="60" customHeight="1" x14ac:dyDescent="0.25">
      <c r="A2793" s="51">
        <v>2755</v>
      </c>
      <c r="B2793" s="57" t="s">
        <v>1971</v>
      </c>
      <c r="C2793" s="58" t="s">
        <v>28</v>
      </c>
      <c r="D2793" s="54">
        <v>1123</v>
      </c>
      <c r="E2793" s="55" t="s">
        <v>6</v>
      </c>
      <c r="F2793" s="55">
        <f t="shared" si="130"/>
        <v>6.73</v>
      </c>
      <c r="G2793" s="58" t="s">
        <v>1996</v>
      </c>
      <c r="H2793" s="59">
        <v>14</v>
      </c>
      <c r="I2793" s="56">
        <v>70.67</v>
      </c>
      <c r="J2793" s="7">
        <f t="shared" si="128"/>
        <v>70.67</v>
      </c>
      <c r="K2793" s="7">
        <f t="shared" si="129"/>
        <v>0</v>
      </c>
    </row>
    <row r="2794" spans="1:11" ht="30" customHeight="1" x14ac:dyDescent="0.25">
      <c r="A2794" s="51">
        <v>2756</v>
      </c>
      <c r="B2794" s="57" t="s">
        <v>1971</v>
      </c>
      <c r="C2794" s="58" t="s">
        <v>1712</v>
      </c>
      <c r="D2794" s="54">
        <v>843</v>
      </c>
      <c r="E2794" s="55" t="s">
        <v>6</v>
      </c>
      <c r="F2794" s="55">
        <f t="shared" si="130"/>
        <v>5.05</v>
      </c>
      <c r="G2794" s="58" t="s">
        <v>1998</v>
      </c>
      <c r="H2794" s="59">
        <v>4</v>
      </c>
      <c r="I2794" s="56">
        <v>15.15</v>
      </c>
      <c r="J2794" s="7">
        <f t="shared" si="128"/>
        <v>15.15</v>
      </c>
      <c r="K2794" s="7">
        <f t="shared" si="129"/>
        <v>0</v>
      </c>
    </row>
    <row r="2795" spans="1:11" ht="150" customHeight="1" x14ac:dyDescent="0.25">
      <c r="A2795" s="51">
        <v>2757</v>
      </c>
      <c r="B2795" s="57" t="s">
        <v>1999</v>
      </c>
      <c r="C2795" s="58" t="s">
        <v>1856</v>
      </c>
      <c r="D2795" s="54">
        <v>1265</v>
      </c>
      <c r="E2795" s="55" t="s">
        <v>6</v>
      </c>
      <c r="F2795" s="55">
        <f t="shared" si="130"/>
        <v>7.58</v>
      </c>
      <c r="G2795" s="58" t="s">
        <v>2000</v>
      </c>
      <c r="H2795" s="59">
        <v>9</v>
      </c>
      <c r="I2795" s="56">
        <v>51.17</v>
      </c>
      <c r="J2795" s="7">
        <f t="shared" si="128"/>
        <v>51.17</v>
      </c>
      <c r="K2795" s="7">
        <f t="shared" si="129"/>
        <v>0</v>
      </c>
    </row>
    <row r="2796" spans="1:11" ht="409.5" customHeight="1" x14ac:dyDescent="0.25">
      <c r="A2796" s="51">
        <v>2758</v>
      </c>
      <c r="B2796" s="57" t="s">
        <v>1999</v>
      </c>
      <c r="C2796" s="58" t="s">
        <v>1856</v>
      </c>
      <c r="D2796" s="54">
        <v>1225</v>
      </c>
      <c r="E2796" s="55" t="s">
        <v>6</v>
      </c>
      <c r="F2796" s="55">
        <f t="shared" si="130"/>
        <v>7.34</v>
      </c>
      <c r="G2796" s="58" t="s">
        <v>2001</v>
      </c>
      <c r="H2796" s="59">
        <v>31</v>
      </c>
      <c r="I2796" s="56">
        <v>170.66</v>
      </c>
      <c r="J2796" s="7">
        <f t="shared" ref="J2796:J2859" si="131">ROUND(F2796*H2796*$I$12,2)</f>
        <v>170.66</v>
      </c>
      <c r="K2796" s="7">
        <f t="shared" si="129"/>
        <v>0</v>
      </c>
    </row>
    <row r="2797" spans="1:11" ht="270" customHeight="1" x14ac:dyDescent="0.25">
      <c r="A2797" s="51">
        <v>2759</v>
      </c>
      <c r="B2797" s="57" t="s">
        <v>1999</v>
      </c>
      <c r="C2797" s="58" t="s">
        <v>1856</v>
      </c>
      <c r="D2797" s="54">
        <v>1226</v>
      </c>
      <c r="E2797" s="55" t="s">
        <v>6</v>
      </c>
      <c r="F2797" s="55">
        <f t="shared" si="130"/>
        <v>7.35</v>
      </c>
      <c r="G2797" s="58" t="s">
        <v>2002</v>
      </c>
      <c r="H2797" s="59">
        <v>10</v>
      </c>
      <c r="I2797" s="56">
        <v>55.13</v>
      </c>
      <c r="J2797" s="7">
        <f t="shared" si="131"/>
        <v>55.13</v>
      </c>
      <c r="K2797" s="7">
        <f t="shared" ref="K2797:K2860" si="132">I2797-J2797</f>
        <v>0</v>
      </c>
    </row>
    <row r="2798" spans="1:11" ht="285" customHeight="1" x14ac:dyDescent="0.25">
      <c r="A2798" s="51">
        <v>2760</v>
      </c>
      <c r="B2798" s="57" t="s">
        <v>2003</v>
      </c>
      <c r="C2798" s="58" t="s">
        <v>34</v>
      </c>
      <c r="D2798" s="54">
        <v>1150</v>
      </c>
      <c r="E2798" s="55" t="s">
        <v>6</v>
      </c>
      <c r="F2798" s="55">
        <f t="shared" si="130"/>
        <v>6.89</v>
      </c>
      <c r="G2798" s="58" t="s">
        <v>2004</v>
      </c>
      <c r="H2798" s="59">
        <v>7</v>
      </c>
      <c r="I2798" s="56">
        <v>36.17</v>
      </c>
      <c r="J2798" s="7">
        <f t="shared" si="131"/>
        <v>36.17</v>
      </c>
      <c r="K2798" s="7">
        <f t="shared" si="132"/>
        <v>0</v>
      </c>
    </row>
    <row r="2799" spans="1:11" ht="345" customHeight="1" x14ac:dyDescent="0.25">
      <c r="A2799" s="51">
        <v>2761</v>
      </c>
      <c r="B2799" s="57" t="s">
        <v>1999</v>
      </c>
      <c r="C2799" s="58" t="s">
        <v>34</v>
      </c>
      <c r="D2799" s="54">
        <v>1230</v>
      </c>
      <c r="E2799" s="55" t="s">
        <v>6</v>
      </c>
      <c r="F2799" s="55">
        <f t="shared" si="130"/>
        <v>7.37</v>
      </c>
      <c r="G2799" s="58" t="s">
        <v>2005</v>
      </c>
      <c r="H2799" s="59">
        <v>20</v>
      </c>
      <c r="I2799" s="56">
        <v>110.55</v>
      </c>
      <c r="J2799" s="7">
        <f t="shared" si="131"/>
        <v>110.55</v>
      </c>
      <c r="K2799" s="7">
        <f t="shared" si="132"/>
        <v>0</v>
      </c>
    </row>
    <row r="2800" spans="1:11" ht="255" customHeight="1" x14ac:dyDescent="0.25">
      <c r="A2800" s="51">
        <v>2762</v>
      </c>
      <c r="B2800" s="57" t="s">
        <v>1999</v>
      </c>
      <c r="C2800" s="58" t="s">
        <v>34</v>
      </c>
      <c r="D2800" s="54">
        <v>1150</v>
      </c>
      <c r="E2800" s="55" t="s">
        <v>6</v>
      </c>
      <c r="F2800" s="55">
        <f t="shared" si="130"/>
        <v>6.89</v>
      </c>
      <c r="G2800" s="58" t="s">
        <v>2006</v>
      </c>
      <c r="H2800" s="59">
        <v>8</v>
      </c>
      <c r="I2800" s="56">
        <v>41.34</v>
      </c>
      <c r="J2800" s="7">
        <f t="shared" si="131"/>
        <v>41.34</v>
      </c>
      <c r="K2800" s="7">
        <f t="shared" si="132"/>
        <v>0</v>
      </c>
    </row>
    <row r="2801" spans="1:11" ht="135" customHeight="1" x14ac:dyDescent="0.25">
      <c r="A2801" s="51">
        <v>2763</v>
      </c>
      <c r="B2801" s="57" t="s">
        <v>1999</v>
      </c>
      <c r="C2801" s="58" t="s">
        <v>34</v>
      </c>
      <c r="D2801" s="54">
        <v>1150</v>
      </c>
      <c r="E2801" s="55" t="s">
        <v>6</v>
      </c>
      <c r="F2801" s="55">
        <f t="shared" si="130"/>
        <v>6.89</v>
      </c>
      <c r="G2801" s="58" t="s">
        <v>2007</v>
      </c>
      <c r="H2801" s="59">
        <v>8</v>
      </c>
      <c r="I2801" s="56">
        <v>41.34</v>
      </c>
      <c r="J2801" s="7">
        <f t="shared" si="131"/>
        <v>41.34</v>
      </c>
      <c r="K2801" s="7">
        <f t="shared" si="132"/>
        <v>0</v>
      </c>
    </row>
    <row r="2802" spans="1:11" ht="195" customHeight="1" x14ac:dyDescent="0.25">
      <c r="A2802" s="51">
        <v>2764</v>
      </c>
      <c r="B2802" s="57" t="s">
        <v>1999</v>
      </c>
      <c r="C2802" s="58" t="s">
        <v>34</v>
      </c>
      <c r="D2802" s="54">
        <v>1130</v>
      </c>
      <c r="E2802" s="55" t="s">
        <v>6</v>
      </c>
      <c r="F2802" s="55">
        <f t="shared" si="130"/>
        <v>6.77</v>
      </c>
      <c r="G2802" s="58" t="s">
        <v>2008</v>
      </c>
      <c r="H2802" s="59">
        <v>9</v>
      </c>
      <c r="I2802" s="56">
        <v>45.7</v>
      </c>
      <c r="J2802" s="7">
        <f t="shared" si="131"/>
        <v>45.7</v>
      </c>
      <c r="K2802" s="7">
        <f t="shared" si="132"/>
        <v>0</v>
      </c>
    </row>
    <row r="2803" spans="1:11" ht="90" customHeight="1" x14ac:dyDescent="0.25">
      <c r="A2803" s="51">
        <v>2765</v>
      </c>
      <c r="B2803" s="57" t="s">
        <v>1999</v>
      </c>
      <c r="C2803" s="58" t="s">
        <v>28</v>
      </c>
      <c r="D2803" s="54">
        <v>1225</v>
      </c>
      <c r="E2803" s="55" t="s">
        <v>6</v>
      </c>
      <c r="F2803" s="55">
        <f t="shared" si="130"/>
        <v>7.34</v>
      </c>
      <c r="G2803" s="58" t="s">
        <v>2009</v>
      </c>
      <c r="H2803" s="59">
        <v>14</v>
      </c>
      <c r="I2803" s="56">
        <v>77.069999999999993</v>
      </c>
      <c r="J2803" s="7">
        <f t="shared" si="131"/>
        <v>77.069999999999993</v>
      </c>
      <c r="K2803" s="7">
        <f t="shared" si="132"/>
        <v>0</v>
      </c>
    </row>
    <row r="2804" spans="1:11" ht="60" customHeight="1" x14ac:dyDescent="0.25">
      <c r="A2804" s="51">
        <v>2766</v>
      </c>
      <c r="B2804" s="57" t="s">
        <v>1999</v>
      </c>
      <c r="C2804" s="58" t="s">
        <v>28</v>
      </c>
      <c r="D2804" s="54">
        <v>1225</v>
      </c>
      <c r="E2804" s="55" t="s">
        <v>6</v>
      </c>
      <c r="F2804" s="55">
        <f t="shared" si="130"/>
        <v>7.34</v>
      </c>
      <c r="G2804" s="58" t="s">
        <v>2010</v>
      </c>
      <c r="H2804" s="59">
        <v>6</v>
      </c>
      <c r="I2804" s="56">
        <v>33.03</v>
      </c>
      <c r="J2804" s="7">
        <f t="shared" si="131"/>
        <v>33.03</v>
      </c>
      <c r="K2804" s="7">
        <f t="shared" si="132"/>
        <v>0</v>
      </c>
    </row>
    <row r="2805" spans="1:11" ht="30" customHeight="1" x14ac:dyDescent="0.25">
      <c r="A2805" s="51">
        <v>2767</v>
      </c>
      <c r="B2805" s="57" t="s">
        <v>1999</v>
      </c>
      <c r="C2805" s="58" t="s">
        <v>34</v>
      </c>
      <c r="D2805" s="54">
        <v>1190</v>
      </c>
      <c r="E2805" s="55" t="s">
        <v>6</v>
      </c>
      <c r="F2805" s="55">
        <f t="shared" si="130"/>
        <v>7.13</v>
      </c>
      <c r="G2805" s="58" t="s">
        <v>2011</v>
      </c>
      <c r="H2805" s="59">
        <v>1</v>
      </c>
      <c r="I2805" s="56">
        <v>5.35</v>
      </c>
      <c r="J2805" s="7">
        <f t="shared" si="131"/>
        <v>5.35</v>
      </c>
      <c r="K2805" s="7">
        <f t="shared" si="132"/>
        <v>0</v>
      </c>
    </row>
    <row r="2806" spans="1:11" ht="150" customHeight="1" x14ac:dyDescent="0.25">
      <c r="A2806" s="51">
        <v>2768</v>
      </c>
      <c r="B2806" s="57" t="s">
        <v>1999</v>
      </c>
      <c r="C2806" s="58" t="s">
        <v>28</v>
      </c>
      <c r="D2806" s="54">
        <v>1265</v>
      </c>
      <c r="E2806" s="55" t="s">
        <v>6</v>
      </c>
      <c r="F2806" s="55">
        <f t="shared" ref="F2806:F2869" si="133">IF(D2806=0,0,IF(E2806=0,0,IF(IF(E2806="s",$F$12,IF(E2806="n",$F$11,0))&gt;0,ROUND(D2806/IF(E2806="s",$F$12,IF(E2806="n",$F$11,0)),2),0)))</f>
        <v>7.58</v>
      </c>
      <c r="G2806" s="58" t="s">
        <v>2012</v>
      </c>
      <c r="H2806" s="59">
        <v>15</v>
      </c>
      <c r="I2806" s="56">
        <v>85.28</v>
      </c>
      <c r="J2806" s="7">
        <f t="shared" si="131"/>
        <v>85.28</v>
      </c>
      <c r="K2806" s="7">
        <f t="shared" si="132"/>
        <v>0</v>
      </c>
    </row>
    <row r="2807" spans="1:11" ht="135" customHeight="1" x14ac:dyDescent="0.25">
      <c r="A2807" s="51">
        <v>2769</v>
      </c>
      <c r="B2807" s="57" t="s">
        <v>1999</v>
      </c>
      <c r="C2807" s="58" t="s">
        <v>34</v>
      </c>
      <c r="D2807" s="54">
        <v>1190</v>
      </c>
      <c r="E2807" s="55" t="s">
        <v>6</v>
      </c>
      <c r="F2807" s="55">
        <f t="shared" si="133"/>
        <v>7.13</v>
      </c>
      <c r="G2807" s="58" t="s">
        <v>2013</v>
      </c>
      <c r="H2807" s="59">
        <v>18</v>
      </c>
      <c r="I2807" s="56">
        <v>96.26</v>
      </c>
      <c r="J2807" s="7">
        <f t="shared" si="131"/>
        <v>96.26</v>
      </c>
      <c r="K2807" s="7">
        <f t="shared" si="132"/>
        <v>0</v>
      </c>
    </row>
    <row r="2808" spans="1:11" ht="75" customHeight="1" x14ac:dyDescent="0.25">
      <c r="A2808" s="51">
        <v>2770</v>
      </c>
      <c r="B2808" s="57" t="s">
        <v>1999</v>
      </c>
      <c r="C2808" s="58" t="s">
        <v>34</v>
      </c>
      <c r="D2808" s="54">
        <v>1150</v>
      </c>
      <c r="E2808" s="55" t="s">
        <v>6</v>
      </c>
      <c r="F2808" s="55">
        <f t="shared" si="133"/>
        <v>6.89</v>
      </c>
      <c r="G2808" s="58" t="s">
        <v>2014</v>
      </c>
      <c r="H2808" s="59">
        <v>26</v>
      </c>
      <c r="I2808" s="56">
        <v>134.36000000000001</v>
      </c>
      <c r="J2808" s="7">
        <f t="shared" si="131"/>
        <v>134.36000000000001</v>
      </c>
      <c r="K2808" s="7">
        <f t="shared" si="132"/>
        <v>0</v>
      </c>
    </row>
    <row r="2809" spans="1:11" ht="255" customHeight="1" x14ac:dyDescent="0.25">
      <c r="A2809" s="51">
        <v>2771</v>
      </c>
      <c r="B2809" s="57" t="s">
        <v>2015</v>
      </c>
      <c r="C2809" s="58" t="s">
        <v>34</v>
      </c>
      <c r="D2809" s="54">
        <v>1112</v>
      </c>
      <c r="E2809" s="55" t="s">
        <v>6</v>
      </c>
      <c r="F2809" s="55">
        <f t="shared" si="133"/>
        <v>6.67</v>
      </c>
      <c r="G2809" s="58" t="s">
        <v>2016</v>
      </c>
      <c r="H2809" s="59">
        <v>43</v>
      </c>
      <c r="I2809" s="56">
        <v>215.11</v>
      </c>
      <c r="J2809" s="7">
        <f t="shared" si="131"/>
        <v>215.11</v>
      </c>
      <c r="K2809" s="7">
        <f t="shared" si="132"/>
        <v>0</v>
      </c>
    </row>
    <row r="2810" spans="1:11" ht="60" customHeight="1" x14ac:dyDescent="0.25">
      <c r="A2810" s="51">
        <v>2772</v>
      </c>
      <c r="B2810" s="57" t="s">
        <v>2015</v>
      </c>
      <c r="C2810" s="58" t="s">
        <v>62</v>
      </c>
      <c r="D2810" s="54">
        <v>1452</v>
      </c>
      <c r="E2810" s="55" t="s">
        <v>6</v>
      </c>
      <c r="F2810" s="55">
        <f t="shared" si="133"/>
        <v>8.6999999999999993</v>
      </c>
      <c r="G2810" s="58" t="s">
        <v>2017</v>
      </c>
      <c r="H2810" s="59">
        <v>14</v>
      </c>
      <c r="I2810" s="56">
        <v>91.35</v>
      </c>
      <c r="J2810" s="7">
        <f t="shared" si="131"/>
        <v>91.35</v>
      </c>
      <c r="K2810" s="7">
        <f t="shared" si="132"/>
        <v>0</v>
      </c>
    </row>
    <row r="2811" spans="1:11" ht="150" customHeight="1" x14ac:dyDescent="0.25">
      <c r="A2811" s="51">
        <v>2773</v>
      </c>
      <c r="B2811" s="57" t="s">
        <v>2015</v>
      </c>
      <c r="C2811" s="58" t="s">
        <v>58</v>
      </c>
      <c r="D2811" s="54">
        <v>1413</v>
      </c>
      <c r="E2811" s="55" t="s">
        <v>6</v>
      </c>
      <c r="F2811" s="55">
        <f t="shared" si="133"/>
        <v>8.4700000000000006</v>
      </c>
      <c r="G2811" s="58" t="s">
        <v>2018</v>
      </c>
      <c r="H2811" s="59">
        <v>42</v>
      </c>
      <c r="I2811" s="56">
        <v>266.81</v>
      </c>
      <c r="J2811" s="7">
        <f t="shared" si="131"/>
        <v>266.81</v>
      </c>
      <c r="K2811" s="7">
        <f t="shared" si="132"/>
        <v>0</v>
      </c>
    </row>
    <row r="2812" spans="1:11" ht="75" customHeight="1" x14ac:dyDescent="0.25">
      <c r="A2812" s="51">
        <v>2774</v>
      </c>
      <c r="B2812" s="57" t="s">
        <v>2015</v>
      </c>
      <c r="C2812" s="58" t="s">
        <v>28</v>
      </c>
      <c r="D2812" s="54">
        <v>1135</v>
      </c>
      <c r="E2812" s="55" t="s">
        <v>6</v>
      </c>
      <c r="F2812" s="55">
        <f t="shared" si="133"/>
        <v>6.8</v>
      </c>
      <c r="G2812" s="58" t="s">
        <v>2019</v>
      </c>
      <c r="H2812" s="59">
        <v>34</v>
      </c>
      <c r="I2812" s="56">
        <v>173.4</v>
      </c>
      <c r="J2812" s="7">
        <f t="shared" si="131"/>
        <v>173.4</v>
      </c>
      <c r="K2812" s="7">
        <f t="shared" si="132"/>
        <v>0</v>
      </c>
    </row>
    <row r="2813" spans="1:11" ht="75" customHeight="1" x14ac:dyDescent="0.25">
      <c r="A2813" s="51">
        <v>2775</v>
      </c>
      <c r="B2813" s="57" t="s">
        <v>2015</v>
      </c>
      <c r="C2813" s="58" t="s">
        <v>34</v>
      </c>
      <c r="D2813" s="54">
        <v>1112</v>
      </c>
      <c r="E2813" s="55" t="s">
        <v>6</v>
      </c>
      <c r="F2813" s="55">
        <f t="shared" si="133"/>
        <v>6.67</v>
      </c>
      <c r="G2813" s="58" t="s">
        <v>2020</v>
      </c>
      <c r="H2813" s="59">
        <v>14</v>
      </c>
      <c r="I2813" s="56">
        <v>70.040000000000006</v>
      </c>
      <c r="J2813" s="7">
        <f t="shared" si="131"/>
        <v>70.040000000000006</v>
      </c>
      <c r="K2813" s="7">
        <f t="shared" si="132"/>
        <v>0</v>
      </c>
    </row>
    <row r="2814" spans="1:11" ht="75" customHeight="1" x14ac:dyDescent="0.25">
      <c r="A2814" s="51">
        <v>2776</v>
      </c>
      <c r="B2814" s="57" t="s">
        <v>2015</v>
      </c>
      <c r="C2814" s="58" t="s">
        <v>34</v>
      </c>
      <c r="D2814" s="54">
        <v>1072</v>
      </c>
      <c r="E2814" s="55" t="s">
        <v>6</v>
      </c>
      <c r="F2814" s="55">
        <f t="shared" si="133"/>
        <v>6.43</v>
      </c>
      <c r="G2814" s="58" t="s">
        <v>2020</v>
      </c>
      <c r="H2814" s="59">
        <v>16</v>
      </c>
      <c r="I2814" s="56">
        <v>77.16</v>
      </c>
      <c r="J2814" s="7">
        <f t="shared" si="131"/>
        <v>77.16</v>
      </c>
      <c r="K2814" s="7">
        <f t="shared" si="132"/>
        <v>0</v>
      </c>
    </row>
    <row r="2815" spans="1:11" ht="45" customHeight="1" x14ac:dyDescent="0.25">
      <c r="A2815" s="51">
        <v>2777</v>
      </c>
      <c r="B2815" s="57" t="s">
        <v>2015</v>
      </c>
      <c r="C2815" s="58" t="s">
        <v>34</v>
      </c>
      <c r="D2815" s="54">
        <v>1152</v>
      </c>
      <c r="E2815" s="55" t="s">
        <v>6</v>
      </c>
      <c r="F2815" s="55">
        <f t="shared" si="133"/>
        <v>6.91</v>
      </c>
      <c r="G2815" s="58" t="s">
        <v>2021</v>
      </c>
      <c r="H2815" s="59">
        <v>10</v>
      </c>
      <c r="I2815" s="56">
        <v>51.83</v>
      </c>
      <c r="J2815" s="7">
        <f t="shared" si="131"/>
        <v>51.83</v>
      </c>
      <c r="K2815" s="7">
        <f t="shared" si="132"/>
        <v>0</v>
      </c>
    </row>
    <row r="2816" spans="1:11" ht="60" customHeight="1" x14ac:dyDescent="0.25">
      <c r="A2816" s="51">
        <v>2778</v>
      </c>
      <c r="B2816" s="57" t="s">
        <v>2015</v>
      </c>
      <c r="C2816" s="58" t="s">
        <v>34</v>
      </c>
      <c r="D2816" s="54">
        <v>1092</v>
      </c>
      <c r="E2816" s="55" t="s">
        <v>6</v>
      </c>
      <c r="F2816" s="55">
        <f t="shared" si="133"/>
        <v>6.55</v>
      </c>
      <c r="G2816" s="58" t="s">
        <v>2017</v>
      </c>
      <c r="H2816" s="59">
        <v>10</v>
      </c>
      <c r="I2816" s="56">
        <v>49.13</v>
      </c>
      <c r="J2816" s="7">
        <f t="shared" si="131"/>
        <v>49.13</v>
      </c>
      <c r="K2816" s="7">
        <f t="shared" si="132"/>
        <v>0</v>
      </c>
    </row>
    <row r="2817" spans="1:11" ht="75" customHeight="1" x14ac:dyDescent="0.25">
      <c r="A2817" s="51">
        <v>2779</v>
      </c>
      <c r="B2817" s="57" t="s">
        <v>2022</v>
      </c>
      <c r="C2817" s="58" t="s">
        <v>58</v>
      </c>
      <c r="D2817" s="54">
        <v>1731</v>
      </c>
      <c r="E2817" s="55" t="s">
        <v>6</v>
      </c>
      <c r="F2817" s="55">
        <f t="shared" si="133"/>
        <v>10.38</v>
      </c>
      <c r="G2817" s="58" t="s">
        <v>2023</v>
      </c>
      <c r="H2817" s="59">
        <v>14</v>
      </c>
      <c r="I2817" s="56">
        <v>108.99</v>
      </c>
      <c r="J2817" s="7">
        <f t="shared" si="131"/>
        <v>108.99</v>
      </c>
      <c r="K2817" s="7">
        <f t="shared" si="132"/>
        <v>0</v>
      </c>
    </row>
    <row r="2818" spans="1:11" ht="75" customHeight="1" x14ac:dyDescent="0.25">
      <c r="A2818" s="51">
        <v>2780</v>
      </c>
      <c r="B2818" s="57" t="s">
        <v>2022</v>
      </c>
      <c r="C2818" s="58" t="s">
        <v>25</v>
      </c>
      <c r="D2818" s="54">
        <v>1500</v>
      </c>
      <c r="E2818" s="55" t="s">
        <v>6</v>
      </c>
      <c r="F2818" s="55">
        <f t="shared" si="133"/>
        <v>8.99</v>
      </c>
      <c r="G2818" s="58" t="s">
        <v>2023</v>
      </c>
      <c r="H2818" s="59">
        <v>14</v>
      </c>
      <c r="I2818" s="56">
        <v>94.4</v>
      </c>
      <c r="J2818" s="7">
        <f t="shared" si="131"/>
        <v>94.4</v>
      </c>
      <c r="K2818" s="7">
        <f t="shared" si="132"/>
        <v>0</v>
      </c>
    </row>
    <row r="2819" spans="1:11" ht="75" customHeight="1" x14ac:dyDescent="0.25">
      <c r="A2819" s="51">
        <v>2781</v>
      </c>
      <c r="B2819" s="57" t="s">
        <v>2022</v>
      </c>
      <c r="C2819" s="58" t="s">
        <v>25</v>
      </c>
      <c r="D2819" s="54">
        <v>1460</v>
      </c>
      <c r="E2819" s="55" t="s">
        <v>6</v>
      </c>
      <c r="F2819" s="55">
        <f t="shared" si="133"/>
        <v>8.75</v>
      </c>
      <c r="G2819" s="58" t="s">
        <v>2023</v>
      </c>
      <c r="H2819" s="59">
        <v>14</v>
      </c>
      <c r="I2819" s="56">
        <v>91.88</v>
      </c>
      <c r="J2819" s="7">
        <f t="shared" si="131"/>
        <v>91.88</v>
      </c>
      <c r="K2819" s="7">
        <f t="shared" si="132"/>
        <v>0</v>
      </c>
    </row>
    <row r="2820" spans="1:11" ht="75" customHeight="1" x14ac:dyDescent="0.25">
      <c r="A2820" s="51">
        <v>2782</v>
      </c>
      <c r="B2820" s="57" t="s">
        <v>2022</v>
      </c>
      <c r="C2820" s="58" t="s">
        <v>28</v>
      </c>
      <c r="D2820" s="54">
        <v>1323</v>
      </c>
      <c r="E2820" s="55" t="s">
        <v>6</v>
      </c>
      <c r="F2820" s="55">
        <f t="shared" si="133"/>
        <v>7.93</v>
      </c>
      <c r="G2820" s="58" t="s">
        <v>2023</v>
      </c>
      <c r="H2820" s="59">
        <v>14</v>
      </c>
      <c r="I2820" s="56">
        <v>83.27</v>
      </c>
      <c r="J2820" s="7">
        <f t="shared" si="131"/>
        <v>83.27</v>
      </c>
      <c r="K2820" s="7">
        <f t="shared" si="132"/>
        <v>0</v>
      </c>
    </row>
    <row r="2821" spans="1:11" ht="75" customHeight="1" x14ac:dyDescent="0.25">
      <c r="A2821" s="51">
        <v>2783</v>
      </c>
      <c r="B2821" s="57" t="s">
        <v>2022</v>
      </c>
      <c r="C2821" s="58" t="s">
        <v>28</v>
      </c>
      <c r="D2821" s="54">
        <v>1386</v>
      </c>
      <c r="E2821" s="55" t="s">
        <v>6</v>
      </c>
      <c r="F2821" s="55">
        <f t="shared" si="133"/>
        <v>8.31</v>
      </c>
      <c r="G2821" s="58" t="s">
        <v>2023</v>
      </c>
      <c r="H2821" s="59">
        <v>14</v>
      </c>
      <c r="I2821" s="56">
        <v>87.26</v>
      </c>
      <c r="J2821" s="7">
        <f t="shared" si="131"/>
        <v>87.26</v>
      </c>
      <c r="K2821" s="7">
        <f t="shared" si="132"/>
        <v>0</v>
      </c>
    </row>
    <row r="2822" spans="1:11" ht="45" customHeight="1" x14ac:dyDescent="0.25">
      <c r="A2822" s="51">
        <v>2784</v>
      </c>
      <c r="B2822" s="57" t="s">
        <v>2022</v>
      </c>
      <c r="C2822" s="58" t="s">
        <v>28</v>
      </c>
      <c r="D2822" s="54">
        <v>1303</v>
      </c>
      <c r="E2822" s="55" t="s">
        <v>6</v>
      </c>
      <c r="F2822" s="55">
        <f t="shared" si="133"/>
        <v>7.81</v>
      </c>
      <c r="G2822" s="58" t="s">
        <v>2024</v>
      </c>
      <c r="H2822" s="59">
        <v>4</v>
      </c>
      <c r="I2822" s="56">
        <v>23.43</v>
      </c>
      <c r="J2822" s="7">
        <f t="shared" si="131"/>
        <v>23.43</v>
      </c>
      <c r="K2822" s="7">
        <f t="shared" si="132"/>
        <v>0</v>
      </c>
    </row>
    <row r="2823" spans="1:11" ht="45" customHeight="1" x14ac:dyDescent="0.25">
      <c r="A2823" s="51">
        <v>2785</v>
      </c>
      <c r="B2823" s="57" t="s">
        <v>2022</v>
      </c>
      <c r="C2823" s="58" t="s">
        <v>28</v>
      </c>
      <c r="D2823" s="54">
        <v>1323</v>
      </c>
      <c r="E2823" s="55" t="s">
        <v>6</v>
      </c>
      <c r="F2823" s="55">
        <f t="shared" si="133"/>
        <v>7.93</v>
      </c>
      <c r="G2823" s="58" t="s">
        <v>2024</v>
      </c>
      <c r="H2823" s="59">
        <v>4</v>
      </c>
      <c r="I2823" s="56">
        <v>23.79</v>
      </c>
      <c r="J2823" s="7">
        <f t="shared" si="131"/>
        <v>23.79</v>
      </c>
      <c r="K2823" s="7">
        <f t="shared" si="132"/>
        <v>0</v>
      </c>
    </row>
    <row r="2824" spans="1:11" ht="75" customHeight="1" x14ac:dyDescent="0.25">
      <c r="A2824" s="51">
        <v>2786</v>
      </c>
      <c r="B2824" s="57" t="s">
        <v>2022</v>
      </c>
      <c r="C2824" s="58" t="s">
        <v>34</v>
      </c>
      <c r="D2824" s="54">
        <v>1170</v>
      </c>
      <c r="E2824" s="55" t="s">
        <v>6</v>
      </c>
      <c r="F2824" s="55">
        <f t="shared" si="133"/>
        <v>7.01</v>
      </c>
      <c r="G2824" s="58" t="s">
        <v>2023</v>
      </c>
      <c r="H2824" s="59">
        <v>14</v>
      </c>
      <c r="I2824" s="56">
        <v>73.61</v>
      </c>
      <c r="J2824" s="7">
        <f t="shared" si="131"/>
        <v>73.61</v>
      </c>
      <c r="K2824" s="7">
        <f t="shared" si="132"/>
        <v>0</v>
      </c>
    </row>
    <row r="2825" spans="1:11" ht="45" customHeight="1" x14ac:dyDescent="0.25">
      <c r="A2825" s="51">
        <v>2787</v>
      </c>
      <c r="B2825" s="57" t="s">
        <v>2022</v>
      </c>
      <c r="C2825" s="58" t="s">
        <v>34</v>
      </c>
      <c r="D2825" s="54">
        <v>1150</v>
      </c>
      <c r="E2825" s="55" t="s">
        <v>6</v>
      </c>
      <c r="F2825" s="55">
        <f t="shared" si="133"/>
        <v>6.89</v>
      </c>
      <c r="G2825" s="58" t="s">
        <v>2024</v>
      </c>
      <c r="H2825" s="59">
        <v>4</v>
      </c>
      <c r="I2825" s="56">
        <v>20.67</v>
      </c>
      <c r="J2825" s="7">
        <f t="shared" si="131"/>
        <v>20.67</v>
      </c>
      <c r="K2825" s="7">
        <f t="shared" si="132"/>
        <v>0</v>
      </c>
    </row>
    <row r="2826" spans="1:11" ht="75" customHeight="1" x14ac:dyDescent="0.25">
      <c r="A2826" s="51">
        <v>2788</v>
      </c>
      <c r="B2826" s="57" t="s">
        <v>2022</v>
      </c>
      <c r="C2826" s="58" t="s">
        <v>34</v>
      </c>
      <c r="D2826" s="54">
        <v>1150</v>
      </c>
      <c r="E2826" s="55" t="s">
        <v>6</v>
      </c>
      <c r="F2826" s="55">
        <f t="shared" si="133"/>
        <v>6.89</v>
      </c>
      <c r="G2826" s="58" t="s">
        <v>2023</v>
      </c>
      <c r="H2826" s="59">
        <v>14</v>
      </c>
      <c r="I2826" s="56">
        <v>72.349999999999994</v>
      </c>
      <c r="J2826" s="7">
        <f t="shared" si="131"/>
        <v>72.349999999999994</v>
      </c>
      <c r="K2826" s="7">
        <f t="shared" si="132"/>
        <v>0</v>
      </c>
    </row>
    <row r="2827" spans="1:11" ht="45" customHeight="1" x14ac:dyDescent="0.25">
      <c r="A2827" s="51">
        <v>2789</v>
      </c>
      <c r="B2827" s="57" t="s">
        <v>2022</v>
      </c>
      <c r="C2827" s="58" t="s">
        <v>34</v>
      </c>
      <c r="D2827" s="54">
        <v>1190</v>
      </c>
      <c r="E2827" s="55" t="s">
        <v>6</v>
      </c>
      <c r="F2827" s="55">
        <f t="shared" si="133"/>
        <v>7.13</v>
      </c>
      <c r="G2827" s="58" t="s">
        <v>2024</v>
      </c>
      <c r="H2827" s="59">
        <v>4</v>
      </c>
      <c r="I2827" s="56">
        <v>21.39</v>
      </c>
      <c r="J2827" s="7">
        <f t="shared" si="131"/>
        <v>21.39</v>
      </c>
      <c r="K2827" s="7">
        <f t="shared" si="132"/>
        <v>0</v>
      </c>
    </row>
    <row r="2828" spans="1:11" ht="45" customHeight="1" x14ac:dyDescent="0.25">
      <c r="A2828" s="51">
        <v>2790</v>
      </c>
      <c r="B2828" s="57" t="s">
        <v>2022</v>
      </c>
      <c r="C2828" s="58" t="s">
        <v>56</v>
      </c>
      <c r="D2828" s="54">
        <v>966</v>
      </c>
      <c r="E2828" s="55" t="s">
        <v>6</v>
      </c>
      <c r="F2828" s="55">
        <f t="shared" si="133"/>
        <v>5.79</v>
      </c>
      <c r="G2828" s="58" t="s">
        <v>2024</v>
      </c>
      <c r="H2828" s="59">
        <v>4</v>
      </c>
      <c r="I2828" s="56">
        <v>17.37</v>
      </c>
      <c r="J2828" s="7">
        <f t="shared" si="131"/>
        <v>17.37</v>
      </c>
      <c r="K2828" s="7">
        <f t="shared" si="132"/>
        <v>0</v>
      </c>
    </row>
    <row r="2829" spans="1:11" ht="409.5" customHeight="1" x14ac:dyDescent="0.25">
      <c r="A2829" s="51">
        <v>2791</v>
      </c>
      <c r="B2829" s="57" t="s">
        <v>2025</v>
      </c>
      <c r="C2829" s="58" t="s">
        <v>34</v>
      </c>
      <c r="D2829" s="54">
        <v>1150</v>
      </c>
      <c r="E2829" s="55" t="s">
        <v>6</v>
      </c>
      <c r="F2829" s="55">
        <f t="shared" si="133"/>
        <v>6.89</v>
      </c>
      <c r="G2829" s="58" t="s">
        <v>2026</v>
      </c>
      <c r="H2829" s="59">
        <v>18</v>
      </c>
      <c r="I2829" s="56">
        <v>93.02</v>
      </c>
      <c r="J2829" s="7">
        <f t="shared" si="131"/>
        <v>93.02</v>
      </c>
      <c r="K2829" s="7">
        <f t="shared" si="132"/>
        <v>0</v>
      </c>
    </row>
    <row r="2830" spans="1:11" ht="409.5" customHeight="1" x14ac:dyDescent="0.25">
      <c r="A2830" s="51">
        <v>2792</v>
      </c>
      <c r="B2830" s="57" t="s">
        <v>2025</v>
      </c>
      <c r="C2830" s="58" t="s">
        <v>34</v>
      </c>
      <c r="D2830" s="54">
        <v>1170</v>
      </c>
      <c r="E2830" s="55" t="s">
        <v>6</v>
      </c>
      <c r="F2830" s="55">
        <f t="shared" si="133"/>
        <v>7.01</v>
      </c>
      <c r="G2830" s="58" t="s">
        <v>2027</v>
      </c>
      <c r="H2830" s="59">
        <v>21</v>
      </c>
      <c r="I2830" s="56">
        <v>110.41</v>
      </c>
      <c r="J2830" s="7">
        <f t="shared" si="131"/>
        <v>110.41</v>
      </c>
      <c r="K2830" s="7">
        <f t="shared" si="132"/>
        <v>0</v>
      </c>
    </row>
    <row r="2831" spans="1:11" ht="409.5" customHeight="1" x14ac:dyDescent="0.25">
      <c r="A2831" s="51">
        <v>2793</v>
      </c>
      <c r="B2831" s="57" t="s">
        <v>2028</v>
      </c>
      <c r="C2831" s="58" t="s">
        <v>62</v>
      </c>
      <c r="D2831" s="54">
        <v>1412</v>
      </c>
      <c r="E2831" s="55" t="s">
        <v>6</v>
      </c>
      <c r="F2831" s="55">
        <f t="shared" si="133"/>
        <v>8.4600000000000009</v>
      </c>
      <c r="G2831" s="58" t="s">
        <v>2029</v>
      </c>
      <c r="H2831" s="59">
        <v>11</v>
      </c>
      <c r="I2831" s="56">
        <v>69.8</v>
      </c>
      <c r="J2831" s="7">
        <f t="shared" si="131"/>
        <v>69.8</v>
      </c>
      <c r="K2831" s="7">
        <f t="shared" si="132"/>
        <v>0</v>
      </c>
    </row>
    <row r="2832" spans="1:11" ht="75" customHeight="1" x14ac:dyDescent="0.25">
      <c r="A2832" s="51">
        <v>2794</v>
      </c>
      <c r="B2832" s="57" t="s">
        <v>2030</v>
      </c>
      <c r="C2832" s="58" t="s">
        <v>34</v>
      </c>
      <c r="D2832" s="54">
        <v>1072</v>
      </c>
      <c r="E2832" s="55" t="s">
        <v>6</v>
      </c>
      <c r="F2832" s="55">
        <f t="shared" si="133"/>
        <v>6.43</v>
      </c>
      <c r="G2832" s="58" t="s">
        <v>2031</v>
      </c>
      <c r="H2832" s="59">
        <v>4</v>
      </c>
      <c r="I2832" s="56">
        <v>19.29</v>
      </c>
      <c r="J2832" s="7">
        <f t="shared" si="131"/>
        <v>19.29</v>
      </c>
      <c r="K2832" s="7">
        <f t="shared" si="132"/>
        <v>0</v>
      </c>
    </row>
    <row r="2833" spans="1:11" ht="75" customHeight="1" x14ac:dyDescent="0.25">
      <c r="A2833" s="51">
        <v>2795</v>
      </c>
      <c r="B2833" s="57" t="s">
        <v>2030</v>
      </c>
      <c r="C2833" s="58" t="s">
        <v>34</v>
      </c>
      <c r="D2833" s="54">
        <v>1172</v>
      </c>
      <c r="E2833" s="55" t="s">
        <v>6</v>
      </c>
      <c r="F2833" s="55">
        <f t="shared" si="133"/>
        <v>7.03</v>
      </c>
      <c r="G2833" s="58" t="s">
        <v>2031</v>
      </c>
      <c r="H2833" s="59">
        <v>4</v>
      </c>
      <c r="I2833" s="56">
        <v>21.09</v>
      </c>
      <c r="J2833" s="7">
        <f t="shared" si="131"/>
        <v>21.09</v>
      </c>
      <c r="K2833" s="7">
        <f t="shared" si="132"/>
        <v>0</v>
      </c>
    </row>
    <row r="2834" spans="1:11" ht="75" customHeight="1" x14ac:dyDescent="0.25">
      <c r="A2834" s="51">
        <v>2796</v>
      </c>
      <c r="B2834" s="57" t="s">
        <v>2030</v>
      </c>
      <c r="C2834" s="58" t="s">
        <v>34</v>
      </c>
      <c r="D2834" s="54">
        <v>1112</v>
      </c>
      <c r="E2834" s="55" t="s">
        <v>6</v>
      </c>
      <c r="F2834" s="55">
        <f t="shared" si="133"/>
        <v>6.67</v>
      </c>
      <c r="G2834" s="58" t="s">
        <v>2032</v>
      </c>
      <c r="H2834" s="59">
        <v>10</v>
      </c>
      <c r="I2834" s="56">
        <v>50.03</v>
      </c>
      <c r="J2834" s="7">
        <f t="shared" si="131"/>
        <v>50.03</v>
      </c>
      <c r="K2834" s="7">
        <f t="shared" si="132"/>
        <v>0</v>
      </c>
    </row>
    <row r="2835" spans="1:11" ht="105" customHeight="1" x14ac:dyDescent="0.25">
      <c r="A2835" s="51">
        <v>2797</v>
      </c>
      <c r="B2835" s="57" t="s">
        <v>2030</v>
      </c>
      <c r="C2835" s="58" t="s">
        <v>34</v>
      </c>
      <c r="D2835" s="54">
        <v>1050</v>
      </c>
      <c r="E2835" s="55" t="s">
        <v>6</v>
      </c>
      <c r="F2835" s="55">
        <f t="shared" si="133"/>
        <v>6.29</v>
      </c>
      <c r="G2835" s="58" t="s">
        <v>2033</v>
      </c>
      <c r="H2835" s="59">
        <v>3</v>
      </c>
      <c r="I2835" s="56">
        <v>14.15</v>
      </c>
      <c r="J2835" s="7">
        <f t="shared" si="131"/>
        <v>14.15</v>
      </c>
      <c r="K2835" s="7">
        <f t="shared" si="132"/>
        <v>0</v>
      </c>
    </row>
    <row r="2836" spans="1:11" ht="240" customHeight="1" x14ac:dyDescent="0.25">
      <c r="A2836" s="51">
        <v>2798</v>
      </c>
      <c r="B2836" s="57" t="s">
        <v>2025</v>
      </c>
      <c r="C2836" s="58" t="s">
        <v>28</v>
      </c>
      <c r="D2836" s="54">
        <v>1225</v>
      </c>
      <c r="E2836" s="55" t="s">
        <v>6</v>
      </c>
      <c r="F2836" s="55">
        <f t="shared" si="133"/>
        <v>7.34</v>
      </c>
      <c r="G2836" s="58" t="s">
        <v>2034</v>
      </c>
      <c r="H2836" s="59">
        <v>7</v>
      </c>
      <c r="I2836" s="56">
        <v>38.54</v>
      </c>
      <c r="J2836" s="7">
        <f t="shared" si="131"/>
        <v>38.54</v>
      </c>
      <c r="K2836" s="7">
        <f t="shared" si="132"/>
        <v>0</v>
      </c>
    </row>
    <row r="2837" spans="1:11" ht="360" customHeight="1" x14ac:dyDescent="0.25">
      <c r="A2837" s="51">
        <v>2799</v>
      </c>
      <c r="B2837" s="57" t="s">
        <v>2035</v>
      </c>
      <c r="C2837" s="58" t="s">
        <v>56</v>
      </c>
      <c r="D2837" s="54">
        <v>1026</v>
      </c>
      <c r="E2837" s="55" t="s">
        <v>6</v>
      </c>
      <c r="F2837" s="55">
        <f t="shared" si="133"/>
        <v>6.15</v>
      </c>
      <c r="G2837" s="58" t="s">
        <v>2036</v>
      </c>
      <c r="H2837" s="59">
        <v>19</v>
      </c>
      <c r="I2837" s="56">
        <v>87.64</v>
      </c>
      <c r="J2837" s="7">
        <f t="shared" si="131"/>
        <v>87.64</v>
      </c>
      <c r="K2837" s="7">
        <f t="shared" si="132"/>
        <v>0</v>
      </c>
    </row>
    <row r="2838" spans="1:11" ht="60" customHeight="1" x14ac:dyDescent="0.25">
      <c r="A2838" s="51">
        <v>2800</v>
      </c>
      <c r="B2838" s="57" t="s">
        <v>2037</v>
      </c>
      <c r="C2838" s="58" t="s">
        <v>2038</v>
      </c>
      <c r="D2838" s="54">
        <v>1092</v>
      </c>
      <c r="E2838" s="55" t="s">
        <v>6</v>
      </c>
      <c r="F2838" s="55">
        <f t="shared" si="133"/>
        <v>6.55</v>
      </c>
      <c r="G2838" s="58" t="s">
        <v>2039</v>
      </c>
      <c r="H2838" s="59">
        <v>10</v>
      </c>
      <c r="I2838" s="56">
        <v>49.13</v>
      </c>
      <c r="J2838" s="7">
        <f t="shared" si="131"/>
        <v>49.13</v>
      </c>
      <c r="K2838" s="7">
        <f t="shared" si="132"/>
        <v>0</v>
      </c>
    </row>
    <row r="2839" spans="1:11" ht="60" customHeight="1" x14ac:dyDescent="0.25">
      <c r="A2839" s="51">
        <v>2801</v>
      </c>
      <c r="B2839" s="57" t="s">
        <v>2037</v>
      </c>
      <c r="C2839" s="58" t="s">
        <v>2038</v>
      </c>
      <c r="D2839" s="54">
        <v>1050</v>
      </c>
      <c r="E2839" s="55" t="s">
        <v>6</v>
      </c>
      <c r="F2839" s="55">
        <f t="shared" si="133"/>
        <v>6.29</v>
      </c>
      <c r="G2839" s="58" t="s">
        <v>2040</v>
      </c>
      <c r="H2839" s="59">
        <v>10</v>
      </c>
      <c r="I2839" s="56">
        <v>47.18</v>
      </c>
      <c r="J2839" s="7">
        <f t="shared" si="131"/>
        <v>47.18</v>
      </c>
      <c r="K2839" s="7">
        <f t="shared" si="132"/>
        <v>0</v>
      </c>
    </row>
    <row r="2840" spans="1:11" ht="60" customHeight="1" x14ac:dyDescent="0.25">
      <c r="A2840" s="51">
        <v>2802</v>
      </c>
      <c r="B2840" s="57" t="s">
        <v>2037</v>
      </c>
      <c r="C2840" s="58" t="s">
        <v>2038</v>
      </c>
      <c r="D2840" s="54">
        <v>1090</v>
      </c>
      <c r="E2840" s="55" t="s">
        <v>6</v>
      </c>
      <c r="F2840" s="55">
        <f t="shared" si="133"/>
        <v>6.53</v>
      </c>
      <c r="G2840" s="58" t="s">
        <v>2041</v>
      </c>
      <c r="H2840" s="59">
        <v>10</v>
      </c>
      <c r="I2840" s="56">
        <v>48.98</v>
      </c>
      <c r="J2840" s="7">
        <f t="shared" si="131"/>
        <v>48.98</v>
      </c>
      <c r="K2840" s="7">
        <f t="shared" si="132"/>
        <v>0</v>
      </c>
    </row>
    <row r="2841" spans="1:11" ht="60" customHeight="1" x14ac:dyDescent="0.25">
      <c r="A2841" s="51">
        <v>2803</v>
      </c>
      <c r="B2841" s="57" t="s">
        <v>2037</v>
      </c>
      <c r="C2841" s="58" t="s">
        <v>2038</v>
      </c>
      <c r="D2841" s="54">
        <v>1092</v>
      </c>
      <c r="E2841" s="55" t="s">
        <v>6</v>
      </c>
      <c r="F2841" s="55">
        <f t="shared" si="133"/>
        <v>6.55</v>
      </c>
      <c r="G2841" s="58" t="s">
        <v>2041</v>
      </c>
      <c r="H2841" s="59">
        <v>10</v>
      </c>
      <c r="I2841" s="56">
        <v>49.13</v>
      </c>
      <c r="J2841" s="7">
        <f t="shared" si="131"/>
        <v>49.13</v>
      </c>
      <c r="K2841" s="7">
        <f t="shared" si="132"/>
        <v>0</v>
      </c>
    </row>
    <row r="2842" spans="1:11" ht="60" customHeight="1" x14ac:dyDescent="0.25">
      <c r="A2842" s="51">
        <v>2804</v>
      </c>
      <c r="B2842" s="57" t="s">
        <v>2037</v>
      </c>
      <c r="C2842" s="58" t="s">
        <v>1856</v>
      </c>
      <c r="D2842" s="54">
        <v>1195</v>
      </c>
      <c r="E2842" s="55" t="s">
        <v>6</v>
      </c>
      <c r="F2842" s="55">
        <f t="shared" si="133"/>
        <v>7.16</v>
      </c>
      <c r="G2842" s="58" t="s">
        <v>2042</v>
      </c>
      <c r="H2842" s="59">
        <v>4</v>
      </c>
      <c r="I2842" s="56">
        <v>21.48</v>
      </c>
      <c r="J2842" s="7">
        <f t="shared" si="131"/>
        <v>21.48</v>
      </c>
      <c r="K2842" s="7">
        <f t="shared" si="132"/>
        <v>0</v>
      </c>
    </row>
    <row r="2843" spans="1:11" ht="60" customHeight="1" x14ac:dyDescent="0.25">
      <c r="A2843" s="51">
        <v>2805</v>
      </c>
      <c r="B2843" s="57" t="s">
        <v>2037</v>
      </c>
      <c r="C2843" s="58" t="s">
        <v>2038</v>
      </c>
      <c r="D2843" s="54">
        <v>1092</v>
      </c>
      <c r="E2843" s="55" t="s">
        <v>6</v>
      </c>
      <c r="F2843" s="55">
        <f t="shared" si="133"/>
        <v>6.55</v>
      </c>
      <c r="G2843" s="58" t="s">
        <v>2042</v>
      </c>
      <c r="H2843" s="59">
        <v>4</v>
      </c>
      <c r="I2843" s="56">
        <v>19.649999999999999</v>
      </c>
      <c r="J2843" s="7">
        <f t="shared" si="131"/>
        <v>19.649999999999999</v>
      </c>
      <c r="K2843" s="7">
        <f t="shared" si="132"/>
        <v>0</v>
      </c>
    </row>
    <row r="2844" spans="1:11" ht="60" customHeight="1" x14ac:dyDescent="0.25">
      <c r="A2844" s="51">
        <v>2806</v>
      </c>
      <c r="B2844" s="57" t="s">
        <v>2037</v>
      </c>
      <c r="C2844" s="58" t="s">
        <v>2038</v>
      </c>
      <c r="D2844" s="54">
        <v>1090</v>
      </c>
      <c r="E2844" s="55" t="s">
        <v>6</v>
      </c>
      <c r="F2844" s="55">
        <f t="shared" si="133"/>
        <v>6.53</v>
      </c>
      <c r="G2844" s="58" t="s">
        <v>2042</v>
      </c>
      <c r="H2844" s="59">
        <v>4</v>
      </c>
      <c r="I2844" s="56">
        <v>19.59</v>
      </c>
      <c r="J2844" s="7">
        <f t="shared" si="131"/>
        <v>19.59</v>
      </c>
      <c r="K2844" s="7">
        <f t="shared" si="132"/>
        <v>0</v>
      </c>
    </row>
    <row r="2845" spans="1:11" ht="105" customHeight="1" x14ac:dyDescent="0.25">
      <c r="A2845" s="51">
        <v>2807</v>
      </c>
      <c r="B2845" s="57" t="s">
        <v>2037</v>
      </c>
      <c r="C2845" s="58" t="s">
        <v>2038</v>
      </c>
      <c r="D2845" s="54">
        <v>1092</v>
      </c>
      <c r="E2845" s="55" t="s">
        <v>6</v>
      </c>
      <c r="F2845" s="55">
        <f t="shared" si="133"/>
        <v>6.55</v>
      </c>
      <c r="G2845" s="58" t="s">
        <v>2043</v>
      </c>
      <c r="H2845" s="59">
        <v>20</v>
      </c>
      <c r="I2845" s="56">
        <v>98.25</v>
      </c>
      <c r="J2845" s="7">
        <f t="shared" si="131"/>
        <v>98.25</v>
      </c>
      <c r="K2845" s="7">
        <f t="shared" si="132"/>
        <v>0</v>
      </c>
    </row>
    <row r="2846" spans="1:11" ht="150" customHeight="1" x14ac:dyDescent="0.25">
      <c r="A2846" s="51">
        <v>2808</v>
      </c>
      <c r="B2846" s="57" t="s">
        <v>2035</v>
      </c>
      <c r="C2846" s="58" t="s">
        <v>1969</v>
      </c>
      <c r="D2846" s="54">
        <v>1586</v>
      </c>
      <c r="E2846" s="55" t="s">
        <v>6</v>
      </c>
      <c r="F2846" s="55">
        <f t="shared" si="133"/>
        <v>9.51</v>
      </c>
      <c r="G2846" s="58" t="s">
        <v>2044</v>
      </c>
      <c r="H2846" s="59">
        <v>22</v>
      </c>
      <c r="I2846" s="56">
        <v>156.91999999999999</v>
      </c>
      <c r="J2846" s="7">
        <f t="shared" si="131"/>
        <v>156.91999999999999</v>
      </c>
      <c r="K2846" s="7">
        <f t="shared" si="132"/>
        <v>0</v>
      </c>
    </row>
    <row r="2847" spans="1:11" ht="60" customHeight="1" x14ac:dyDescent="0.25">
      <c r="A2847" s="51">
        <v>2809</v>
      </c>
      <c r="B2847" s="57" t="s">
        <v>2035</v>
      </c>
      <c r="C2847" s="58" t="s">
        <v>1712</v>
      </c>
      <c r="D2847" s="54">
        <v>946</v>
      </c>
      <c r="E2847" s="55" t="s">
        <v>6</v>
      </c>
      <c r="F2847" s="55">
        <f t="shared" si="133"/>
        <v>5.67</v>
      </c>
      <c r="G2847" s="58" t="s">
        <v>2045</v>
      </c>
      <c r="H2847" s="59">
        <v>3</v>
      </c>
      <c r="I2847" s="56">
        <v>12.76</v>
      </c>
      <c r="J2847" s="7">
        <f t="shared" si="131"/>
        <v>12.76</v>
      </c>
      <c r="K2847" s="7">
        <f t="shared" si="132"/>
        <v>0</v>
      </c>
    </row>
    <row r="2848" spans="1:11" ht="165" customHeight="1" x14ac:dyDescent="0.25">
      <c r="A2848" s="51">
        <v>2810</v>
      </c>
      <c r="B2848" s="57" t="s">
        <v>2035</v>
      </c>
      <c r="C2848" s="58" t="s">
        <v>28</v>
      </c>
      <c r="D2848" s="54">
        <v>1226</v>
      </c>
      <c r="E2848" s="55" t="s">
        <v>6</v>
      </c>
      <c r="F2848" s="55">
        <f t="shared" si="133"/>
        <v>7.35</v>
      </c>
      <c r="G2848" s="58" t="s">
        <v>2046</v>
      </c>
      <c r="H2848" s="59">
        <v>8</v>
      </c>
      <c r="I2848" s="56">
        <v>44.1</v>
      </c>
      <c r="J2848" s="7">
        <f t="shared" si="131"/>
        <v>44.1</v>
      </c>
      <c r="K2848" s="7">
        <f t="shared" si="132"/>
        <v>0</v>
      </c>
    </row>
    <row r="2849" spans="1:11" ht="75" customHeight="1" x14ac:dyDescent="0.25">
      <c r="A2849" s="51">
        <v>2811</v>
      </c>
      <c r="B2849" s="57" t="s">
        <v>2035</v>
      </c>
      <c r="C2849" s="58" t="s">
        <v>2038</v>
      </c>
      <c r="D2849" s="54">
        <v>1150</v>
      </c>
      <c r="E2849" s="55" t="s">
        <v>6</v>
      </c>
      <c r="F2849" s="55">
        <f t="shared" si="133"/>
        <v>6.89</v>
      </c>
      <c r="G2849" s="58" t="s">
        <v>2047</v>
      </c>
      <c r="H2849" s="59">
        <v>14</v>
      </c>
      <c r="I2849" s="56">
        <v>72.349999999999994</v>
      </c>
      <c r="J2849" s="7">
        <f t="shared" si="131"/>
        <v>72.349999999999994</v>
      </c>
      <c r="K2849" s="7">
        <f t="shared" si="132"/>
        <v>0</v>
      </c>
    </row>
    <row r="2850" spans="1:11" ht="60" customHeight="1" x14ac:dyDescent="0.25">
      <c r="A2850" s="51">
        <v>2812</v>
      </c>
      <c r="B2850" s="57" t="s">
        <v>2035</v>
      </c>
      <c r="C2850" s="58" t="s">
        <v>28</v>
      </c>
      <c r="D2850" s="54">
        <v>1150</v>
      </c>
      <c r="E2850" s="55" t="s">
        <v>6</v>
      </c>
      <c r="F2850" s="55">
        <f t="shared" si="133"/>
        <v>6.89</v>
      </c>
      <c r="G2850" s="58" t="s">
        <v>2048</v>
      </c>
      <c r="H2850" s="59">
        <v>3</v>
      </c>
      <c r="I2850" s="56">
        <v>15.5</v>
      </c>
      <c r="J2850" s="7">
        <f t="shared" si="131"/>
        <v>15.5</v>
      </c>
      <c r="K2850" s="7">
        <f t="shared" si="132"/>
        <v>0</v>
      </c>
    </row>
    <row r="2851" spans="1:11" ht="75" customHeight="1" x14ac:dyDescent="0.25">
      <c r="A2851" s="51">
        <v>2813</v>
      </c>
      <c r="B2851" s="57" t="s">
        <v>2035</v>
      </c>
      <c r="C2851" s="58" t="s">
        <v>28</v>
      </c>
      <c r="D2851" s="54">
        <v>1265</v>
      </c>
      <c r="E2851" s="55" t="s">
        <v>6</v>
      </c>
      <c r="F2851" s="55">
        <f t="shared" si="133"/>
        <v>7.58</v>
      </c>
      <c r="G2851" s="58" t="s">
        <v>2049</v>
      </c>
      <c r="H2851" s="59">
        <v>12</v>
      </c>
      <c r="I2851" s="56">
        <v>68.22</v>
      </c>
      <c r="J2851" s="7">
        <f t="shared" si="131"/>
        <v>68.22</v>
      </c>
      <c r="K2851" s="7">
        <f t="shared" si="132"/>
        <v>0</v>
      </c>
    </row>
    <row r="2852" spans="1:11" ht="120" customHeight="1" x14ac:dyDescent="0.25">
      <c r="A2852" s="51">
        <v>2814</v>
      </c>
      <c r="B2852" s="57" t="s">
        <v>2035</v>
      </c>
      <c r="C2852" s="58" t="s">
        <v>2038</v>
      </c>
      <c r="D2852" s="54">
        <v>1210</v>
      </c>
      <c r="E2852" s="55" t="s">
        <v>6</v>
      </c>
      <c r="F2852" s="55">
        <f t="shared" si="133"/>
        <v>7.25</v>
      </c>
      <c r="G2852" s="58" t="s">
        <v>2050</v>
      </c>
      <c r="H2852" s="59">
        <v>23</v>
      </c>
      <c r="I2852" s="56">
        <v>125.06</v>
      </c>
      <c r="J2852" s="7">
        <f t="shared" si="131"/>
        <v>125.06</v>
      </c>
      <c r="K2852" s="7">
        <f t="shared" si="132"/>
        <v>0</v>
      </c>
    </row>
    <row r="2853" spans="1:11" ht="210" customHeight="1" x14ac:dyDescent="0.25">
      <c r="A2853" s="51">
        <v>2815</v>
      </c>
      <c r="B2853" s="57" t="s">
        <v>2035</v>
      </c>
      <c r="C2853" s="58" t="s">
        <v>2038</v>
      </c>
      <c r="D2853" s="54">
        <v>1190</v>
      </c>
      <c r="E2853" s="55" t="s">
        <v>6</v>
      </c>
      <c r="F2853" s="55">
        <f t="shared" si="133"/>
        <v>7.13</v>
      </c>
      <c r="G2853" s="58" t="s">
        <v>2051</v>
      </c>
      <c r="H2853" s="59">
        <v>24</v>
      </c>
      <c r="I2853" s="56">
        <v>128.34</v>
      </c>
      <c r="J2853" s="7">
        <f t="shared" si="131"/>
        <v>128.34</v>
      </c>
      <c r="K2853" s="7">
        <f t="shared" si="132"/>
        <v>0</v>
      </c>
    </row>
    <row r="2854" spans="1:11" ht="45" customHeight="1" x14ac:dyDescent="0.25">
      <c r="A2854" s="51">
        <v>2816</v>
      </c>
      <c r="B2854" s="57" t="s">
        <v>2035</v>
      </c>
      <c r="C2854" s="58" t="s">
        <v>58</v>
      </c>
      <c r="D2854" s="54">
        <v>1614</v>
      </c>
      <c r="E2854" s="55" t="s">
        <v>6</v>
      </c>
      <c r="F2854" s="55">
        <f t="shared" si="133"/>
        <v>9.67</v>
      </c>
      <c r="G2854" s="58" t="s">
        <v>2052</v>
      </c>
      <c r="H2854" s="59">
        <v>4</v>
      </c>
      <c r="I2854" s="56">
        <v>29.01</v>
      </c>
      <c r="J2854" s="7">
        <f t="shared" si="131"/>
        <v>29.01</v>
      </c>
      <c r="K2854" s="7">
        <f t="shared" si="132"/>
        <v>0</v>
      </c>
    </row>
    <row r="2855" spans="1:11" ht="45" customHeight="1" x14ac:dyDescent="0.25">
      <c r="A2855" s="51">
        <v>2817</v>
      </c>
      <c r="B2855" s="57" t="s">
        <v>2035</v>
      </c>
      <c r="C2855" s="58" t="s">
        <v>28</v>
      </c>
      <c r="D2855" s="54">
        <v>1185</v>
      </c>
      <c r="E2855" s="55" t="s">
        <v>6</v>
      </c>
      <c r="F2855" s="55">
        <f t="shared" si="133"/>
        <v>7.1</v>
      </c>
      <c r="G2855" s="58" t="s">
        <v>2052</v>
      </c>
      <c r="H2855" s="59">
        <v>4</v>
      </c>
      <c r="I2855" s="56">
        <v>21.3</v>
      </c>
      <c r="J2855" s="7">
        <f t="shared" si="131"/>
        <v>21.3</v>
      </c>
      <c r="K2855" s="7">
        <f t="shared" si="132"/>
        <v>0</v>
      </c>
    </row>
    <row r="2856" spans="1:11" ht="90" customHeight="1" x14ac:dyDescent="0.25">
      <c r="A2856" s="51">
        <v>2818</v>
      </c>
      <c r="B2856" s="57" t="s">
        <v>2035</v>
      </c>
      <c r="C2856" s="58" t="s">
        <v>34</v>
      </c>
      <c r="D2856" s="54">
        <v>1170</v>
      </c>
      <c r="E2856" s="55" t="s">
        <v>6</v>
      </c>
      <c r="F2856" s="55">
        <f t="shared" si="133"/>
        <v>7.01</v>
      </c>
      <c r="G2856" s="58" t="s">
        <v>2053</v>
      </c>
      <c r="H2856" s="59">
        <v>8</v>
      </c>
      <c r="I2856" s="56">
        <v>42.06</v>
      </c>
      <c r="J2856" s="7">
        <f t="shared" si="131"/>
        <v>42.06</v>
      </c>
      <c r="K2856" s="7">
        <f t="shared" si="132"/>
        <v>0</v>
      </c>
    </row>
    <row r="2857" spans="1:11" ht="75" customHeight="1" x14ac:dyDescent="0.25">
      <c r="A2857" s="51">
        <v>2819</v>
      </c>
      <c r="B2857" s="57" t="s">
        <v>2035</v>
      </c>
      <c r="C2857" s="58" t="s">
        <v>34</v>
      </c>
      <c r="D2857" s="54">
        <v>1170</v>
      </c>
      <c r="E2857" s="55" t="s">
        <v>6</v>
      </c>
      <c r="F2857" s="55">
        <f t="shared" si="133"/>
        <v>7.01</v>
      </c>
      <c r="G2857" s="58" t="s">
        <v>2054</v>
      </c>
      <c r="H2857" s="59">
        <v>5</v>
      </c>
      <c r="I2857" s="56">
        <v>26.29</v>
      </c>
      <c r="J2857" s="7">
        <f t="shared" si="131"/>
        <v>26.29</v>
      </c>
      <c r="K2857" s="7">
        <f t="shared" si="132"/>
        <v>0</v>
      </c>
    </row>
    <row r="2858" spans="1:11" ht="285" customHeight="1" x14ac:dyDescent="0.25">
      <c r="A2858" s="51">
        <v>2820</v>
      </c>
      <c r="B2858" s="57" t="s">
        <v>2035</v>
      </c>
      <c r="C2858" s="58" t="s">
        <v>28</v>
      </c>
      <c r="D2858" s="54">
        <v>1226</v>
      </c>
      <c r="E2858" s="55" t="s">
        <v>6</v>
      </c>
      <c r="F2858" s="55">
        <f t="shared" si="133"/>
        <v>7.35</v>
      </c>
      <c r="G2858" s="58" t="s">
        <v>2055</v>
      </c>
      <c r="H2858" s="59">
        <v>15</v>
      </c>
      <c r="I2858" s="56">
        <v>82.69</v>
      </c>
      <c r="J2858" s="7">
        <f t="shared" si="131"/>
        <v>82.69</v>
      </c>
      <c r="K2858" s="7">
        <f t="shared" si="132"/>
        <v>0</v>
      </c>
    </row>
    <row r="2859" spans="1:11" ht="60" customHeight="1" x14ac:dyDescent="0.25">
      <c r="A2859" s="51">
        <v>2821</v>
      </c>
      <c r="B2859" s="57" t="s">
        <v>2035</v>
      </c>
      <c r="C2859" s="58" t="s">
        <v>28</v>
      </c>
      <c r="D2859" s="54">
        <v>1286</v>
      </c>
      <c r="E2859" s="55" t="s">
        <v>6</v>
      </c>
      <c r="F2859" s="55">
        <f t="shared" si="133"/>
        <v>7.71</v>
      </c>
      <c r="G2859" s="58" t="s">
        <v>2056</v>
      </c>
      <c r="H2859" s="59">
        <v>12</v>
      </c>
      <c r="I2859" s="56">
        <v>69.39</v>
      </c>
      <c r="J2859" s="7">
        <f t="shared" si="131"/>
        <v>69.39</v>
      </c>
      <c r="K2859" s="7">
        <f t="shared" si="132"/>
        <v>0</v>
      </c>
    </row>
    <row r="2860" spans="1:11" ht="120" customHeight="1" x14ac:dyDescent="0.25">
      <c r="A2860" s="51">
        <v>2822</v>
      </c>
      <c r="B2860" s="57" t="s">
        <v>2035</v>
      </c>
      <c r="C2860" s="58" t="s">
        <v>34</v>
      </c>
      <c r="D2860" s="54">
        <v>1150</v>
      </c>
      <c r="E2860" s="55" t="s">
        <v>6</v>
      </c>
      <c r="F2860" s="55">
        <f t="shared" si="133"/>
        <v>6.89</v>
      </c>
      <c r="G2860" s="58" t="s">
        <v>2057</v>
      </c>
      <c r="H2860" s="59">
        <v>21</v>
      </c>
      <c r="I2860" s="56">
        <v>108.52</v>
      </c>
      <c r="J2860" s="7">
        <f t="shared" ref="J2860:J2923" si="134">ROUND(F2860*H2860*$I$12,2)</f>
        <v>108.52</v>
      </c>
      <c r="K2860" s="7">
        <f t="shared" si="132"/>
        <v>0</v>
      </c>
    </row>
    <row r="2861" spans="1:11" ht="75" customHeight="1" x14ac:dyDescent="0.25">
      <c r="A2861" s="51">
        <v>2823</v>
      </c>
      <c r="B2861" s="57" t="s">
        <v>2035</v>
      </c>
      <c r="C2861" s="58" t="s">
        <v>34</v>
      </c>
      <c r="D2861" s="54">
        <v>1150</v>
      </c>
      <c r="E2861" s="55" t="s">
        <v>6</v>
      </c>
      <c r="F2861" s="55">
        <f t="shared" si="133"/>
        <v>6.89</v>
      </c>
      <c r="G2861" s="58" t="s">
        <v>2058</v>
      </c>
      <c r="H2861" s="59">
        <v>7</v>
      </c>
      <c r="I2861" s="56">
        <v>36.17</v>
      </c>
      <c r="J2861" s="7">
        <f t="shared" si="134"/>
        <v>36.17</v>
      </c>
      <c r="K2861" s="7">
        <f t="shared" ref="K2861:K2924" si="135">I2861-J2861</f>
        <v>0</v>
      </c>
    </row>
    <row r="2862" spans="1:11" ht="45" customHeight="1" x14ac:dyDescent="0.25">
      <c r="A2862" s="51">
        <v>2824</v>
      </c>
      <c r="B2862" s="57" t="s">
        <v>2035</v>
      </c>
      <c r="C2862" s="58" t="s">
        <v>28</v>
      </c>
      <c r="D2862" s="54">
        <v>1245</v>
      </c>
      <c r="E2862" s="55" t="s">
        <v>6</v>
      </c>
      <c r="F2862" s="55">
        <f t="shared" si="133"/>
        <v>7.46</v>
      </c>
      <c r="G2862" s="58" t="s">
        <v>2059</v>
      </c>
      <c r="H2862" s="59">
        <v>2</v>
      </c>
      <c r="I2862" s="56">
        <v>11.19</v>
      </c>
      <c r="J2862" s="7">
        <f t="shared" si="134"/>
        <v>11.19</v>
      </c>
      <c r="K2862" s="7">
        <f t="shared" si="135"/>
        <v>0</v>
      </c>
    </row>
    <row r="2863" spans="1:11" ht="375" customHeight="1" x14ac:dyDescent="0.25">
      <c r="A2863" s="51">
        <v>2825</v>
      </c>
      <c r="B2863" s="57" t="s">
        <v>2035</v>
      </c>
      <c r="C2863" s="58" t="s">
        <v>28</v>
      </c>
      <c r="D2863" s="54">
        <v>1246</v>
      </c>
      <c r="E2863" s="55" t="s">
        <v>6</v>
      </c>
      <c r="F2863" s="55">
        <f t="shared" si="133"/>
        <v>7.47</v>
      </c>
      <c r="G2863" s="58" t="s">
        <v>2060</v>
      </c>
      <c r="H2863" s="59">
        <v>31</v>
      </c>
      <c r="I2863" s="56">
        <v>173.68</v>
      </c>
      <c r="J2863" s="7">
        <f t="shared" si="134"/>
        <v>173.68</v>
      </c>
      <c r="K2863" s="7">
        <f t="shared" si="135"/>
        <v>0</v>
      </c>
    </row>
    <row r="2864" spans="1:11" ht="285" customHeight="1" x14ac:dyDescent="0.25">
      <c r="A2864" s="51">
        <v>2826</v>
      </c>
      <c r="B2864" s="57" t="s">
        <v>2035</v>
      </c>
      <c r="C2864" s="58" t="s">
        <v>34</v>
      </c>
      <c r="D2864" s="54">
        <v>1150</v>
      </c>
      <c r="E2864" s="55" t="s">
        <v>6</v>
      </c>
      <c r="F2864" s="55">
        <f t="shared" si="133"/>
        <v>6.89</v>
      </c>
      <c r="G2864" s="58" t="s">
        <v>2061</v>
      </c>
      <c r="H2864" s="59">
        <v>21</v>
      </c>
      <c r="I2864" s="56">
        <v>108.52</v>
      </c>
      <c r="J2864" s="7">
        <f t="shared" si="134"/>
        <v>108.52</v>
      </c>
      <c r="K2864" s="7">
        <f t="shared" si="135"/>
        <v>0</v>
      </c>
    </row>
    <row r="2865" spans="1:11" ht="180" customHeight="1" x14ac:dyDescent="0.25">
      <c r="A2865" s="51">
        <v>2827</v>
      </c>
      <c r="B2865" s="57" t="s">
        <v>2035</v>
      </c>
      <c r="C2865" s="58" t="s">
        <v>34</v>
      </c>
      <c r="D2865" s="54">
        <v>1150</v>
      </c>
      <c r="E2865" s="55" t="s">
        <v>6</v>
      </c>
      <c r="F2865" s="55">
        <f t="shared" si="133"/>
        <v>6.89</v>
      </c>
      <c r="G2865" s="58" t="s">
        <v>2062</v>
      </c>
      <c r="H2865" s="59">
        <v>20</v>
      </c>
      <c r="I2865" s="56">
        <v>103.35</v>
      </c>
      <c r="J2865" s="7">
        <f t="shared" si="134"/>
        <v>103.35</v>
      </c>
      <c r="K2865" s="7">
        <f t="shared" si="135"/>
        <v>0</v>
      </c>
    </row>
    <row r="2866" spans="1:11" ht="135" customHeight="1" x14ac:dyDescent="0.25">
      <c r="A2866" s="51">
        <v>2828</v>
      </c>
      <c r="B2866" s="57" t="s">
        <v>2063</v>
      </c>
      <c r="C2866" s="58" t="s">
        <v>1856</v>
      </c>
      <c r="D2866" s="54">
        <v>1124</v>
      </c>
      <c r="E2866" s="55" t="s">
        <v>6</v>
      </c>
      <c r="F2866" s="55">
        <f t="shared" si="133"/>
        <v>6.74</v>
      </c>
      <c r="G2866" s="58" t="s">
        <v>2064</v>
      </c>
      <c r="H2866" s="59">
        <v>25</v>
      </c>
      <c r="I2866" s="56">
        <v>126.38</v>
      </c>
      <c r="J2866" s="7">
        <f t="shared" si="134"/>
        <v>126.38</v>
      </c>
      <c r="K2866" s="7">
        <f t="shared" si="135"/>
        <v>0</v>
      </c>
    </row>
    <row r="2867" spans="1:11" ht="60" customHeight="1" x14ac:dyDescent="0.25">
      <c r="A2867" s="51">
        <v>2829</v>
      </c>
      <c r="B2867" s="57" t="s">
        <v>2063</v>
      </c>
      <c r="C2867" s="58" t="s">
        <v>1856</v>
      </c>
      <c r="D2867" s="54">
        <v>1144</v>
      </c>
      <c r="E2867" s="55" t="s">
        <v>6</v>
      </c>
      <c r="F2867" s="55">
        <f t="shared" si="133"/>
        <v>6.86</v>
      </c>
      <c r="G2867" s="58" t="s">
        <v>765</v>
      </c>
      <c r="H2867" s="59">
        <v>5</v>
      </c>
      <c r="I2867" s="56">
        <v>25.73</v>
      </c>
      <c r="J2867" s="7">
        <f t="shared" si="134"/>
        <v>25.73</v>
      </c>
      <c r="K2867" s="7">
        <f t="shared" si="135"/>
        <v>0</v>
      </c>
    </row>
    <row r="2868" spans="1:11" ht="150" customHeight="1" x14ac:dyDescent="0.25">
      <c r="A2868" s="51">
        <v>2830</v>
      </c>
      <c r="B2868" s="57" t="s">
        <v>2063</v>
      </c>
      <c r="C2868" s="58" t="s">
        <v>1856</v>
      </c>
      <c r="D2868" s="54">
        <v>1061</v>
      </c>
      <c r="E2868" s="55" t="s">
        <v>6</v>
      </c>
      <c r="F2868" s="55">
        <f t="shared" si="133"/>
        <v>6.36</v>
      </c>
      <c r="G2868" s="58" t="s">
        <v>2064</v>
      </c>
      <c r="H2868" s="59">
        <v>14</v>
      </c>
      <c r="I2868" s="56">
        <v>66.78</v>
      </c>
      <c r="J2868" s="7">
        <f t="shared" si="134"/>
        <v>66.78</v>
      </c>
      <c r="K2868" s="7">
        <f t="shared" si="135"/>
        <v>0</v>
      </c>
    </row>
    <row r="2869" spans="1:11" ht="120" customHeight="1" x14ac:dyDescent="0.25">
      <c r="A2869" s="51">
        <v>2831</v>
      </c>
      <c r="B2869" s="57" t="s">
        <v>2063</v>
      </c>
      <c r="C2869" s="58" t="s">
        <v>1856</v>
      </c>
      <c r="D2869" s="54">
        <v>1122</v>
      </c>
      <c r="E2869" s="55" t="s">
        <v>6</v>
      </c>
      <c r="F2869" s="55">
        <f t="shared" si="133"/>
        <v>6.73</v>
      </c>
      <c r="G2869" s="58" t="s">
        <v>2064</v>
      </c>
      <c r="H2869" s="59">
        <v>14</v>
      </c>
      <c r="I2869" s="56">
        <v>70.67</v>
      </c>
      <c r="J2869" s="7">
        <f t="shared" si="134"/>
        <v>70.67</v>
      </c>
      <c r="K2869" s="7">
        <f t="shared" si="135"/>
        <v>0</v>
      </c>
    </row>
    <row r="2870" spans="1:11" ht="195" customHeight="1" x14ac:dyDescent="0.25">
      <c r="A2870" s="51">
        <v>2832</v>
      </c>
      <c r="B2870" s="57" t="s">
        <v>2063</v>
      </c>
      <c r="C2870" s="58" t="s">
        <v>1856</v>
      </c>
      <c r="D2870" s="54">
        <v>1061</v>
      </c>
      <c r="E2870" s="55" t="s">
        <v>6</v>
      </c>
      <c r="F2870" s="55">
        <f t="shared" ref="F2870:F2933" si="136">IF(D2870=0,0,IF(E2870=0,0,IF(IF(E2870="s",$F$12,IF(E2870="n",$F$11,0))&gt;0,ROUND(D2870/IF(E2870="s",$F$12,IF(E2870="n",$F$11,0)),2),0)))</f>
        <v>6.36</v>
      </c>
      <c r="G2870" s="58" t="s">
        <v>2065</v>
      </c>
      <c r="H2870" s="59">
        <v>23</v>
      </c>
      <c r="I2870" s="56">
        <v>109.71</v>
      </c>
      <c r="J2870" s="7">
        <f t="shared" si="134"/>
        <v>109.71</v>
      </c>
      <c r="K2870" s="7">
        <f t="shared" si="135"/>
        <v>0</v>
      </c>
    </row>
    <row r="2871" spans="1:11" ht="45" customHeight="1" x14ac:dyDescent="0.25">
      <c r="A2871" s="51">
        <v>2833</v>
      </c>
      <c r="B2871" s="57" t="s">
        <v>2063</v>
      </c>
      <c r="C2871" s="58" t="s">
        <v>1856</v>
      </c>
      <c r="D2871" s="54">
        <v>1123</v>
      </c>
      <c r="E2871" s="55" t="s">
        <v>6</v>
      </c>
      <c r="F2871" s="55">
        <f t="shared" si="136"/>
        <v>6.73</v>
      </c>
      <c r="G2871" s="58" t="s">
        <v>765</v>
      </c>
      <c r="H2871" s="59">
        <v>21</v>
      </c>
      <c r="I2871" s="56">
        <v>106</v>
      </c>
      <c r="J2871" s="7">
        <f t="shared" si="134"/>
        <v>106</v>
      </c>
      <c r="K2871" s="7">
        <f t="shared" si="135"/>
        <v>0</v>
      </c>
    </row>
    <row r="2872" spans="1:11" ht="135" customHeight="1" x14ac:dyDescent="0.25">
      <c r="A2872" s="51">
        <v>2834</v>
      </c>
      <c r="B2872" s="57" t="s">
        <v>2063</v>
      </c>
      <c r="C2872" s="58" t="s">
        <v>1856</v>
      </c>
      <c r="D2872" s="54">
        <v>1144</v>
      </c>
      <c r="E2872" s="55" t="s">
        <v>6</v>
      </c>
      <c r="F2872" s="55">
        <f t="shared" si="136"/>
        <v>6.86</v>
      </c>
      <c r="G2872" s="58" t="s">
        <v>2064</v>
      </c>
      <c r="H2872" s="59">
        <v>15</v>
      </c>
      <c r="I2872" s="56">
        <v>77.180000000000007</v>
      </c>
      <c r="J2872" s="7">
        <f t="shared" si="134"/>
        <v>77.180000000000007</v>
      </c>
      <c r="K2872" s="7">
        <f t="shared" si="135"/>
        <v>0</v>
      </c>
    </row>
    <row r="2873" spans="1:11" ht="345" customHeight="1" x14ac:dyDescent="0.25">
      <c r="A2873" s="51">
        <v>2835</v>
      </c>
      <c r="B2873" s="57" t="s">
        <v>2063</v>
      </c>
      <c r="C2873" s="58" t="s">
        <v>34</v>
      </c>
      <c r="D2873" s="54">
        <v>1081</v>
      </c>
      <c r="E2873" s="55" t="s">
        <v>6</v>
      </c>
      <c r="F2873" s="55">
        <f t="shared" si="136"/>
        <v>6.48</v>
      </c>
      <c r="G2873" s="58" t="s">
        <v>2064</v>
      </c>
      <c r="H2873" s="59">
        <v>33</v>
      </c>
      <c r="I2873" s="56">
        <v>160.38</v>
      </c>
      <c r="J2873" s="7">
        <f t="shared" si="134"/>
        <v>160.38</v>
      </c>
      <c r="K2873" s="7">
        <f t="shared" si="135"/>
        <v>0</v>
      </c>
    </row>
    <row r="2874" spans="1:11" ht="165" customHeight="1" x14ac:dyDescent="0.25">
      <c r="A2874" s="51">
        <v>2836</v>
      </c>
      <c r="B2874" s="57" t="s">
        <v>2063</v>
      </c>
      <c r="C2874" s="58" t="s">
        <v>34</v>
      </c>
      <c r="D2874" s="54">
        <v>1022</v>
      </c>
      <c r="E2874" s="55" t="s">
        <v>6</v>
      </c>
      <c r="F2874" s="55">
        <f t="shared" si="136"/>
        <v>6.13</v>
      </c>
      <c r="G2874" s="58" t="s">
        <v>2064</v>
      </c>
      <c r="H2874" s="59">
        <v>13</v>
      </c>
      <c r="I2874" s="56">
        <v>59.77</v>
      </c>
      <c r="J2874" s="7">
        <f t="shared" si="134"/>
        <v>59.77</v>
      </c>
      <c r="K2874" s="7">
        <f t="shared" si="135"/>
        <v>0</v>
      </c>
    </row>
    <row r="2875" spans="1:11" ht="45" customHeight="1" x14ac:dyDescent="0.25">
      <c r="A2875" s="51">
        <v>2837</v>
      </c>
      <c r="B2875" s="57" t="s">
        <v>2063</v>
      </c>
      <c r="C2875" s="58" t="s">
        <v>34</v>
      </c>
      <c r="D2875" s="54">
        <v>1062</v>
      </c>
      <c r="E2875" s="55" t="s">
        <v>6</v>
      </c>
      <c r="F2875" s="55">
        <f t="shared" si="136"/>
        <v>6.37</v>
      </c>
      <c r="G2875" s="58" t="s">
        <v>765</v>
      </c>
      <c r="H2875" s="59">
        <v>28</v>
      </c>
      <c r="I2875" s="56">
        <v>133.77000000000001</v>
      </c>
      <c r="J2875" s="7">
        <f t="shared" si="134"/>
        <v>133.77000000000001</v>
      </c>
      <c r="K2875" s="7">
        <f t="shared" si="135"/>
        <v>0</v>
      </c>
    </row>
    <row r="2876" spans="1:11" ht="75" customHeight="1" x14ac:dyDescent="0.25">
      <c r="A2876" s="51">
        <v>2838</v>
      </c>
      <c r="B2876" s="57" t="s">
        <v>2063</v>
      </c>
      <c r="C2876" s="58" t="s">
        <v>34</v>
      </c>
      <c r="D2876" s="54">
        <v>1022</v>
      </c>
      <c r="E2876" s="55" t="s">
        <v>6</v>
      </c>
      <c r="F2876" s="55">
        <f t="shared" si="136"/>
        <v>6.13</v>
      </c>
      <c r="G2876" s="58" t="s">
        <v>765</v>
      </c>
      <c r="H2876" s="59">
        <v>29</v>
      </c>
      <c r="I2876" s="56">
        <v>133.33000000000001</v>
      </c>
      <c r="J2876" s="7">
        <f t="shared" si="134"/>
        <v>133.33000000000001</v>
      </c>
      <c r="K2876" s="7">
        <f t="shared" si="135"/>
        <v>0</v>
      </c>
    </row>
    <row r="2877" spans="1:11" ht="45" customHeight="1" x14ac:dyDescent="0.25">
      <c r="A2877" s="51">
        <v>2839</v>
      </c>
      <c r="B2877" s="57" t="s">
        <v>2063</v>
      </c>
      <c r="C2877" s="58" t="s">
        <v>34</v>
      </c>
      <c r="D2877" s="54">
        <v>982</v>
      </c>
      <c r="E2877" s="55" t="s">
        <v>6</v>
      </c>
      <c r="F2877" s="55">
        <f t="shared" si="136"/>
        <v>5.89</v>
      </c>
      <c r="G2877" s="58" t="s">
        <v>765</v>
      </c>
      <c r="H2877" s="59">
        <v>23</v>
      </c>
      <c r="I2877" s="56">
        <v>101.6</v>
      </c>
      <c r="J2877" s="7">
        <f t="shared" si="134"/>
        <v>101.6</v>
      </c>
      <c r="K2877" s="7">
        <f t="shared" si="135"/>
        <v>0</v>
      </c>
    </row>
    <row r="2878" spans="1:11" ht="105" customHeight="1" x14ac:dyDescent="0.25">
      <c r="A2878" s="51">
        <v>2840</v>
      </c>
      <c r="B2878" s="57" t="s">
        <v>2063</v>
      </c>
      <c r="C2878" s="58" t="s">
        <v>34</v>
      </c>
      <c r="D2878" s="54">
        <v>982</v>
      </c>
      <c r="E2878" s="55" t="s">
        <v>6</v>
      </c>
      <c r="F2878" s="55">
        <f t="shared" si="136"/>
        <v>5.89</v>
      </c>
      <c r="G2878" s="58" t="s">
        <v>2065</v>
      </c>
      <c r="H2878" s="59">
        <v>31</v>
      </c>
      <c r="I2878" s="56">
        <v>136.94</v>
      </c>
      <c r="J2878" s="7">
        <f t="shared" si="134"/>
        <v>136.94</v>
      </c>
      <c r="K2878" s="7">
        <f t="shared" si="135"/>
        <v>0</v>
      </c>
    </row>
    <row r="2879" spans="1:11" ht="45" customHeight="1" x14ac:dyDescent="0.25">
      <c r="A2879" s="51">
        <v>2841</v>
      </c>
      <c r="B2879" s="57" t="s">
        <v>2063</v>
      </c>
      <c r="C2879" s="58" t="s">
        <v>2066</v>
      </c>
      <c r="D2879" s="54">
        <v>923</v>
      </c>
      <c r="E2879" s="55" t="s">
        <v>6</v>
      </c>
      <c r="F2879" s="55">
        <f t="shared" si="136"/>
        <v>5.53</v>
      </c>
      <c r="G2879" s="58" t="s">
        <v>765</v>
      </c>
      <c r="H2879" s="59">
        <v>11</v>
      </c>
      <c r="I2879" s="56">
        <v>45.62</v>
      </c>
      <c r="J2879" s="7">
        <f t="shared" si="134"/>
        <v>45.62</v>
      </c>
      <c r="K2879" s="7">
        <f t="shared" si="135"/>
        <v>0</v>
      </c>
    </row>
    <row r="2880" spans="1:11" ht="90" customHeight="1" x14ac:dyDescent="0.25">
      <c r="A2880" s="51">
        <v>2842</v>
      </c>
      <c r="B2880" s="57" t="s">
        <v>2063</v>
      </c>
      <c r="C2880" s="58" t="s">
        <v>34</v>
      </c>
      <c r="D2880" s="54">
        <v>1022</v>
      </c>
      <c r="E2880" s="55" t="s">
        <v>6</v>
      </c>
      <c r="F2880" s="55">
        <f t="shared" si="136"/>
        <v>6.13</v>
      </c>
      <c r="G2880" s="58" t="s">
        <v>2067</v>
      </c>
      <c r="H2880" s="59">
        <v>10</v>
      </c>
      <c r="I2880" s="56">
        <v>45.98</v>
      </c>
      <c r="J2880" s="7">
        <f t="shared" si="134"/>
        <v>45.98</v>
      </c>
      <c r="K2880" s="7">
        <f t="shared" si="135"/>
        <v>0</v>
      </c>
    </row>
    <row r="2881" spans="1:11" ht="90" customHeight="1" x14ac:dyDescent="0.25">
      <c r="A2881" s="51">
        <v>2843</v>
      </c>
      <c r="B2881" s="57" t="s">
        <v>2068</v>
      </c>
      <c r="C2881" s="58" t="s">
        <v>2066</v>
      </c>
      <c r="D2881" s="54">
        <v>923</v>
      </c>
      <c r="E2881" s="55" t="s">
        <v>6</v>
      </c>
      <c r="F2881" s="55">
        <f t="shared" si="136"/>
        <v>5.53</v>
      </c>
      <c r="G2881" s="58" t="s">
        <v>2067</v>
      </c>
      <c r="H2881" s="59">
        <v>4</v>
      </c>
      <c r="I2881" s="56">
        <v>16.59</v>
      </c>
      <c r="J2881" s="7">
        <f t="shared" si="134"/>
        <v>16.59</v>
      </c>
      <c r="K2881" s="7">
        <f t="shared" si="135"/>
        <v>0</v>
      </c>
    </row>
    <row r="2882" spans="1:11" ht="90" customHeight="1" x14ac:dyDescent="0.25">
      <c r="A2882" s="51">
        <v>2844</v>
      </c>
      <c r="B2882" s="57" t="s">
        <v>2063</v>
      </c>
      <c r="C2882" s="58" t="s">
        <v>2069</v>
      </c>
      <c r="D2882" s="54">
        <v>1671</v>
      </c>
      <c r="E2882" s="55" t="s">
        <v>6</v>
      </c>
      <c r="F2882" s="55">
        <f t="shared" si="136"/>
        <v>10.02</v>
      </c>
      <c r="G2882" s="58" t="s">
        <v>2067</v>
      </c>
      <c r="H2882" s="59">
        <v>4</v>
      </c>
      <c r="I2882" s="56">
        <v>30.06</v>
      </c>
      <c r="J2882" s="7">
        <f t="shared" si="134"/>
        <v>30.06</v>
      </c>
      <c r="K2882" s="7">
        <f t="shared" si="135"/>
        <v>0</v>
      </c>
    </row>
    <row r="2883" spans="1:11" ht="120" customHeight="1" x14ac:dyDescent="0.25">
      <c r="A2883" s="51">
        <v>2845</v>
      </c>
      <c r="B2883" s="57" t="s">
        <v>2070</v>
      </c>
      <c r="C2883" s="58" t="s">
        <v>62</v>
      </c>
      <c r="D2883" s="54">
        <v>1628</v>
      </c>
      <c r="E2883" s="55" t="s">
        <v>6</v>
      </c>
      <c r="F2883" s="55">
        <f t="shared" si="136"/>
        <v>9.76</v>
      </c>
      <c r="G2883" s="58" t="s">
        <v>2071</v>
      </c>
      <c r="H2883" s="59">
        <v>14</v>
      </c>
      <c r="I2883" s="56">
        <v>102.48</v>
      </c>
      <c r="J2883" s="7">
        <f t="shared" si="134"/>
        <v>102.48</v>
      </c>
      <c r="K2883" s="7">
        <f t="shared" si="135"/>
        <v>0</v>
      </c>
    </row>
    <row r="2884" spans="1:11" ht="180" customHeight="1" x14ac:dyDescent="0.25">
      <c r="A2884" s="51">
        <v>2846</v>
      </c>
      <c r="B2884" s="57" t="s">
        <v>2070</v>
      </c>
      <c r="C2884" s="58" t="s">
        <v>1856</v>
      </c>
      <c r="D2884" s="54">
        <v>1173</v>
      </c>
      <c r="E2884" s="55" t="s">
        <v>6</v>
      </c>
      <c r="F2884" s="55">
        <f t="shared" si="136"/>
        <v>7.03</v>
      </c>
      <c r="G2884" s="58" t="s">
        <v>2072</v>
      </c>
      <c r="H2884" s="59">
        <v>20</v>
      </c>
      <c r="I2884" s="56">
        <v>105.45</v>
      </c>
      <c r="J2884" s="7">
        <f t="shared" si="134"/>
        <v>105.45</v>
      </c>
      <c r="K2884" s="7">
        <f t="shared" si="135"/>
        <v>0</v>
      </c>
    </row>
    <row r="2885" spans="1:11" ht="270" customHeight="1" x14ac:dyDescent="0.25">
      <c r="A2885" s="51">
        <v>2847</v>
      </c>
      <c r="B2885" s="57" t="s">
        <v>2070</v>
      </c>
      <c r="C2885" s="58" t="s">
        <v>1856</v>
      </c>
      <c r="D2885" s="54">
        <v>1213</v>
      </c>
      <c r="E2885" s="55" t="s">
        <v>6</v>
      </c>
      <c r="F2885" s="55">
        <f t="shared" si="136"/>
        <v>7.27</v>
      </c>
      <c r="G2885" s="58" t="s">
        <v>2072</v>
      </c>
      <c r="H2885" s="59">
        <v>25</v>
      </c>
      <c r="I2885" s="56">
        <v>136.31</v>
      </c>
      <c r="J2885" s="7">
        <f t="shared" si="134"/>
        <v>136.31</v>
      </c>
      <c r="K2885" s="7">
        <f t="shared" si="135"/>
        <v>0</v>
      </c>
    </row>
    <row r="2886" spans="1:11" ht="165" customHeight="1" x14ac:dyDescent="0.25">
      <c r="A2886" s="51">
        <v>2848</v>
      </c>
      <c r="B2886" s="57" t="s">
        <v>2070</v>
      </c>
      <c r="C2886" s="58" t="s">
        <v>1856</v>
      </c>
      <c r="D2886" s="54">
        <v>1151</v>
      </c>
      <c r="E2886" s="55" t="s">
        <v>6</v>
      </c>
      <c r="F2886" s="55">
        <f t="shared" si="136"/>
        <v>6.9</v>
      </c>
      <c r="G2886" s="58" t="s">
        <v>2073</v>
      </c>
      <c r="H2886" s="59">
        <v>9</v>
      </c>
      <c r="I2886" s="56">
        <v>46.58</v>
      </c>
      <c r="J2886" s="7">
        <f t="shared" si="134"/>
        <v>46.58</v>
      </c>
      <c r="K2886" s="7">
        <f t="shared" si="135"/>
        <v>0</v>
      </c>
    </row>
    <row r="2887" spans="1:11" ht="75" customHeight="1" x14ac:dyDescent="0.25">
      <c r="A2887" s="51">
        <v>2849</v>
      </c>
      <c r="B2887" s="57" t="s">
        <v>2070</v>
      </c>
      <c r="C2887" s="58" t="s">
        <v>34</v>
      </c>
      <c r="D2887" s="54">
        <v>1120</v>
      </c>
      <c r="E2887" s="55" t="s">
        <v>6</v>
      </c>
      <c r="F2887" s="55">
        <f t="shared" si="136"/>
        <v>6.71</v>
      </c>
      <c r="G2887" s="58" t="s">
        <v>765</v>
      </c>
      <c r="H2887" s="59">
        <v>5</v>
      </c>
      <c r="I2887" s="56">
        <v>25.16</v>
      </c>
      <c r="J2887" s="7">
        <f t="shared" si="134"/>
        <v>25.16</v>
      </c>
      <c r="K2887" s="7">
        <f t="shared" si="135"/>
        <v>0</v>
      </c>
    </row>
    <row r="2888" spans="1:11" ht="75" customHeight="1" x14ac:dyDescent="0.25">
      <c r="A2888" s="51">
        <v>2850</v>
      </c>
      <c r="B2888" s="57" t="s">
        <v>2070</v>
      </c>
      <c r="C2888" s="58" t="s">
        <v>34</v>
      </c>
      <c r="D2888" s="54">
        <v>1180</v>
      </c>
      <c r="E2888" s="55" t="s">
        <v>6</v>
      </c>
      <c r="F2888" s="55">
        <f t="shared" si="136"/>
        <v>7.07</v>
      </c>
      <c r="G2888" s="58" t="s">
        <v>765</v>
      </c>
      <c r="H2888" s="59">
        <v>4</v>
      </c>
      <c r="I2888" s="56">
        <v>21.21</v>
      </c>
      <c r="J2888" s="7">
        <f t="shared" si="134"/>
        <v>21.21</v>
      </c>
      <c r="K2888" s="7">
        <f t="shared" si="135"/>
        <v>0</v>
      </c>
    </row>
    <row r="2889" spans="1:11" ht="270" customHeight="1" x14ac:dyDescent="0.25">
      <c r="A2889" s="51">
        <v>2851</v>
      </c>
      <c r="B2889" s="57" t="s">
        <v>2070</v>
      </c>
      <c r="C2889" s="58" t="s">
        <v>34</v>
      </c>
      <c r="D2889" s="54">
        <v>1180</v>
      </c>
      <c r="E2889" s="55" t="s">
        <v>6</v>
      </c>
      <c r="F2889" s="55">
        <f t="shared" si="136"/>
        <v>7.07</v>
      </c>
      <c r="G2889" s="58" t="s">
        <v>2073</v>
      </c>
      <c r="H2889" s="59">
        <v>17</v>
      </c>
      <c r="I2889" s="56">
        <v>90.14</v>
      </c>
      <c r="J2889" s="7">
        <f t="shared" si="134"/>
        <v>90.14</v>
      </c>
      <c r="K2889" s="7">
        <f t="shared" si="135"/>
        <v>0</v>
      </c>
    </row>
    <row r="2890" spans="1:11" ht="30" customHeight="1" x14ac:dyDescent="0.25">
      <c r="A2890" s="51">
        <v>2852</v>
      </c>
      <c r="B2890" s="57" t="s">
        <v>2070</v>
      </c>
      <c r="C2890" s="58" t="s">
        <v>34</v>
      </c>
      <c r="D2890" s="54">
        <v>1100</v>
      </c>
      <c r="E2890" s="55" t="s">
        <v>6</v>
      </c>
      <c r="F2890" s="55">
        <f t="shared" si="136"/>
        <v>6.59</v>
      </c>
      <c r="G2890" s="58" t="s">
        <v>765</v>
      </c>
      <c r="H2890" s="59">
        <v>2</v>
      </c>
      <c r="I2890" s="56">
        <v>9.89</v>
      </c>
      <c r="J2890" s="7">
        <f t="shared" si="134"/>
        <v>9.89</v>
      </c>
      <c r="K2890" s="7">
        <f t="shared" si="135"/>
        <v>0</v>
      </c>
    </row>
    <row r="2891" spans="1:11" ht="90" customHeight="1" x14ac:dyDescent="0.25">
      <c r="A2891" s="51">
        <v>2853</v>
      </c>
      <c r="B2891" s="57" t="s">
        <v>2070</v>
      </c>
      <c r="C2891" s="58" t="s">
        <v>34</v>
      </c>
      <c r="D2891" s="54">
        <v>1100</v>
      </c>
      <c r="E2891" s="55" t="s">
        <v>6</v>
      </c>
      <c r="F2891" s="55">
        <f t="shared" si="136"/>
        <v>6.59</v>
      </c>
      <c r="G2891" s="58" t="s">
        <v>2074</v>
      </c>
      <c r="H2891" s="59">
        <v>10</v>
      </c>
      <c r="I2891" s="56">
        <v>49.43</v>
      </c>
      <c r="J2891" s="7">
        <f t="shared" si="134"/>
        <v>49.43</v>
      </c>
      <c r="K2891" s="7">
        <f t="shared" si="135"/>
        <v>0</v>
      </c>
    </row>
    <row r="2892" spans="1:11" ht="90" customHeight="1" x14ac:dyDescent="0.25">
      <c r="A2892" s="51">
        <v>2854</v>
      </c>
      <c r="B2892" s="57" t="s">
        <v>2070</v>
      </c>
      <c r="C2892" s="58" t="s">
        <v>34</v>
      </c>
      <c r="D2892" s="54">
        <v>1159</v>
      </c>
      <c r="E2892" s="55" t="s">
        <v>6</v>
      </c>
      <c r="F2892" s="55">
        <f t="shared" si="136"/>
        <v>6.95</v>
      </c>
      <c r="G2892" s="58" t="s">
        <v>2074</v>
      </c>
      <c r="H2892" s="59">
        <v>10</v>
      </c>
      <c r="I2892" s="56">
        <v>52.13</v>
      </c>
      <c r="J2892" s="7">
        <f t="shared" si="134"/>
        <v>52.13</v>
      </c>
      <c r="K2892" s="7">
        <f t="shared" si="135"/>
        <v>0</v>
      </c>
    </row>
    <row r="2893" spans="1:11" ht="120" customHeight="1" x14ac:dyDescent="0.25">
      <c r="A2893" s="51">
        <v>2855</v>
      </c>
      <c r="B2893" s="57" t="s">
        <v>2075</v>
      </c>
      <c r="C2893" s="58" t="s">
        <v>56</v>
      </c>
      <c r="D2893" s="54">
        <v>883</v>
      </c>
      <c r="E2893" s="55" t="s">
        <v>6</v>
      </c>
      <c r="F2893" s="55">
        <f t="shared" si="136"/>
        <v>5.29</v>
      </c>
      <c r="G2893" s="58" t="s">
        <v>2076</v>
      </c>
      <c r="H2893" s="59">
        <v>9</v>
      </c>
      <c r="I2893" s="56">
        <v>35.71</v>
      </c>
      <c r="J2893" s="7">
        <f t="shared" si="134"/>
        <v>35.71</v>
      </c>
      <c r="K2893" s="7">
        <f t="shared" si="135"/>
        <v>0</v>
      </c>
    </row>
    <row r="2894" spans="1:11" ht="120" customHeight="1" x14ac:dyDescent="0.25">
      <c r="A2894" s="51">
        <v>2856</v>
      </c>
      <c r="B2894" s="57" t="s">
        <v>2075</v>
      </c>
      <c r="C2894" s="58" t="s">
        <v>34</v>
      </c>
      <c r="D2894" s="54">
        <v>1022</v>
      </c>
      <c r="E2894" s="55" t="s">
        <v>6</v>
      </c>
      <c r="F2894" s="55">
        <f t="shared" si="136"/>
        <v>6.13</v>
      </c>
      <c r="G2894" s="58" t="s">
        <v>2077</v>
      </c>
      <c r="H2894" s="59">
        <v>9</v>
      </c>
      <c r="I2894" s="56">
        <v>41.38</v>
      </c>
      <c r="J2894" s="7">
        <f t="shared" si="134"/>
        <v>41.38</v>
      </c>
      <c r="K2894" s="7">
        <f t="shared" si="135"/>
        <v>0</v>
      </c>
    </row>
    <row r="2895" spans="1:11" ht="120" customHeight="1" x14ac:dyDescent="0.25">
      <c r="A2895" s="51">
        <v>2857</v>
      </c>
      <c r="B2895" s="57" t="s">
        <v>2075</v>
      </c>
      <c r="C2895" s="58" t="s">
        <v>34</v>
      </c>
      <c r="D2895" s="54">
        <v>1022</v>
      </c>
      <c r="E2895" s="55" t="s">
        <v>6</v>
      </c>
      <c r="F2895" s="55">
        <f t="shared" si="136"/>
        <v>6.13</v>
      </c>
      <c r="G2895" s="58" t="s">
        <v>2078</v>
      </c>
      <c r="H2895" s="59">
        <v>6</v>
      </c>
      <c r="I2895" s="56">
        <v>27.59</v>
      </c>
      <c r="J2895" s="7">
        <f t="shared" si="134"/>
        <v>27.59</v>
      </c>
      <c r="K2895" s="7">
        <f t="shared" si="135"/>
        <v>0</v>
      </c>
    </row>
    <row r="2896" spans="1:11" ht="135" customHeight="1" x14ac:dyDescent="0.25">
      <c r="A2896" s="51">
        <v>2858</v>
      </c>
      <c r="B2896" s="57" t="s">
        <v>2075</v>
      </c>
      <c r="C2896" s="58" t="s">
        <v>56</v>
      </c>
      <c r="D2896" s="54">
        <v>923</v>
      </c>
      <c r="E2896" s="55" t="s">
        <v>6</v>
      </c>
      <c r="F2896" s="55">
        <f t="shared" si="136"/>
        <v>5.53</v>
      </c>
      <c r="G2896" s="58" t="s">
        <v>2079</v>
      </c>
      <c r="H2896" s="59">
        <v>13</v>
      </c>
      <c r="I2896" s="56">
        <v>53.92</v>
      </c>
      <c r="J2896" s="7">
        <f t="shared" si="134"/>
        <v>53.92</v>
      </c>
      <c r="K2896" s="7">
        <f t="shared" si="135"/>
        <v>0</v>
      </c>
    </row>
    <row r="2897" spans="1:11" ht="60" customHeight="1" x14ac:dyDescent="0.25">
      <c r="A2897" s="51">
        <v>2859</v>
      </c>
      <c r="B2897" s="57" t="s">
        <v>2075</v>
      </c>
      <c r="C2897" s="58" t="s">
        <v>34</v>
      </c>
      <c r="D2897" s="54">
        <v>1022</v>
      </c>
      <c r="E2897" s="55" t="s">
        <v>6</v>
      </c>
      <c r="F2897" s="55">
        <f t="shared" si="136"/>
        <v>6.13</v>
      </c>
      <c r="G2897" s="58" t="s">
        <v>2080</v>
      </c>
      <c r="H2897" s="59">
        <v>16</v>
      </c>
      <c r="I2897" s="56">
        <v>73.56</v>
      </c>
      <c r="J2897" s="7">
        <f t="shared" si="134"/>
        <v>73.56</v>
      </c>
      <c r="K2897" s="7">
        <f t="shared" si="135"/>
        <v>0</v>
      </c>
    </row>
    <row r="2898" spans="1:11" ht="90" customHeight="1" x14ac:dyDescent="0.25">
      <c r="A2898" s="51">
        <v>2860</v>
      </c>
      <c r="B2898" s="57" t="s">
        <v>2075</v>
      </c>
      <c r="C2898" s="58" t="s">
        <v>28</v>
      </c>
      <c r="D2898" s="54">
        <v>1081</v>
      </c>
      <c r="E2898" s="55" t="s">
        <v>6</v>
      </c>
      <c r="F2898" s="55">
        <f t="shared" si="136"/>
        <v>6.48</v>
      </c>
      <c r="G2898" s="58" t="s">
        <v>2081</v>
      </c>
      <c r="H2898" s="59">
        <v>10</v>
      </c>
      <c r="I2898" s="56">
        <v>48.6</v>
      </c>
      <c r="J2898" s="7">
        <f t="shared" si="134"/>
        <v>48.6</v>
      </c>
      <c r="K2898" s="7">
        <f t="shared" si="135"/>
        <v>0</v>
      </c>
    </row>
    <row r="2899" spans="1:11" ht="60" customHeight="1" x14ac:dyDescent="0.25">
      <c r="A2899" s="51">
        <v>2861</v>
      </c>
      <c r="B2899" s="57" t="s">
        <v>2075</v>
      </c>
      <c r="C2899" s="58" t="s">
        <v>28</v>
      </c>
      <c r="D2899" s="54">
        <v>1103</v>
      </c>
      <c r="E2899" s="55" t="s">
        <v>6</v>
      </c>
      <c r="F2899" s="55">
        <f t="shared" si="136"/>
        <v>6.61</v>
      </c>
      <c r="G2899" s="58" t="s">
        <v>2082</v>
      </c>
      <c r="H2899" s="59">
        <v>3</v>
      </c>
      <c r="I2899" s="56">
        <v>14.87</v>
      </c>
      <c r="J2899" s="7">
        <f t="shared" si="134"/>
        <v>14.87</v>
      </c>
      <c r="K2899" s="7">
        <f t="shared" si="135"/>
        <v>0</v>
      </c>
    </row>
    <row r="2900" spans="1:11" ht="135" customHeight="1" x14ac:dyDescent="0.25">
      <c r="A2900" s="51">
        <v>2862</v>
      </c>
      <c r="B2900" s="57" t="s">
        <v>2075</v>
      </c>
      <c r="C2900" s="58" t="s">
        <v>28</v>
      </c>
      <c r="D2900" s="54">
        <v>1063</v>
      </c>
      <c r="E2900" s="55" t="s">
        <v>6</v>
      </c>
      <c r="F2900" s="55">
        <f t="shared" si="136"/>
        <v>6.37</v>
      </c>
      <c r="G2900" s="58" t="s">
        <v>2083</v>
      </c>
      <c r="H2900" s="59">
        <v>20</v>
      </c>
      <c r="I2900" s="56">
        <v>95.55</v>
      </c>
      <c r="J2900" s="7">
        <f t="shared" si="134"/>
        <v>95.55</v>
      </c>
      <c r="K2900" s="7">
        <f t="shared" si="135"/>
        <v>0</v>
      </c>
    </row>
    <row r="2901" spans="1:11" ht="105" customHeight="1" x14ac:dyDescent="0.25">
      <c r="A2901" s="51">
        <v>2863</v>
      </c>
      <c r="B2901" s="57" t="s">
        <v>2075</v>
      </c>
      <c r="C2901" s="58" t="s">
        <v>34</v>
      </c>
      <c r="D2901" s="54">
        <v>1022</v>
      </c>
      <c r="E2901" s="55" t="s">
        <v>6</v>
      </c>
      <c r="F2901" s="55">
        <f t="shared" si="136"/>
        <v>6.13</v>
      </c>
      <c r="G2901" s="58" t="s">
        <v>2084</v>
      </c>
      <c r="H2901" s="59">
        <v>21</v>
      </c>
      <c r="I2901" s="56">
        <v>96.55</v>
      </c>
      <c r="J2901" s="7">
        <f t="shared" si="134"/>
        <v>96.55</v>
      </c>
      <c r="K2901" s="7">
        <f t="shared" si="135"/>
        <v>0</v>
      </c>
    </row>
    <row r="2902" spans="1:11" ht="45" customHeight="1" x14ac:dyDescent="0.25">
      <c r="A2902" s="51">
        <v>2864</v>
      </c>
      <c r="B2902" s="57" t="s">
        <v>2075</v>
      </c>
      <c r="C2902" s="58" t="s">
        <v>58</v>
      </c>
      <c r="D2902" s="54">
        <v>1405</v>
      </c>
      <c r="E2902" s="55" t="s">
        <v>6</v>
      </c>
      <c r="F2902" s="55">
        <f t="shared" si="136"/>
        <v>8.42</v>
      </c>
      <c r="G2902" s="58" t="s">
        <v>2085</v>
      </c>
      <c r="H2902" s="59">
        <v>14</v>
      </c>
      <c r="I2902" s="56">
        <v>88.41</v>
      </c>
      <c r="J2902" s="7">
        <f t="shared" si="134"/>
        <v>88.41</v>
      </c>
      <c r="K2902" s="7">
        <f t="shared" si="135"/>
        <v>0</v>
      </c>
    </row>
    <row r="2903" spans="1:11" ht="45" customHeight="1" x14ac:dyDescent="0.25">
      <c r="A2903" s="51">
        <v>2865</v>
      </c>
      <c r="B2903" s="57" t="s">
        <v>2075</v>
      </c>
      <c r="C2903" s="58" t="s">
        <v>28</v>
      </c>
      <c r="D2903" s="54">
        <v>1101</v>
      </c>
      <c r="E2903" s="55" t="s">
        <v>6</v>
      </c>
      <c r="F2903" s="55">
        <f t="shared" si="136"/>
        <v>6.6</v>
      </c>
      <c r="G2903" s="58" t="s">
        <v>2085</v>
      </c>
      <c r="H2903" s="59">
        <v>10</v>
      </c>
      <c r="I2903" s="56">
        <v>49.5</v>
      </c>
      <c r="J2903" s="7">
        <f t="shared" si="134"/>
        <v>49.5</v>
      </c>
      <c r="K2903" s="7">
        <f t="shared" si="135"/>
        <v>0</v>
      </c>
    </row>
    <row r="2904" spans="1:11" ht="45" customHeight="1" x14ac:dyDescent="0.25">
      <c r="A2904" s="51">
        <v>2866</v>
      </c>
      <c r="B2904" s="57" t="s">
        <v>2075</v>
      </c>
      <c r="C2904" s="58" t="s">
        <v>2066</v>
      </c>
      <c r="D2904" s="54">
        <v>903</v>
      </c>
      <c r="E2904" s="55" t="s">
        <v>6</v>
      </c>
      <c r="F2904" s="55">
        <f t="shared" si="136"/>
        <v>5.41</v>
      </c>
      <c r="G2904" s="58" t="s">
        <v>2085</v>
      </c>
      <c r="H2904" s="59">
        <v>10</v>
      </c>
      <c r="I2904" s="56">
        <v>40.58</v>
      </c>
      <c r="J2904" s="7">
        <f t="shared" si="134"/>
        <v>40.58</v>
      </c>
      <c r="K2904" s="7">
        <f t="shared" si="135"/>
        <v>0</v>
      </c>
    </row>
    <row r="2905" spans="1:11" ht="45" customHeight="1" x14ac:dyDescent="0.25">
      <c r="A2905" s="51">
        <v>2867</v>
      </c>
      <c r="B2905" s="57" t="s">
        <v>2075</v>
      </c>
      <c r="C2905" s="58" t="s">
        <v>34</v>
      </c>
      <c r="D2905" s="54">
        <v>1081</v>
      </c>
      <c r="E2905" s="55" t="s">
        <v>6</v>
      </c>
      <c r="F2905" s="55">
        <f t="shared" si="136"/>
        <v>6.48</v>
      </c>
      <c r="G2905" s="58" t="s">
        <v>2085</v>
      </c>
      <c r="H2905" s="59">
        <v>14</v>
      </c>
      <c r="I2905" s="56">
        <v>68.040000000000006</v>
      </c>
      <c r="J2905" s="7">
        <f t="shared" si="134"/>
        <v>68.040000000000006</v>
      </c>
      <c r="K2905" s="7">
        <f t="shared" si="135"/>
        <v>0</v>
      </c>
    </row>
    <row r="2906" spans="1:11" ht="45" customHeight="1" x14ac:dyDescent="0.25">
      <c r="A2906" s="51">
        <v>2868</v>
      </c>
      <c r="B2906" s="57" t="s">
        <v>2075</v>
      </c>
      <c r="C2906" s="58" t="s">
        <v>34</v>
      </c>
      <c r="D2906" s="54">
        <v>1022</v>
      </c>
      <c r="E2906" s="55" t="s">
        <v>6</v>
      </c>
      <c r="F2906" s="55">
        <f t="shared" si="136"/>
        <v>6.13</v>
      </c>
      <c r="G2906" s="58" t="s">
        <v>2085</v>
      </c>
      <c r="H2906" s="59">
        <v>10</v>
      </c>
      <c r="I2906" s="56">
        <v>45.98</v>
      </c>
      <c r="J2906" s="7">
        <f t="shared" si="134"/>
        <v>45.98</v>
      </c>
      <c r="K2906" s="7">
        <f t="shared" si="135"/>
        <v>0</v>
      </c>
    </row>
    <row r="2907" spans="1:11" ht="45" customHeight="1" x14ac:dyDescent="0.25">
      <c r="A2907" s="51">
        <v>2869</v>
      </c>
      <c r="B2907" s="57" t="s">
        <v>2075</v>
      </c>
      <c r="C2907" s="58" t="s">
        <v>2066</v>
      </c>
      <c r="D2907" s="54">
        <v>863</v>
      </c>
      <c r="E2907" s="55" t="s">
        <v>6</v>
      </c>
      <c r="F2907" s="55">
        <f t="shared" si="136"/>
        <v>5.17</v>
      </c>
      <c r="G2907" s="58" t="s">
        <v>2085</v>
      </c>
      <c r="H2907" s="59">
        <v>14</v>
      </c>
      <c r="I2907" s="56">
        <v>54.29</v>
      </c>
      <c r="J2907" s="7">
        <f t="shared" si="134"/>
        <v>54.29</v>
      </c>
      <c r="K2907" s="7">
        <f t="shared" si="135"/>
        <v>0</v>
      </c>
    </row>
    <row r="2908" spans="1:11" ht="45" customHeight="1" x14ac:dyDescent="0.25">
      <c r="A2908" s="51">
        <v>2870</v>
      </c>
      <c r="B2908" s="57" t="s">
        <v>2075</v>
      </c>
      <c r="C2908" s="58" t="s">
        <v>28</v>
      </c>
      <c r="D2908" s="54">
        <v>1081</v>
      </c>
      <c r="E2908" s="55" t="s">
        <v>6</v>
      </c>
      <c r="F2908" s="55">
        <f t="shared" si="136"/>
        <v>6.48</v>
      </c>
      <c r="G2908" s="58" t="s">
        <v>2085</v>
      </c>
      <c r="H2908" s="59">
        <v>14</v>
      </c>
      <c r="I2908" s="56">
        <v>68.040000000000006</v>
      </c>
      <c r="J2908" s="7">
        <f t="shared" si="134"/>
        <v>68.040000000000006</v>
      </c>
      <c r="K2908" s="7">
        <f t="shared" si="135"/>
        <v>0</v>
      </c>
    </row>
    <row r="2909" spans="1:11" ht="30" customHeight="1" x14ac:dyDescent="0.25">
      <c r="A2909" s="51">
        <v>2871</v>
      </c>
      <c r="B2909" s="57" t="s">
        <v>2086</v>
      </c>
      <c r="C2909" s="58" t="s">
        <v>62</v>
      </c>
      <c r="D2909" s="54">
        <v>1618</v>
      </c>
      <c r="E2909" s="55" t="s">
        <v>6</v>
      </c>
      <c r="F2909" s="55">
        <f t="shared" si="136"/>
        <v>9.6999999999999993</v>
      </c>
      <c r="G2909" s="58" t="s">
        <v>2085</v>
      </c>
      <c r="H2909" s="59">
        <v>14</v>
      </c>
      <c r="I2909" s="56">
        <v>101.85</v>
      </c>
      <c r="J2909" s="7">
        <f t="shared" si="134"/>
        <v>101.85</v>
      </c>
      <c r="K2909" s="7">
        <f t="shared" si="135"/>
        <v>0</v>
      </c>
    </row>
    <row r="2910" spans="1:11" ht="30" customHeight="1" x14ac:dyDescent="0.25">
      <c r="A2910" s="51">
        <v>2872</v>
      </c>
      <c r="B2910" s="57" t="s">
        <v>2086</v>
      </c>
      <c r="C2910" s="58" t="s">
        <v>34</v>
      </c>
      <c r="D2910" s="54">
        <v>1100</v>
      </c>
      <c r="E2910" s="55" t="s">
        <v>6</v>
      </c>
      <c r="F2910" s="55">
        <f t="shared" si="136"/>
        <v>6.59</v>
      </c>
      <c r="G2910" s="58" t="s">
        <v>2085</v>
      </c>
      <c r="H2910" s="59">
        <v>14</v>
      </c>
      <c r="I2910" s="56">
        <v>69.2</v>
      </c>
      <c r="J2910" s="7">
        <f t="shared" si="134"/>
        <v>69.2</v>
      </c>
      <c r="K2910" s="7">
        <f t="shared" si="135"/>
        <v>0</v>
      </c>
    </row>
    <row r="2911" spans="1:11" ht="30" customHeight="1" x14ac:dyDescent="0.25">
      <c r="A2911" s="51">
        <v>2873</v>
      </c>
      <c r="B2911" s="57" t="s">
        <v>2086</v>
      </c>
      <c r="C2911" s="58" t="s">
        <v>34</v>
      </c>
      <c r="D2911" s="54">
        <v>1119</v>
      </c>
      <c r="E2911" s="55" t="s">
        <v>6</v>
      </c>
      <c r="F2911" s="55">
        <f t="shared" si="136"/>
        <v>6.71</v>
      </c>
      <c r="G2911" s="58" t="s">
        <v>2085</v>
      </c>
      <c r="H2911" s="59">
        <v>4</v>
      </c>
      <c r="I2911" s="56">
        <v>20.13</v>
      </c>
      <c r="J2911" s="7">
        <f t="shared" si="134"/>
        <v>20.13</v>
      </c>
      <c r="K2911" s="7">
        <f t="shared" si="135"/>
        <v>0</v>
      </c>
    </row>
    <row r="2912" spans="1:11" ht="60" customHeight="1" x14ac:dyDescent="0.25">
      <c r="A2912" s="51">
        <v>2874</v>
      </c>
      <c r="B2912" s="57" t="s">
        <v>2087</v>
      </c>
      <c r="C2912" s="58" t="s">
        <v>62</v>
      </c>
      <c r="D2912" s="54">
        <v>1389</v>
      </c>
      <c r="E2912" s="55" t="s">
        <v>6</v>
      </c>
      <c r="F2912" s="55">
        <f t="shared" si="136"/>
        <v>8.33</v>
      </c>
      <c r="G2912" s="58" t="s">
        <v>2088</v>
      </c>
      <c r="H2912" s="59">
        <v>17</v>
      </c>
      <c r="I2912" s="56">
        <v>106.21</v>
      </c>
      <c r="J2912" s="7">
        <f t="shared" si="134"/>
        <v>106.21</v>
      </c>
      <c r="K2912" s="7">
        <f t="shared" si="135"/>
        <v>0</v>
      </c>
    </row>
    <row r="2913" spans="1:11" ht="60" customHeight="1" x14ac:dyDescent="0.25">
      <c r="A2913" s="51">
        <v>2875</v>
      </c>
      <c r="B2913" s="57" t="s">
        <v>2087</v>
      </c>
      <c r="C2913" s="58" t="s">
        <v>25</v>
      </c>
      <c r="D2913" s="54">
        <v>1236</v>
      </c>
      <c r="E2913" s="55" t="s">
        <v>6</v>
      </c>
      <c r="F2913" s="55">
        <f t="shared" si="136"/>
        <v>7.41</v>
      </c>
      <c r="G2913" s="58" t="s">
        <v>2088</v>
      </c>
      <c r="H2913" s="59">
        <v>15</v>
      </c>
      <c r="I2913" s="56">
        <v>83.36</v>
      </c>
      <c r="J2913" s="7">
        <f t="shared" si="134"/>
        <v>83.36</v>
      </c>
      <c r="K2913" s="7">
        <f t="shared" si="135"/>
        <v>0</v>
      </c>
    </row>
    <row r="2914" spans="1:11" ht="45" customHeight="1" x14ac:dyDescent="0.25">
      <c r="A2914" s="51">
        <v>2876</v>
      </c>
      <c r="B2914" s="57" t="s">
        <v>2087</v>
      </c>
      <c r="C2914" s="58" t="s">
        <v>25</v>
      </c>
      <c r="D2914" s="54">
        <v>1176</v>
      </c>
      <c r="E2914" s="55" t="s">
        <v>6</v>
      </c>
      <c r="F2914" s="55">
        <f t="shared" si="136"/>
        <v>7.05</v>
      </c>
      <c r="G2914" s="58" t="s">
        <v>2089</v>
      </c>
      <c r="H2914" s="59">
        <v>14</v>
      </c>
      <c r="I2914" s="56">
        <v>74.03</v>
      </c>
      <c r="J2914" s="7">
        <f t="shared" si="134"/>
        <v>74.03</v>
      </c>
      <c r="K2914" s="7">
        <f t="shared" si="135"/>
        <v>0</v>
      </c>
    </row>
    <row r="2915" spans="1:11" ht="45" customHeight="1" x14ac:dyDescent="0.25">
      <c r="A2915" s="51">
        <v>2877</v>
      </c>
      <c r="B2915" s="57" t="s">
        <v>2087</v>
      </c>
      <c r="C2915" s="58" t="s">
        <v>34</v>
      </c>
      <c r="D2915" s="54">
        <v>1090</v>
      </c>
      <c r="E2915" s="55" t="s">
        <v>6</v>
      </c>
      <c r="F2915" s="55">
        <f t="shared" si="136"/>
        <v>6.53</v>
      </c>
      <c r="G2915" s="58" t="s">
        <v>2089</v>
      </c>
      <c r="H2915" s="59">
        <v>25</v>
      </c>
      <c r="I2915" s="56">
        <v>122.44</v>
      </c>
      <c r="J2915" s="7">
        <f t="shared" si="134"/>
        <v>122.44</v>
      </c>
      <c r="K2915" s="7">
        <f t="shared" si="135"/>
        <v>0</v>
      </c>
    </row>
    <row r="2916" spans="1:11" ht="45" customHeight="1" x14ac:dyDescent="0.25">
      <c r="A2916" s="51">
        <v>2878</v>
      </c>
      <c r="B2916" s="57" t="s">
        <v>2087</v>
      </c>
      <c r="C2916" s="58" t="s">
        <v>34</v>
      </c>
      <c r="D2916" s="54">
        <v>1070</v>
      </c>
      <c r="E2916" s="55" t="s">
        <v>6</v>
      </c>
      <c r="F2916" s="55">
        <f t="shared" si="136"/>
        <v>6.41</v>
      </c>
      <c r="G2916" s="58" t="s">
        <v>2089</v>
      </c>
      <c r="H2916" s="59">
        <v>30</v>
      </c>
      <c r="I2916" s="56">
        <v>144.22999999999999</v>
      </c>
      <c r="J2916" s="7">
        <f t="shared" si="134"/>
        <v>144.22999999999999</v>
      </c>
      <c r="K2916" s="7">
        <f t="shared" si="135"/>
        <v>0</v>
      </c>
    </row>
    <row r="2917" spans="1:11" ht="45" customHeight="1" x14ac:dyDescent="0.25">
      <c r="A2917" s="51">
        <v>2879</v>
      </c>
      <c r="B2917" s="57" t="s">
        <v>2087</v>
      </c>
      <c r="C2917" s="58" t="s">
        <v>28</v>
      </c>
      <c r="D2917" s="54">
        <v>1152</v>
      </c>
      <c r="E2917" s="55" t="s">
        <v>6</v>
      </c>
      <c r="F2917" s="55">
        <f t="shared" si="136"/>
        <v>6.91</v>
      </c>
      <c r="G2917" s="58" t="s">
        <v>2090</v>
      </c>
      <c r="H2917" s="59">
        <v>7</v>
      </c>
      <c r="I2917" s="56">
        <v>36.28</v>
      </c>
      <c r="J2917" s="7">
        <f t="shared" si="134"/>
        <v>36.28</v>
      </c>
      <c r="K2917" s="7">
        <f t="shared" si="135"/>
        <v>0</v>
      </c>
    </row>
    <row r="2918" spans="1:11" ht="45" customHeight="1" x14ac:dyDescent="0.25">
      <c r="A2918" s="51">
        <v>2880</v>
      </c>
      <c r="B2918" s="57" t="s">
        <v>2087</v>
      </c>
      <c r="C2918" s="58" t="s">
        <v>28</v>
      </c>
      <c r="D2918" s="54">
        <v>1152</v>
      </c>
      <c r="E2918" s="55" t="s">
        <v>6</v>
      </c>
      <c r="F2918" s="55">
        <f t="shared" si="136"/>
        <v>6.91</v>
      </c>
      <c r="G2918" s="58" t="s">
        <v>2090</v>
      </c>
      <c r="H2918" s="59">
        <v>32</v>
      </c>
      <c r="I2918" s="56">
        <v>165.84</v>
      </c>
      <c r="J2918" s="7">
        <f t="shared" si="134"/>
        <v>165.84</v>
      </c>
      <c r="K2918" s="7">
        <f t="shared" si="135"/>
        <v>0</v>
      </c>
    </row>
    <row r="2919" spans="1:11" ht="45" customHeight="1" x14ac:dyDescent="0.25">
      <c r="A2919" s="51">
        <v>2881</v>
      </c>
      <c r="B2919" s="57" t="s">
        <v>2087</v>
      </c>
      <c r="C2919" s="58" t="s">
        <v>34</v>
      </c>
      <c r="D2919" s="54">
        <v>1090</v>
      </c>
      <c r="E2919" s="55" t="s">
        <v>6</v>
      </c>
      <c r="F2919" s="55">
        <f t="shared" si="136"/>
        <v>6.53</v>
      </c>
      <c r="G2919" s="58" t="s">
        <v>2090</v>
      </c>
      <c r="H2919" s="59">
        <v>32</v>
      </c>
      <c r="I2919" s="56">
        <v>156.72</v>
      </c>
      <c r="J2919" s="7">
        <f t="shared" si="134"/>
        <v>156.72</v>
      </c>
      <c r="K2919" s="7">
        <f t="shared" si="135"/>
        <v>0</v>
      </c>
    </row>
    <row r="2920" spans="1:11" ht="45" customHeight="1" x14ac:dyDescent="0.25">
      <c r="A2920" s="51">
        <v>2882</v>
      </c>
      <c r="B2920" s="57" t="s">
        <v>2087</v>
      </c>
      <c r="C2920" s="58" t="s">
        <v>28</v>
      </c>
      <c r="D2920" s="54">
        <v>1132</v>
      </c>
      <c r="E2920" s="55" t="s">
        <v>6</v>
      </c>
      <c r="F2920" s="55">
        <f t="shared" si="136"/>
        <v>6.79</v>
      </c>
      <c r="G2920" s="58" t="s">
        <v>2090</v>
      </c>
      <c r="H2920" s="59">
        <v>10</v>
      </c>
      <c r="I2920" s="56">
        <v>50.93</v>
      </c>
      <c r="J2920" s="7">
        <f t="shared" si="134"/>
        <v>50.93</v>
      </c>
      <c r="K2920" s="7">
        <f t="shared" si="135"/>
        <v>0</v>
      </c>
    </row>
    <row r="2921" spans="1:11" ht="45" customHeight="1" x14ac:dyDescent="0.25">
      <c r="A2921" s="51">
        <v>2883</v>
      </c>
      <c r="B2921" s="57" t="s">
        <v>2087</v>
      </c>
      <c r="C2921" s="58" t="s">
        <v>28</v>
      </c>
      <c r="D2921" s="54">
        <v>1132</v>
      </c>
      <c r="E2921" s="55" t="s">
        <v>6</v>
      </c>
      <c r="F2921" s="55">
        <f t="shared" si="136"/>
        <v>6.79</v>
      </c>
      <c r="G2921" s="58" t="s">
        <v>2090</v>
      </c>
      <c r="H2921" s="59">
        <v>9</v>
      </c>
      <c r="I2921" s="56">
        <v>45.83</v>
      </c>
      <c r="J2921" s="7">
        <f t="shared" si="134"/>
        <v>45.83</v>
      </c>
      <c r="K2921" s="7">
        <f t="shared" si="135"/>
        <v>0</v>
      </c>
    </row>
    <row r="2922" spans="1:11" ht="60" customHeight="1" x14ac:dyDescent="0.25">
      <c r="A2922" s="51">
        <v>2884</v>
      </c>
      <c r="B2922" s="57" t="s">
        <v>2087</v>
      </c>
      <c r="C2922" s="58" t="s">
        <v>28</v>
      </c>
      <c r="D2922" s="54">
        <v>1152</v>
      </c>
      <c r="E2922" s="55" t="s">
        <v>6</v>
      </c>
      <c r="F2922" s="55">
        <f t="shared" si="136"/>
        <v>6.91</v>
      </c>
      <c r="G2922" s="58" t="s">
        <v>2088</v>
      </c>
      <c r="H2922" s="59">
        <v>36</v>
      </c>
      <c r="I2922" s="56">
        <v>186.57</v>
      </c>
      <c r="J2922" s="7">
        <f t="shared" si="134"/>
        <v>186.57</v>
      </c>
      <c r="K2922" s="7">
        <f t="shared" si="135"/>
        <v>0</v>
      </c>
    </row>
    <row r="2923" spans="1:11" ht="45" customHeight="1" x14ac:dyDescent="0.25">
      <c r="A2923" s="51">
        <v>2885</v>
      </c>
      <c r="B2923" s="57" t="s">
        <v>2087</v>
      </c>
      <c r="C2923" s="58" t="s">
        <v>28</v>
      </c>
      <c r="D2923" s="54">
        <v>1152</v>
      </c>
      <c r="E2923" s="55" t="s">
        <v>6</v>
      </c>
      <c r="F2923" s="55">
        <f t="shared" si="136"/>
        <v>6.91</v>
      </c>
      <c r="G2923" s="58" t="s">
        <v>2090</v>
      </c>
      <c r="H2923" s="59">
        <v>10</v>
      </c>
      <c r="I2923" s="56">
        <v>51.83</v>
      </c>
      <c r="J2923" s="7">
        <f t="shared" si="134"/>
        <v>51.83</v>
      </c>
      <c r="K2923" s="7">
        <f t="shared" si="135"/>
        <v>0</v>
      </c>
    </row>
    <row r="2924" spans="1:11" ht="60" customHeight="1" x14ac:dyDescent="0.25">
      <c r="A2924" s="51">
        <v>2886</v>
      </c>
      <c r="B2924" s="57" t="s">
        <v>2087</v>
      </c>
      <c r="C2924" s="58" t="s">
        <v>34</v>
      </c>
      <c r="D2924" s="54">
        <v>1090</v>
      </c>
      <c r="E2924" s="55" t="s">
        <v>6</v>
      </c>
      <c r="F2924" s="55">
        <f t="shared" si="136"/>
        <v>6.53</v>
      </c>
      <c r="G2924" s="58" t="s">
        <v>2088</v>
      </c>
      <c r="H2924" s="59">
        <v>15</v>
      </c>
      <c r="I2924" s="56">
        <v>73.459999999999994</v>
      </c>
      <c r="J2924" s="7">
        <f t="shared" ref="J2924:J2987" si="137">ROUND(F2924*H2924*$I$12,2)</f>
        <v>73.459999999999994</v>
      </c>
      <c r="K2924" s="7">
        <f t="shared" si="135"/>
        <v>0</v>
      </c>
    </row>
    <row r="2925" spans="1:11" ht="45" customHeight="1" x14ac:dyDescent="0.25">
      <c r="A2925" s="51">
        <v>2887</v>
      </c>
      <c r="B2925" s="57" t="s">
        <v>2087</v>
      </c>
      <c r="C2925" s="58" t="s">
        <v>34</v>
      </c>
      <c r="D2925" s="54">
        <v>1110</v>
      </c>
      <c r="E2925" s="55" t="s">
        <v>6</v>
      </c>
      <c r="F2925" s="55">
        <f t="shared" si="136"/>
        <v>6.65</v>
      </c>
      <c r="G2925" s="58" t="s">
        <v>2090</v>
      </c>
      <c r="H2925" s="59">
        <v>12</v>
      </c>
      <c r="I2925" s="56">
        <v>59.85</v>
      </c>
      <c r="J2925" s="7">
        <f t="shared" si="137"/>
        <v>59.85</v>
      </c>
      <c r="K2925" s="7">
        <f t="shared" ref="K2925:K2988" si="138">I2925-J2925</f>
        <v>0</v>
      </c>
    </row>
    <row r="2926" spans="1:11" ht="120" customHeight="1" x14ac:dyDescent="0.25">
      <c r="A2926" s="51">
        <v>2888</v>
      </c>
      <c r="B2926" s="57" t="s">
        <v>2091</v>
      </c>
      <c r="C2926" s="58" t="s">
        <v>62</v>
      </c>
      <c r="D2926" s="54">
        <v>1772</v>
      </c>
      <c r="E2926" s="55" t="s">
        <v>6</v>
      </c>
      <c r="F2926" s="55">
        <f t="shared" si="136"/>
        <v>10.62</v>
      </c>
      <c r="G2926" s="58" t="s">
        <v>2092</v>
      </c>
      <c r="H2926" s="59">
        <v>29</v>
      </c>
      <c r="I2926" s="56">
        <v>230.99</v>
      </c>
      <c r="J2926" s="7">
        <f t="shared" si="137"/>
        <v>230.99</v>
      </c>
      <c r="K2926" s="7">
        <f t="shared" si="138"/>
        <v>0</v>
      </c>
    </row>
    <row r="2927" spans="1:11" ht="60" customHeight="1" x14ac:dyDescent="0.25">
      <c r="A2927" s="51">
        <v>2889</v>
      </c>
      <c r="B2927" s="57" t="s">
        <v>2091</v>
      </c>
      <c r="C2927" s="58" t="s">
        <v>1969</v>
      </c>
      <c r="D2927" s="54">
        <v>1671</v>
      </c>
      <c r="E2927" s="55" t="s">
        <v>6</v>
      </c>
      <c r="F2927" s="55">
        <f t="shared" si="136"/>
        <v>10.02</v>
      </c>
      <c r="G2927" s="58" t="s">
        <v>2093</v>
      </c>
      <c r="H2927" s="59">
        <v>8</v>
      </c>
      <c r="I2927" s="56">
        <v>60.12</v>
      </c>
      <c r="J2927" s="7">
        <f t="shared" si="137"/>
        <v>60.12</v>
      </c>
      <c r="K2927" s="7">
        <f t="shared" si="138"/>
        <v>0</v>
      </c>
    </row>
    <row r="2928" spans="1:11" ht="120" customHeight="1" x14ac:dyDescent="0.25">
      <c r="A2928" s="51">
        <v>2890</v>
      </c>
      <c r="B2928" s="57" t="s">
        <v>2091</v>
      </c>
      <c r="C2928" s="58" t="s">
        <v>1969</v>
      </c>
      <c r="D2928" s="54">
        <v>1702</v>
      </c>
      <c r="E2928" s="55" t="s">
        <v>6</v>
      </c>
      <c r="F2928" s="55">
        <f t="shared" si="136"/>
        <v>10.199999999999999</v>
      </c>
      <c r="G2928" s="58" t="s">
        <v>2094</v>
      </c>
      <c r="H2928" s="59">
        <v>24</v>
      </c>
      <c r="I2928" s="56">
        <v>183.6</v>
      </c>
      <c r="J2928" s="7">
        <f t="shared" si="137"/>
        <v>183.6</v>
      </c>
      <c r="K2928" s="7">
        <f t="shared" si="138"/>
        <v>0</v>
      </c>
    </row>
    <row r="2929" spans="1:11" ht="75" customHeight="1" x14ac:dyDescent="0.25">
      <c r="A2929" s="51">
        <v>2891</v>
      </c>
      <c r="B2929" s="57" t="s">
        <v>2091</v>
      </c>
      <c r="C2929" s="58" t="s">
        <v>25</v>
      </c>
      <c r="D2929" s="54">
        <v>1460</v>
      </c>
      <c r="E2929" s="55" t="s">
        <v>6</v>
      </c>
      <c r="F2929" s="55">
        <f t="shared" si="136"/>
        <v>8.75</v>
      </c>
      <c r="G2929" s="58" t="s">
        <v>2095</v>
      </c>
      <c r="H2929" s="59">
        <v>11</v>
      </c>
      <c r="I2929" s="56">
        <v>72.19</v>
      </c>
      <c r="J2929" s="7">
        <f t="shared" si="137"/>
        <v>72.19</v>
      </c>
      <c r="K2929" s="7">
        <f t="shared" si="138"/>
        <v>0</v>
      </c>
    </row>
    <row r="2930" spans="1:11" ht="60" customHeight="1" x14ac:dyDescent="0.25">
      <c r="A2930" s="51">
        <v>2892</v>
      </c>
      <c r="B2930" s="57" t="s">
        <v>2091</v>
      </c>
      <c r="C2930" s="58" t="s">
        <v>28</v>
      </c>
      <c r="D2930" s="54">
        <v>1303</v>
      </c>
      <c r="E2930" s="55" t="s">
        <v>6</v>
      </c>
      <c r="F2930" s="55">
        <f t="shared" si="136"/>
        <v>7.81</v>
      </c>
      <c r="G2930" s="58" t="s">
        <v>2093</v>
      </c>
      <c r="H2930" s="59">
        <v>13</v>
      </c>
      <c r="I2930" s="56">
        <v>76.150000000000006</v>
      </c>
      <c r="J2930" s="7">
        <f t="shared" si="137"/>
        <v>76.150000000000006</v>
      </c>
      <c r="K2930" s="7">
        <f t="shared" si="138"/>
        <v>0</v>
      </c>
    </row>
    <row r="2931" spans="1:11" ht="60" customHeight="1" x14ac:dyDescent="0.25">
      <c r="A2931" s="51">
        <v>2893</v>
      </c>
      <c r="B2931" s="57" t="s">
        <v>2091</v>
      </c>
      <c r="C2931" s="58" t="s">
        <v>34</v>
      </c>
      <c r="D2931" s="54">
        <v>1170</v>
      </c>
      <c r="E2931" s="55" t="s">
        <v>6</v>
      </c>
      <c r="F2931" s="55">
        <f t="shared" si="136"/>
        <v>7.01</v>
      </c>
      <c r="G2931" s="58" t="s">
        <v>2093</v>
      </c>
      <c r="H2931" s="59">
        <v>11</v>
      </c>
      <c r="I2931" s="56">
        <v>57.83</v>
      </c>
      <c r="J2931" s="7">
        <f t="shared" si="137"/>
        <v>57.83</v>
      </c>
      <c r="K2931" s="7">
        <f t="shared" si="138"/>
        <v>0</v>
      </c>
    </row>
    <row r="2932" spans="1:11" ht="75" customHeight="1" x14ac:dyDescent="0.25">
      <c r="A2932" s="51">
        <v>2894</v>
      </c>
      <c r="B2932" s="57" t="s">
        <v>2091</v>
      </c>
      <c r="C2932" s="58" t="s">
        <v>25</v>
      </c>
      <c r="D2932" s="54">
        <v>1480</v>
      </c>
      <c r="E2932" s="55" t="s">
        <v>6</v>
      </c>
      <c r="F2932" s="55">
        <f t="shared" si="136"/>
        <v>8.8699999999999992</v>
      </c>
      <c r="G2932" s="58" t="s">
        <v>2095</v>
      </c>
      <c r="H2932" s="59">
        <v>12</v>
      </c>
      <c r="I2932" s="56">
        <v>79.83</v>
      </c>
      <c r="J2932" s="7">
        <f t="shared" si="137"/>
        <v>79.83</v>
      </c>
      <c r="K2932" s="7">
        <f t="shared" si="138"/>
        <v>0</v>
      </c>
    </row>
    <row r="2933" spans="1:11" ht="195" customHeight="1" x14ac:dyDescent="0.25">
      <c r="A2933" s="51">
        <v>2895</v>
      </c>
      <c r="B2933" s="57" t="s">
        <v>2091</v>
      </c>
      <c r="C2933" s="58" t="s">
        <v>25</v>
      </c>
      <c r="D2933" s="54">
        <v>1435</v>
      </c>
      <c r="E2933" s="55" t="s">
        <v>6</v>
      </c>
      <c r="F2933" s="55">
        <f t="shared" si="136"/>
        <v>8.6</v>
      </c>
      <c r="G2933" s="58" t="s">
        <v>2096</v>
      </c>
      <c r="H2933" s="59">
        <v>30</v>
      </c>
      <c r="I2933" s="56">
        <v>193.5</v>
      </c>
      <c r="J2933" s="7">
        <f t="shared" si="137"/>
        <v>193.5</v>
      </c>
      <c r="K2933" s="7">
        <f t="shared" si="138"/>
        <v>0</v>
      </c>
    </row>
    <row r="2934" spans="1:11" ht="195" customHeight="1" x14ac:dyDescent="0.25">
      <c r="A2934" s="51">
        <v>2896</v>
      </c>
      <c r="B2934" s="57" t="s">
        <v>2091</v>
      </c>
      <c r="C2934" s="58" t="s">
        <v>28</v>
      </c>
      <c r="D2934" s="54">
        <v>1323</v>
      </c>
      <c r="E2934" s="55" t="s">
        <v>6</v>
      </c>
      <c r="F2934" s="55">
        <f t="shared" ref="F2934:F2997" si="139">IF(D2934=0,0,IF(E2934=0,0,IF(IF(E2934="s",$F$12,IF(E2934="n",$F$11,0))&gt;0,ROUND(D2934/IF(E2934="s",$F$12,IF(E2934="n",$F$11,0)),2),0)))</f>
        <v>7.93</v>
      </c>
      <c r="G2934" s="58" t="s">
        <v>2096</v>
      </c>
      <c r="H2934" s="59">
        <v>42</v>
      </c>
      <c r="I2934" s="56">
        <v>249.8</v>
      </c>
      <c r="J2934" s="7">
        <f t="shared" si="137"/>
        <v>249.8</v>
      </c>
      <c r="K2934" s="7">
        <f t="shared" si="138"/>
        <v>0</v>
      </c>
    </row>
    <row r="2935" spans="1:11" ht="195" customHeight="1" x14ac:dyDescent="0.25">
      <c r="A2935" s="51">
        <v>2897</v>
      </c>
      <c r="B2935" s="57" t="s">
        <v>2091</v>
      </c>
      <c r="C2935" s="58" t="s">
        <v>28</v>
      </c>
      <c r="D2935" s="54">
        <v>1306</v>
      </c>
      <c r="E2935" s="55" t="s">
        <v>6</v>
      </c>
      <c r="F2935" s="55">
        <f t="shared" si="139"/>
        <v>7.83</v>
      </c>
      <c r="G2935" s="58" t="s">
        <v>2096</v>
      </c>
      <c r="H2935" s="59">
        <v>46</v>
      </c>
      <c r="I2935" s="56">
        <v>270.14</v>
      </c>
      <c r="J2935" s="7">
        <f t="shared" si="137"/>
        <v>270.14</v>
      </c>
      <c r="K2935" s="7">
        <f t="shared" si="138"/>
        <v>0</v>
      </c>
    </row>
    <row r="2936" spans="1:11" ht="60" customHeight="1" x14ac:dyDescent="0.25">
      <c r="A2936" s="51">
        <v>2898</v>
      </c>
      <c r="B2936" s="57" t="s">
        <v>2091</v>
      </c>
      <c r="C2936" s="58" t="s">
        <v>28</v>
      </c>
      <c r="D2936" s="54">
        <v>1386</v>
      </c>
      <c r="E2936" s="55" t="s">
        <v>6</v>
      </c>
      <c r="F2936" s="55">
        <f t="shared" si="139"/>
        <v>8.31</v>
      </c>
      <c r="G2936" s="58" t="s">
        <v>2093</v>
      </c>
      <c r="H2936" s="59">
        <v>25</v>
      </c>
      <c r="I2936" s="56">
        <v>155.81</v>
      </c>
      <c r="J2936" s="7">
        <f t="shared" si="137"/>
        <v>155.81</v>
      </c>
      <c r="K2936" s="7">
        <f t="shared" si="138"/>
        <v>0</v>
      </c>
    </row>
    <row r="2937" spans="1:11" ht="165" customHeight="1" x14ac:dyDescent="0.25">
      <c r="A2937" s="51">
        <v>2899</v>
      </c>
      <c r="B2937" s="57" t="s">
        <v>2091</v>
      </c>
      <c r="C2937" s="58" t="s">
        <v>28</v>
      </c>
      <c r="D2937" s="54">
        <v>1323</v>
      </c>
      <c r="E2937" s="55" t="s">
        <v>6</v>
      </c>
      <c r="F2937" s="55">
        <f t="shared" si="139"/>
        <v>7.93</v>
      </c>
      <c r="G2937" s="58" t="s">
        <v>2097</v>
      </c>
      <c r="H2937" s="59">
        <v>52</v>
      </c>
      <c r="I2937" s="56">
        <v>309.27</v>
      </c>
      <c r="J2937" s="7">
        <f t="shared" si="137"/>
        <v>309.27</v>
      </c>
      <c r="K2937" s="7">
        <f t="shared" si="138"/>
        <v>0</v>
      </c>
    </row>
    <row r="2938" spans="1:11" ht="60" customHeight="1" x14ac:dyDescent="0.25">
      <c r="A2938" s="51">
        <v>2900</v>
      </c>
      <c r="B2938" s="57" t="s">
        <v>2091</v>
      </c>
      <c r="C2938" s="58" t="s">
        <v>34</v>
      </c>
      <c r="D2938" s="54">
        <v>1170</v>
      </c>
      <c r="E2938" s="55" t="s">
        <v>6</v>
      </c>
      <c r="F2938" s="55">
        <f t="shared" si="139"/>
        <v>7.01</v>
      </c>
      <c r="G2938" s="58" t="s">
        <v>2093</v>
      </c>
      <c r="H2938" s="59">
        <v>14</v>
      </c>
      <c r="I2938" s="56">
        <v>73.61</v>
      </c>
      <c r="J2938" s="7">
        <f t="shared" si="137"/>
        <v>73.61</v>
      </c>
      <c r="K2938" s="7">
        <f t="shared" si="138"/>
        <v>0</v>
      </c>
    </row>
    <row r="2939" spans="1:11" ht="135" customHeight="1" x14ac:dyDescent="0.25">
      <c r="A2939" s="51">
        <v>2901</v>
      </c>
      <c r="B2939" s="57" t="s">
        <v>2091</v>
      </c>
      <c r="C2939" s="58" t="s">
        <v>34</v>
      </c>
      <c r="D2939" s="54">
        <v>1190</v>
      </c>
      <c r="E2939" s="55" t="s">
        <v>6</v>
      </c>
      <c r="F2939" s="55">
        <f t="shared" si="139"/>
        <v>7.13</v>
      </c>
      <c r="G2939" s="58" t="s">
        <v>2098</v>
      </c>
      <c r="H2939" s="59">
        <v>15</v>
      </c>
      <c r="I2939" s="56">
        <v>80.209999999999994</v>
      </c>
      <c r="J2939" s="7">
        <f t="shared" si="137"/>
        <v>80.209999999999994</v>
      </c>
      <c r="K2939" s="7">
        <f t="shared" si="138"/>
        <v>0</v>
      </c>
    </row>
    <row r="2940" spans="1:11" ht="135" customHeight="1" x14ac:dyDescent="0.25">
      <c r="A2940" s="51">
        <v>2902</v>
      </c>
      <c r="B2940" s="57" t="s">
        <v>2091</v>
      </c>
      <c r="C2940" s="58" t="s">
        <v>34</v>
      </c>
      <c r="D2940" s="54">
        <v>1150</v>
      </c>
      <c r="E2940" s="55" t="s">
        <v>6</v>
      </c>
      <c r="F2940" s="55">
        <f t="shared" si="139"/>
        <v>6.89</v>
      </c>
      <c r="G2940" s="58" t="s">
        <v>2098</v>
      </c>
      <c r="H2940" s="59">
        <v>21</v>
      </c>
      <c r="I2940" s="56">
        <v>108.52</v>
      </c>
      <c r="J2940" s="7">
        <f t="shared" si="137"/>
        <v>108.52</v>
      </c>
      <c r="K2940" s="7">
        <f t="shared" si="138"/>
        <v>0</v>
      </c>
    </row>
    <row r="2941" spans="1:11" ht="195" customHeight="1" x14ac:dyDescent="0.25">
      <c r="A2941" s="51">
        <v>2903</v>
      </c>
      <c r="B2941" s="57" t="s">
        <v>2091</v>
      </c>
      <c r="C2941" s="58" t="s">
        <v>34</v>
      </c>
      <c r="D2941" s="54">
        <v>1130</v>
      </c>
      <c r="E2941" s="55" t="s">
        <v>6</v>
      </c>
      <c r="F2941" s="55">
        <f t="shared" si="139"/>
        <v>6.77</v>
      </c>
      <c r="G2941" s="58" t="s">
        <v>2096</v>
      </c>
      <c r="H2941" s="59">
        <v>26</v>
      </c>
      <c r="I2941" s="56">
        <v>132.02000000000001</v>
      </c>
      <c r="J2941" s="7">
        <f t="shared" si="137"/>
        <v>132.02000000000001</v>
      </c>
      <c r="K2941" s="7">
        <f t="shared" si="138"/>
        <v>0</v>
      </c>
    </row>
    <row r="2942" spans="1:11" ht="195" customHeight="1" x14ac:dyDescent="0.25">
      <c r="A2942" s="51">
        <v>2904</v>
      </c>
      <c r="B2942" s="57" t="s">
        <v>2091</v>
      </c>
      <c r="C2942" s="58" t="s">
        <v>34</v>
      </c>
      <c r="D2942" s="54">
        <v>1190</v>
      </c>
      <c r="E2942" s="55" t="s">
        <v>6</v>
      </c>
      <c r="F2942" s="55">
        <f t="shared" si="139"/>
        <v>7.13</v>
      </c>
      <c r="G2942" s="58" t="s">
        <v>2096</v>
      </c>
      <c r="H2942" s="59">
        <v>45</v>
      </c>
      <c r="I2942" s="56">
        <v>240.64</v>
      </c>
      <c r="J2942" s="7">
        <f t="shared" si="137"/>
        <v>240.64</v>
      </c>
      <c r="K2942" s="7">
        <f t="shared" si="138"/>
        <v>0</v>
      </c>
    </row>
    <row r="2943" spans="1:11" ht="195" customHeight="1" x14ac:dyDescent="0.25">
      <c r="A2943" s="51">
        <v>2905</v>
      </c>
      <c r="B2943" s="57" t="s">
        <v>2091</v>
      </c>
      <c r="C2943" s="58" t="s">
        <v>34</v>
      </c>
      <c r="D2943" s="54">
        <v>1230</v>
      </c>
      <c r="E2943" s="55" t="s">
        <v>6</v>
      </c>
      <c r="F2943" s="55">
        <f t="shared" si="139"/>
        <v>7.37</v>
      </c>
      <c r="G2943" s="58" t="s">
        <v>2096</v>
      </c>
      <c r="H2943" s="59">
        <v>32</v>
      </c>
      <c r="I2943" s="56">
        <v>176.88</v>
      </c>
      <c r="J2943" s="7">
        <f t="shared" si="137"/>
        <v>176.88</v>
      </c>
      <c r="K2943" s="7">
        <f t="shared" si="138"/>
        <v>0</v>
      </c>
    </row>
    <row r="2944" spans="1:11" ht="120" customHeight="1" x14ac:dyDescent="0.25">
      <c r="A2944" s="51">
        <v>2906</v>
      </c>
      <c r="B2944" s="57" t="s">
        <v>2091</v>
      </c>
      <c r="C2944" s="58" t="s">
        <v>25</v>
      </c>
      <c r="D2944" s="54">
        <v>1460</v>
      </c>
      <c r="E2944" s="55" t="s">
        <v>6</v>
      </c>
      <c r="F2944" s="55">
        <f t="shared" si="139"/>
        <v>8.75</v>
      </c>
      <c r="G2944" s="58" t="s">
        <v>2092</v>
      </c>
      <c r="H2944" s="59">
        <v>14</v>
      </c>
      <c r="I2944" s="56">
        <v>91.88</v>
      </c>
      <c r="J2944" s="7">
        <f t="shared" si="137"/>
        <v>91.88</v>
      </c>
      <c r="K2944" s="7">
        <f t="shared" si="138"/>
        <v>0</v>
      </c>
    </row>
    <row r="2945" spans="1:11" ht="120" customHeight="1" x14ac:dyDescent="0.25">
      <c r="A2945" s="51">
        <v>2907</v>
      </c>
      <c r="B2945" s="57" t="s">
        <v>2091</v>
      </c>
      <c r="C2945" s="58" t="s">
        <v>34</v>
      </c>
      <c r="D2945" s="54">
        <v>1130</v>
      </c>
      <c r="E2945" s="55" t="s">
        <v>6</v>
      </c>
      <c r="F2945" s="55">
        <f t="shared" si="139"/>
        <v>6.77</v>
      </c>
      <c r="G2945" s="58" t="s">
        <v>2092</v>
      </c>
      <c r="H2945" s="59">
        <v>4</v>
      </c>
      <c r="I2945" s="56">
        <v>20.309999999999999</v>
      </c>
      <c r="J2945" s="7">
        <f t="shared" si="137"/>
        <v>20.309999999999999</v>
      </c>
      <c r="K2945" s="7">
        <f t="shared" si="138"/>
        <v>0</v>
      </c>
    </row>
    <row r="2946" spans="1:11" ht="195" customHeight="1" x14ac:dyDescent="0.25">
      <c r="A2946" s="51">
        <v>2908</v>
      </c>
      <c r="B2946" s="57" t="s">
        <v>2091</v>
      </c>
      <c r="C2946" s="58" t="s">
        <v>56</v>
      </c>
      <c r="D2946" s="54">
        <v>946</v>
      </c>
      <c r="E2946" s="55" t="s">
        <v>6</v>
      </c>
      <c r="F2946" s="55">
        <f t="shared" si="139"/>
        <v>5.67</v>
      </c>
      <c r="G2946" s="58" t="s">
        <v>2096</v>
      </c>
      <c r="H2946" s="59">
        <v>35</v>
      </c>
      <c r="I2946" s="56">
        <v>148.84</v>
      </c>
      <c r="J2946" s="7">
        <f t="shared" si="137"/>
        <v>148.84</v>
      </c>
      <c r="K2946" s="7">
        <f t="shared" si="138"/>
        <v>0</v>
      </c>
    </row>
    <row r="2947" spans="1:11" ht="165" customHeight="1" x14ac:dyDescent="0.25">
      <c r="A2947" s="51">
        <v>2909</v>
      </c>
      <c r="B2947" s="57" t="s">
        <v>2099</v>
      </c>
      <c r="C2947" s="58" t="s">
        <v>62</v>
      </c>
      <c r="D2947" s="54">
        <v>1761</v>
      </c>
      <c r="E2947" s="55" t="s">
        <v>6</v>
      </c>
      <c r="F2947" s="55">
        <f t="shared" si="139"/>
        <v>10.56</v>
      </c>
      <c r="G2947" s="58" t="s">
        <v>2100</v>
      </c>
      <c r="H2947" s="59">
        <v>21</v>
      </c>
      <c r="I2947" s="56">
        <v>166.32</v>
      </c>
      <c r="J2947" s="7">
        <f t="shared" si="137"/>
        <v>166.32</v>
      </c>
      <c r="K2947" s="7">
        <f t="shared" si="138"/>
        <v>0</v>
      </c>
    </row>
    <row r="2948" spans="1:11" ht="165" customHeight="1" x14ac:dyDescent="0.25">
      <c r="A2948" s="51">
        <v>2910</v>
      </c>
      <c r="B2948" s="57" t="s">
        <v>2099</v>
      </c>
      <c r="C2948" s="58" t="s">
        <v>2101</v>
      </c>
      <c r="D2948" s="54">
        <v>1691</v>
      </c>
      <c r="E2948" s="55" t="s">
        <v>6</v>
      </c>
      <c r="F2948" s="55">
        <f t="shared" si="139"/>
        <v>10.14</v>
      </c>
      <c r="G2948" s="58" t="s">
        <v>2100</v>
      </c>
      <c r="H2948" s="59">
        <v>20</v>
      </c>
      <c r="I2948" s="56">
        <v>152.1</v>
      </c>
      <c r="J2948" s="7">
        <f t="shared" si="137"/>
        <v>152.1</v>
      </c>
      <c r="K2948" s="7">
        <f t="shared" si="138"/>
        <v>0</v>
      </c>
    </row>
    <row r="2949" spans="1:11" ht="165" customHeight="1" x14ac:dyDescent="0.25">
      <c r="A2949" s="51">
        <v>2911</v>
      </c>
      <c r="B2949" s="57" t="s">
        <v>2099</v>
      </c>
      <c r="C2949" s="58" t="s">
        <v>2101</v>
      </c>
      <c r="D2949" s="54">
        <v>1682</v>
      </c>
      <c r="E2949" s="55" t="s">
        <v>6</v>
      </c>
      <c r="F2949" s="55">
        <f t="shared" si="139"/>
        <v>10.08</v>
      </c>
      <c r="G2949" s="58" t="s">
        <v>2100</v>
      </c>
      <c r="H2949" s="59">
        <v>45</v>
      </c>
      <c r="I2949" s="56">
        <v>340.2</v>
      </c>
      <c r="J2949" s="7">
        <f t="shared" si="137"/>
        <v>340.2</v>
      </c>
      <c r="K2949" s="7">
        <f t="shared" si="138"/>
        <v>0</v>
      </c>
    </row>
    <row r="2950" spans="1:11" ht="75" customHeight="1" x14ac:dyDescent="0.25">
      <c r="A2950" s="51">
        <v>2912</v>
      </c>
      <c r="B2950" s="57" t="s">
        <v>2099</v>
      </c>
      <c r="C2950" s="58" t="s">
        <v>25</v>
      </c>
      <c r="D2950" s="54">
        <v>1475</v>
      </c>
      <c r="E2950" s="55" t="s">
        <v>6</v>
      </c>
      <c r="F2950" s="55">
        <f t="shared" si="139"/>
        <v>8.84</v>
      </c>
      <c r="G2950" s="58" t="s">
        <v>2102</v>
      </c>
      <c r="H2950" s="59">
        <v>19</v>
      </c>
      <c r="I2950" s="56">
        <v>125.97</v>
      </c>
      <c r="J2950" s="7">
        <f t="shared" si="137"/>
        <v>125.97</v>
      </c>
      <c r="K2950" s="7">
        <f t="shared" si="138"/>
        <v>0</v>
      </c>
    </row>
    <row r="2951" spans="1:11" ht="165" customHeight="1" x14ac:dyDescent="0.25">
      <c r="A2951" s="51">
        <v>2913</v>
      </c>
      <c r="B2951" s="57" t="s">
        <v>2099</v>
      </c>
      <c r="C2951" s="58" t="s">
        <v>342</v>
      </c>
      <c r="D2951" s="54">
        <v>1323</v>
      </c>
      <c r="E2951" s="55" t="s">
        <v>6</v>
      </c>
      <c r="F2951" s="55">
        <f t="shared" si="139"/>
        <v>7.93</v>
      </c>
      <c r="G2951" s="58" t="s">
        <v>2100</v>
      </c>
      <c r="H2951" s="59">
        <v>26.5</v>
      </c>
      <c r="I2951" s="56">
        <v>157.61000000000001</v>
      </c>
      <c r="J2951" s="7">
        <f t="shared" si="137"/>
        <v>157.61000000000001</v>
      </c>
      <c r="K2951" s="7">
        <f t="shared" si="138"/>
        <v>0</v>
      </c>
    </row>
    <row r="2952" spans="1:11" ht="165" customHeight="1" x14ac:dyDescent="0.25">
      <c r="A2952" s="51">
        <v>2914</v>
      </c>
      <c r="B2952" s="57" t="s">
        <v>2099</v>
      </c>
      <c r="C2952" s="58" t="s">
        <v>34</v>
      </c>
      <c r="D2952" s="54">
        <v>1150</v>
      </c>
      <c r="E2952" s="55" t="s">
        <v>6</v>
      </c>
      <c r="F2952" s="55">
        <f t="shared" si="139"/>
        <v>6.89</v>
      </c>
      <c r="G2952" s="58" t="s">
        <v>2100</v>
      </c>
      <c r="H2952" s="59">
        <v>29</v>
      </c>
      <c r="I2952" s="56">
        <v>149.86000000000001</v>
      </c>
      <c r="J2952" s="7">
        <f t="shared" si="137"/>
        <v>149.86000000000001</v>
      </c>
      <c r="K2952" s="7">
        <f t="shared" si="138"/>
        <v>0</v>
      </c>
    </row>
    <row r="2953" spans="1:11" ht="165" customHeight="1" x14ac:dyDescent="0.25">
      <c r="A2953" s="51">
        <v>2915</v>
      </c>
      <c r="B2953" s="57" t="s">
        <v>2099</v>
      </c>
      <c r="C2953" s="58" t="s">
        <v>34</v>
      </c>
      <c r="D2953" s="54">
        <v>1150</v>
      </c>
      <c r="E2953" s="55" t="s">
        <v>6</v>
      </c>
      <c r="F2953" s="55">
        <f t="shared" si="139"/>
        <v>6.89</v>
      </c>
      <c r="G2953" s="58" t="s">
        <v>2100</v>
      </c>
      <c r="H2953" s="59">
        <v>32</v>
      </c>
      <c r="I2953" s="56">
        <v>165.36</v>
      </c>
      <c r="J2953" s="7">
        <f t="shared" si="137"/>
        <v>165.36</v>
      </c>
      <c r="K2953" s="7">
        <f t="shared" si="138"/>
        <v>0</v>
      </c>
    </row>
    <row r="2954" spans="1:11" ht="165" customHeight="1" x14ac:dyDescent="0.25">
      <c r="A2954" s="51">
        <v>2916</v>
      </c>
      <c r="B2954" s="57" t="s">
        <v>2099</v>
      </c>
      <c r="C2954" s="58" t="s">
        <v>25</v>
      </c>
      <c r="D2954" s="54">
        <v>1415</v>
      </c>
      <c r="E2954" s="55" t="s">
        <v>6</v>
      </c>
      <c r="F2954" s="55">
        <f t="shared" si="139"/>
        <v>8.48</v>
      </c>
      <c r="G2954" s="58" t="s">
        <v>2100</v>
      </c>
      <c r="H2954" s="59">
        <v>34</v>
      </c>
      <c r="I2954" s="56">
        <v>216.24</v>
      </c>
      <c r="J2954" s="7">
        <f t="shared" si="137"/>
        <v>216.24</v>
      </c>
      <c r="K2954" s="7">
        <f t="shared" si="138"/>
        <v>0</v>
      </c>
    </row>
    <row r="2955" spans="1:11" ht="165" customHeight="1" x14ac:dyDescent="0.25">
      <c r="A2955" s="51">
        <v>2917</v>
      </c>
      <c r="B2955" s="57" t="s">
        <v>2099</v>
      </c>
      <c r="C2955" s="58" t="s">
        <v>25</v>
      </c>
      <c r="D2955" s="54">
        <v>1460</v>
      </c>
      <c r="E2955" s="55" t="s">
        <v>6</v>
      </c>
      <c r="F2955" s="55">
        <f t="shared" si="139"/>
        <v>8.75</v>
      </c>
      <c r="G2955" s="58" t="s">
        <v>2100</v>
      </c>
      <c r="H2955" s="59">
        <v>49</v>
      </c>
      <c r="I2955" s="56">
        <v>321.56</v>
      </c>
      <c r="J2955" s="7">
        <f t="shared" si="137"/>
        <v>321.56</v>
      </c>
      <c r="K2955" s="7">
        <f t="shared" si="138"/>
        <v>0</v>
      </c>
    </row>
    <row r="2956" spans="1:11" ht="165" customHeight="1" x14ac:dyDescent="0.25">
      <c r="A2956" s="51">
        <v>2918</v>
      </c>
      <c r="B2956" s="57" t="s">
        <v>2099</v>
      </c>
      <c r="C2956" s="58" t="s">
        <v>28</v>
      </c>
      <c r="D2956" s="54">
        <v>1323</v>
      </c>
      <c r="E2956" s="55" t="s">
        <v>6</v>
      </c>
      <c r="F2956" s="55">
        <f t="shared" si="139"/>
        <v>7.93</v>
      </c>
      <c r="G2956" s="58" t="s">
        <v>2100</v>
      </c>
      <c r="H2956" s="59">
        <v>43</v>
      </c>
      <c r="I2956" s="56">
        <v>255.74</v>
      </c>
      <c r="J2956" s="7">
        <f t="shared" si="137"/>
        <v>255.74</v>
      </c>
      <c r="K2956" s="7">
        <f t="shared" si="138"/>
        <v>0</v>
      </c>
    </row>
    <row r="2957" spans="1:11" ht="165" customHeight="1" x14ac:dyDescent="0.25">
      <c r="A2957" s="51">
        <v>2919</v>
      </c>
      <c r="B2957" s="57" t="s">
        <v>2099</v>
      </c>
      <c r="C2957" s="58" t="s">
        <v>28</v>
      </c>
      <c r="D2957" s="54">
        <v>1326</v>
      </c>
      <c r="E2957" s="55" t="s">
        <v>6</v>
      </c>
      <c r="F2957" s="55">
        <f t="shared" si="139"/>
        <v>7.95</v>
      </c>
      <c r="G2957" s="58" t="s">
        <v>2100</v>
      </c>
      <c r="H2957" s="59">
        <v>35</v>
      </c>
      <c r="I2957" s="56">
        <v>208.69</v>
      </c>
      <c r="J2957" s="7">
        <f t="shared" si="137"/>
        <v>208.69</v>
      </c>
      <c r="K2957" s="7">
        <f t="shared" si="138"/>
        <v>0</v>
      </c>
    </row>
    <row r="2958" spans="1:11" ht="165" customHeight="1" x14ac:dyDescent="0.25">
      <c r="A2958" s="51">
        <v>2920</v>
      </c>
      <c r="B2958" s="57" t="s">
        <v>2099</v>
      </c>
      <c r="C2958" s="58" t="s">
        <v>28</v>
      </c>
      <c r="D2958" s="54">
        <v>1303</v>
      </c>
      <c r="E2958" s="55" t="s">
        <v>6</v>
      </c>
      <c r="F2958" s="55">
        <f t="shared" si="139"/>
        <v>7.81</v>
      </c>
      <c r="G2958" s="58" t="s">
        <v>2100</v>
      </c>
      <c r="H2958" s="59">
        <v>37</v>
      </c>
      <c r="I2958" s="56">
        <v>216.73</v>
      </c>
      <c r="J2958" s="7">
        <f t="shared" si="137"/>
        <v>216.73</v>
      </c>
      <c r="K2958" s="7">
        <f t="shared" si="138"/>
        <v>0</v>
      </c>
    </row>
    <row r="2959" spans="1:11" ht="165" customHeight="1" x14ac:dyDescent="0.25">
      <c r="A2959" s="51">
        <v>2921</v>
      </c>
      <c r="B2959" s="57" t="s">
        <v>2099</v>
      </c>
      <c r="C2959" s="58" t="s">
        <v>28</v>
      </c>
      <c r="D2959" s="54">
        <v>1323</v>
      </c>
      <c r="E2959" s="55" t="s">
        <v>6</v>
      </c>
      <c r="F2959" s="55">
        <f t="shared" si="139"/>
        <v>7.93</v>
      </c>
      <c r="G2959" s="58" t="s">
        <v>2100</v>
      </c>
      <c r="H2959" s="59">
        <v>49.5</v>
      </c>
      <c r="I2959" s="56">
        <v>294.39999999999998</v>
      </c>
      <c r="J2959" s="7">
        <f t="shared" si="137"/>
        <v>294.39999999999998</v>
      </c>
      <c r="K2959" s="7">
        <f t="shared" si="138"/>
        <v>0</v>
      </c>
    </row>
    <row r="2960" spans="1:11" ht="165" customHeight="1" x14ac:dyDescent="0.25">
      <c r="A2960" s="51">
        <v>2922</v>
      </c>
      <c r="B2960" s="57" t="s">
        <v>2099</v>
      </c>
      <c r="C2960" s="58" t="s">
        <v>28</v>
      </c>
      <c r="D2960" s="54">
        <v>1326</v>
      </c>
      <c r="E2960" s="55" t="s">
        <v>6</v>
      </c>
      <c r="F2960" s="55">
        <f t="shared" si="139"/>
        <v>7.95</v>
      </c>
      <c r="G2960" s="58" t="s">
        <v>2100</v>
      </c>
      <c r="H2960" s="59">
        <v>27</v>
      </c>
      <c r="I2960" s="56">
        <v>160.99</v>
      </c>
      <c r="J2960" s="7">
        <f t="shared" si="137"/>
        <v>160.99</v>
      </c>
      <c r="K2960" s="7">
        <f t="shared" si="138"/>
        <v>0</v>
      </c>
    </row>
    <row r="2961" spans="1:11" ht="165" customHeight="1" x14ac:dyDescent="0.25">
      <c r="A2961" s="51">
        <v>2923</v>
      </c>
      <c r="B2961" s="57" t="s">
        <v>2099</v>
      </c>
      <c r="C2961" s="58" t="s">
        <v>56</v>
      </c>
      <c r="D2961" s="54">
        <v>1026</v>
      </c>
      <c r="E2961" s="55" t="s">
        <v>6</v>
      </c>
      <c r="F2961" s="55">
        <f t="shared" si="139"/>
        <v>6.15</v>
      </c>
      <c r="G2961" s="58" t="s">
        <v>2100</v>
      </c>
      <c r="H2961" s="59">
        <v>33</v>
      </c>
      <c r="I2961" s="56">
        <v>152.21</v>
      </c>
      <c r="J2961" s="7">
        <f t="shared" si="137"/>
        <v>152.21</v>
      </c>
      <c r="K2961" s="7">
        <f t="shared" si="138"/>
        <v>0</v>
      </c>
    </row>
    <row r="2962" spans="1:11" ht="165" customHeight="1" x14ac:dyDescent="0.25">
      <c r="A2962" s="51">
        <v>2924</v>
      </c>
      <c r="B2962" s="57" t="s">
        <v>2099</v>
      </c>
      <c r="C2962" s="58" t="s">
        <v>34</v>
      </c>
      <c r="D2962" s="54">
        <v>1190</v>
      </c>
      <c r="E2962" s="55" t="s">
        <v>6</v>
      </c>
      <c r="F2962" s="55">
        <f t="shared" si="139"/>
        <v>7.13</v>
      </c>
      <c r="G2962" s="58" t="s">
        <v>2100</v>
      </c>
      <c r="H2962" s="59">
        <v>25</v>
      </c>
      <c r="I2962" s="56">
        <v>133.69</v>
      </c>
      <c r="J2962" s="7">
        <f t="shared" si="137"/>
        <v>133.69</v>
      </c>
      <c r="K2962" s="7">
        <f t="shared" si="138"/>
        <v>0</v>
      </c>
    </row>
    <row r="2963" spans="1:11" ht="165" customHeight="1" x14ac:dyDescent="0.25">
      <c r="A2963" s="51">
        <v>2925</v>
      </c>
      <c r="B2963" s="57" t="s">
        <v>2099</v>
      </c>
      <c r="C2963" s="58" t="s">
        <v>34</v>
      </c>
      <c r="D2963" s="54">
        <v>1150</v>
      </c>
      <c r="E2963" s="55" t="s">
        <v>6</v>
      </c>
      <c r="F2963" s="55">
        <f t="shared" si="139"/>
        <v>6.89</v>
      </c>
      <c r="G2963" s="58" t="s">
        <v>2100</v>
      </c>
      <c r="H2963" s="59">
        <v>41</v>
      </c>
      <c r="I2963" s="56">
        <v>211.87</v>
      </c>
      <c r="J2963" s="7">
        <f t="shared" si="137"/>
        <v>211.87</v>
      </c>
      <c r="K2963" s="7">
        <f t="shared" si="138"/>
        <v>0</v>
      </c>
    </row>
    <row r="2964" spans="1:11" ht="165" customHeight="1" x14ac:dyDescent="0.25">
      <c r="A2964" s="51">
        <v>2926</v>
      </c>
      <c r="B2964" s="57" t="s">
        <v>2099</v>
      </c>
      <c r="C2964" s="58" t="s">
        <v>34</v>
      </c>
      <c r="D2964" s="54">
        <v>1210</v>
      </c>
      <c r="E2964" s="55" t="s">
        <v>6</v>
      </c>
      <c r="F2964" s="55">
        <f t="shared" si="139"/>
        <v>7.25</v>
      </c>
      <c r="G2964" s="58" t="s">
        <v>2100</v>
      </c>
      <c r="H2964" s="59">
        <v>19</v>
      </c>
      <c r="I2964" s="56">
        <v>103.31</v>
      </c>
      <c r="J2964" s="7">
        <f t="shared" si="137"/>
        <v>103.31</v>
      </c>
      <c r="K2964" s="7">
        <f t="shared" si="138"/>
        <v>0</v>
      </c>
    </row>
    <row r="2965" spans="1:11" ht="165" customHeight="1" x14ac:dyDescent="0.25">
      <c r="A2965" s="51">
        <v>2927</v>
      </c>
      <c r="B2965" s="57" t="s">
        <v>2099</v>
      </c>
      <c r="C2965" s="58" t="s">
        <v>56</v>
      </c>
      <c r="D2965" s="54">
        <v>1006</v>
      </c>
      <c r="E2965" s="55" t="s">
        <v>6</v>
      </c>
      <c r="F2965" s="55">
        <f t="shared" si="139"/>
        <v>6.03</v>
      </c>
      <c r="G2965" s="58" t="s">
        <v>2100</v>
      </c>
      <c r="H2965" s="59">
        <v>4</v>
      </c>
      <c r="I2965" s="56">
        <v>18.09</v>
      </c>
      <c r="J2965" s="7">
        <f t="shared" si="137"/>
        <v>18.09</v>
      </c>
      <c r="K2965" s="7">
        <f t="shared" si="138"/>
        <v>0</v>
      </c>
    </row>
    <row r="2966" spans="1:11" ht="165" customHeight="1" x14ac:dyDescent="0.25">
      <c r="A2966" s="51">
        <v>2928</v>
      </c>
      <c r="B2966" s="57" t="s">
        <v>2099</v>
      </c>
      <c r="C2966" s="58" t="s">
        <v>34</v>
      </c>
      <c r="D2966" s="54">
        <v>1150</v>
      </c>
      <c r="E2966" s="55" t="s">
        <v>6</v>
      </c>
      <c r="F2966" s="55">
        <f t="shared" si="139"/>
        <v>6.89</v>
      </c>
      <c r="G2966" s="58" t="s">
        <v>2100</v>
      </c>
      <c r="H2966" s="59">
        <v>37</v>
      </c>
      <c r="I2966" s="56">
        <v>191.2</v>
      </c>
      <c r="J2966" s="7">
        <f t="shared" si="137"/>
        <v>191.2</v>
      </c>
      <c r="K2966" s="7">
        <f t="shared" si="138"/>
        <v>0</v>
      </c>
    </row>
    <row r="2967" spans="1:11" ht="165" customHeight="1" x14ac:dyDescent="0.25">
      <c r="A2967" s="51">
        <v>2929</v>
      </c>
      <c r="B2967" s="57" t="s">
        <v>2099</v>
      </c>
      <c r="C2967" s="58" t="s">
        <v>28</v>
      </c>
      <c r="D2967" s="54">
        <v>1303</v>
      </c>
      <c r="E2967" s="55" t="s">
        <v>6</v>
      </c>
      <c r="F2967" s="55">
        <f t="shared" si="139"/>
        <v>7.81</v>
      </c>
      <c r="G2967" s="58" t="s">
        <v>2100</v>
      </c>
      <c r="H2967" s="59">
        <v>8</v>
      </c>
      <c r="I2967" s="56">
        <v>46.86</v>
      </c>
      <c r="J2967" s="7">
        <f t="shared" si="137"/>
        <v>46.86</v>
      </c>
      <c r="K2967" s="7">
        <f t="shared" si="138"/>
        <v>0</v>
      </c>
    </row>
    <row r="2968" spans="1:11" ht="165" customHeight="1" x14ac:dyDescent="0.25">
      <c r="A2968" s="51">
        <v>2930</v>
      </c>
      <c r="B2968" s="57" t="s">
        <v>2099</v>
      </c>
      <c r="C2968" s="58" t="s">
        <v>34</v>
      </c>
      <c r="D2968" s="54">
        <v>1130</v>
      </c>
      <c r="E2968" s="55" t="s">
        <v>6</v>
      </c>
      <c r="F2968" s="55">
        <f t="shared" si="139"/>
        <v>6.77</v>
      </c>
      <c r="G2968" s="58" t="s">
        <v>2100</v>
      </c>
      <c r="H2968" s="59">
        <v>45</v>
      </c>
      <c r="I2968" s="56">
        <v>228.49</v>
      </c>
      <c r="J2968" s="7">
        <f t="shared" si="137"/>
        <v>228.49</v>
      </c>
      <c r="K2968" s="7">
        <f t="shared" si="138"/>
        <v>0</v>
      </c>
    </row>
    <row r="2969" spans="1:11" ht="240" customHeight="1" x14ac:dyDescent="0.25">
      <c r="A2969" s="51">
        <v>2931</v>
      </c>
      <c r="B2969" s="57" t="s">
        <v>2103</v>
      </c>
      <c r="C2969" s="58" t="s">
        <v>34</v>
      </c>
      <c r="D2969" s="54">
        <v>1132</v>
      </c>
      <c r="E2969" s="55" t="s">
        <v>6</v>
      </c>
      <c r="F2969" s="55">
        <f t="shared" si="139"/>
        <v>6.79</v>
      </c>
      <c r="G2969" s="58" t="s">
        <v>2104</v>
      </c>
      <c r="H2969" s="59">
        <v>5</v>
      </c>
      <c r="I2969" s="56">
        <v>25.46</v>
      </c>
      <c r="J2969" s="7">
        <f t="shared" si="137"/>
        <v>25.46</v>
      </c>
      <c r="K2969" s="7">
        <f t="shared" si="138"/>
        <v>0</v>
      </c>
    </row>
    <row r="2970" spans="1:11" ht="360" customHeight="1" x14ac:dyDescent="0.25">
      <c r="A2970" s="51">
        <v>2932</v>
      </c>
      <c r="B2970" s="57" t="s">
        <v>2103</v>
      </c>
      <c r="C2970" s="58" t="s">
        <v>34</v>
      </c>
      <c r="D2970" s="54">
        <v>1111</v>
      </c>
      <c r="E2970" s="55" t="s">
        <v>6</v>
      </c>
      <c r="F2970" s="55">
        <f t="shared" si="139"/>
        <v>6.66</v>
      </c>
      <c r="G2970" s="58" t="s">
        <v>2105</v>
      </c>
      <c r="H2970" s="59">
        <v>22</v>
      </c>
      <c r="I2970" s="56">
        <v>109.89</v>
      </c>
      <c r="J2970" s="7">
        <f t="shared" si="137"/>
        <v>109.89</v>
      </c>
      <c r="K2970" s="7">
        <f t="shared" si="138"/>
        <v>0</v>
      </c>
    </row>
    <row r="2971" spans="1:11" ht="150" customHeight="1" x14ac:dyDescent="0.25">
      <c r="A2971" s="51">
        <v>2933</v>
      </c>
      <c r="B2971" s="57" t="s">
        <v>2103</v>
      </c>
      <c r="C2971" s="58" t="s">
        <v>34</v>
      </c>
      <c r="D2971" s="54">
        <v>1130</v>
      </c>
      <c r="E2971" s="55" t="s">
        <v>6</v>
      </c>
      <c r="F2971" s="55">
        <f t="shared" si="139"/>
        <v>6.77</v>
      </c>
      <c r="G2971" s="58" t="s">
        <v>2106</v>
      </c>
      <c r="H2971" s="59">
        <v>26</v>
      </c>
      <c r="I2971" s="56">
        <v>132.02000000000001</v>
      </c>
      <c r="J2971" s="7">
        <f t="shared" si="137"/>
        <v>132.02000000000001</v>
      </c>
      <c r="K2971" s="7">
        <f t="shared" si="138"/>
        <v>0</v>
      </c>
    </row>
    <row r="2972" spans="1:11" ht="120" customHeight="1" x14ac:dyDescent="0.25">
      <c r="A2972" s="51">
        <v>2934</v>
      </c>
      <c r="B2972" s="57" t="s">
        <v>2103</v>
      </c>
      <c r="C2972" s="58" t="s">
        <v>34</v>
      </c>
      <c r="D2972" s="54">
        <v>1112</v>
      </c>
      <c r="E2972" s="55" t="s">
        <v>6</v>
      </c>
      <c r="F2972" s="55">
        <f t="shared" si="139"/>
        <v>6.67</v>
      </c>
      <c r="G2972" s="58" t="s">
        <v>2107</v>
      </c>
      <c r="H2972" s="59">
        <v>16</v>
      </c>
      <c r="I2972" s="56">
        <v>80.040000000000006</v>
      </c>
      <c r="J2972" s="7">
        <f t="shared" si="137"/>
        <v>80.040000000000006</v>
      </c>
      <c r="K2972" s="7">
        <f t="shared" si="138"/>
        <v>0</v>
      </c>
    </row>
    <row r="2973" spans="1:11" ht="210" customHeight="1" x14ac:dyDescent="0.25">
      <c r="A2973" s="51">
        <v>2935</v>
      </c>
      <c r="B2973" s="57" t="s">
        <v>2103</v>
      </c>
      <c r="C2973" s="58" t="s">
        <v>349</v>
      </c>
      <c r="D2973" s="54">
        <v>1155</v>
      </c>
      <c r="E2973" s="55" t="s">
        <v>6</v>
      </c>
      <c r="F2973" s="55">
        <f t="shared" si="139"/>
        <v>6.92</v>
      </c>
      <c r="G2973" s="58" t="s">
        <v>2108</v>
      </c>
      <c r="H2973" s="59">
        <v>5</v>
      </c>
      <c r="I2973" s="56">
        <v>25.95</v>
      </c>
      <c r="J2973" s="7">
        <f t="shared" si="137"/>
        <v>25.95</v>
      </c>
      <c r="K2973" s="7">
        <f t="shared" si="138"/>
        <v>0</v>
      </c>
    </row>
    <row r="2974" spans="1:11" ht="409.5" customHeight="1" x14ac:dyDescent="0.25">
      <c r="A2974" s="51">
        <v>2936</v>
      </c>
      <c r="B2974" s="57" t="s">
        <v>2103</v>
      </c>
      <c r="C2974" s="58" t="s">
        <v>349</v>
      </c>
      <c r="D2974" s="54">
        <v>1175</v>
      </c>
      <c r="E2974" s="55" t="s">
        <v>6</v>
      </c>
      <c r="F2974" s="55">
        <f t="shared" si="139"/>
        <v>7.04</v>
      </c>
      <c r="G2974" s="58" t="s">
        <v>2109</v>
      </c>
      <c r="H2974" s="59">
        <v>40.5</v>
      </c>
      <c r="I2974" s="56">
        <v>213.84</v>
      </c>
      <c r="J2974" s="7">
        <f t="shared" si="137"/>
        <v>213.84</v>
      </c>
      <c r="K2974" s="7">
        <f t="shared" si="138"/>
        <v>0</v>
      </c>
    </row>
    <row r="2975" spans="1:11" ht="165" customHeight="1" x14ac:dyDescent="0.25">
      <c r="A2975" s="51">
        <v>2937</v>
      </c>
      <c r="B2975" s="57" t="s">
        <v>2103</v>
      </c>
      <c r="C2975" s="58" t="s">
        <v>349</v>
      </c>
      <c r="D2975" s="54">
        <v>1175</v>
      </c>
      <c r="E2975" s="55" t="s">
        <v>6</v>
      </c>
      <c r="F2975" s="55">
        <f t="shared" si="139"/>
        <v>7.04</v>
      </c>
      <c r="G2975" s="58" t="s">
        <v>2110</v>
      </c>
      <c r="H2975" s="59">
        <v>20</v>
      </c>
      <c r="I2975" s="56">
        <v>105.6</v>
      </c>
      <c r="J2975" s="7">
        <f t="shared" si="137"/>
        <v>105.6</v>
      </c>
      <c r="K2975" s="7">
        <f t="shared" si="138"/>
        <v>0</v>
      </c>
    </row>
    <row r="2976" spans="1:11" ht="165" customHeight="1" x14ac:dyDescent="0.25">
      <c r="A2976" s="51">
        <v>2938</v>
      </c>
      <c r="B2976" s="57" t="s">
        <v>2111</v>
      </c>
      <c r="C2976" s="58" t="s">
        <v>349</v>
      </c>
      <c r="D2976" s="54">
        <v>1175</v>
      </c>
      <c r="E2976" s="55" t="s">
        <v>6</v>
      </c>
      <c r="F2976" s="55">
        <f t="shared" si="139"/>
        <v>7.04</v>
      </c>
      <c r="G2976" s="58" t="s">
        <v>2112</v>
      </c>
      <c r="H2976" s="59">
        <v>12</v>
      </c>
      <c r="I2976" s="56">
        <v>63.36</v>
      </c>
      <c r="J2976" s="7">
        <f t="shared" si="137"/>
        <v>63.36</v>
      </c>
      <c r="K2976" s="7">
        <f t="shared" si="138"/>
        <v>0</v>
      </c>
    </row>
    <row r="2977" spans="1:11" ht="105" customHeight="1" x14ac:dyDescent="0.25">
      <c r="A2977" s="51">
        <v>2939</v>
      </c>
      <c r="B2977" s="57" t="s">
        <v>2103</v>
      </c>
      <c r="C2977" s="58" t="s">
        <v>349</v>
      </c>
      <c r="D2977" s="54">
        <v>1135</v>
      </c>
      <c r="E2977" s="55" t="s">
        <v>6</v>
      </c>
      <c r="F2977" s="55">
        <f t="shared" si="139"/>
        <v>6.8</v>
      </c>
      <c r="G2977" s="58" t="s">
        <v>2113</v>
      </c>
      <c r="H2977" s="59">
        <v>11.5</v>
      </c>
      <c r="I2977" s="56">
        <v>58.65</v>
      </c>
      <c r="J2977" s="7">
        <f t="shared" si="137"/>
        <v>58.65</v>
      </c>
      <c r="K2977" s="7">
        <f t="shared" si="138"/>
        <v>0</v>
      </c>
    </row>
    <row r="2978" spans="1:11" ht="270" customHeight="1" x14ac:dyDescent="0.25">
      <c r="A2978" s="51">
        <v>2940</v>
      </c>
      <c r="B2978" s="57" t="s">
        <v>2103</v>
      </c>
      <c r="C2978" s="58" t="s">
        <v>43</v>
      </c>
      <c r="D2978" s="54">
        <v>1112</v>
      </c>
      <c r="E2978" s="55" t="s">
        <v>6</v>
      </c>
      <c r="F2978" s="55">
        <f t="shared" si="139"/>
        <v>6.67</v>
      </c>
      <c r="G2978" s="58" t="s">
        <v>2114</v>
      </c>
      <c r="H2978" s="59">
        <v>20</v>
      </c>
      <c r="I2978" s="56">
        <v>100.05</v>
      </c>
      <c r="J2978" s="7">
        <f t="shared" si="137"/>
        <v>100.05</v>
      </c>
      <c r="K2978" s="7">
        <f t="shared" si="138"/>
        <v>0</v>
      </c>
    </row>
    <row r="2979" spans="1:11" ht="150" customHeight="1" x14ac:dyDescent="0.25">
      <c r="A2979" s="51">
        <v>2941</v>
      </c>
      <c r="B2979" s="57" t="s">
        <v>2103</v>
      </c>
      <c r="C2979" s="58" t="s">
        <v>43</v>
      </c>
      <c r="D2979" s="54">
        <v>1132</v>
      </c>
      <c r="E2979" s="55" t="s">
        <v>6</v>
      </c>
      <c r="F2979" s="55">
        <f t="shared" si="139"/>
        <v>6.79</v>
      </c>
      <c r="G2979" s="58" t="s">
        <v>2115</v>
      </c>
      <c r="H2979" s="59">
        <v>2</v>
      </c>
      <c r="I2979" s="56">
        <v>10.19</v>
      </c>
      <c r="J2979" s="7">
        <f t="shared" si="137"/>
        <v>10.19</v>
      </c>
      <c r="K2979" s="7">
        <f t="shared" si="138"/>
        <v>0</v>
      </c>
    </row>
    <row r="2980" spans="1:11" ht="273" customHeight="1" x14ac:dyDescent="0.25">
      <c r="A2980" s="51">
        <v>2942</v>
      </c>
      <c r="B2980" s="57" t="s">
        <v>2116</v>
      </c>
      <c r="C2980" s="58" t="s">
        <v>43</v>
      </c>
      <c r="D2980" s="54">
        <v>1150</v>
      </c>
      <c r="E2980" s="55" t="s">
        <v>6</v>
      </c>
      <c r="F2980" s="55">
        <f t="shared" si="139"/>
        <v>6.89</v>
      </c>
      <c r="G2980" s="58" t="s">
        <v>2117</v>
      </c>
      <c r="H2980" s="59">
        <v>9.5</v>
      </c>
      <c r="I2980" s="56">
        <v>49.09</v>
      </c>
      <c r="J2980" s="7">
        <f t="shared" si="137"/>
        <v>49.09</v>
      </c>
      <c r="K2980" s="7">
        <f t="shared" si="138"/>
        <v>0</v>
      </c>
    </row>
    <row r="2981" spans="1:11" ht="360.75" customHeight="1" x14ac:dyDescent="0.25">
      <c r="A2981" s="51">
        <v>2943</v>
      </c>
      <c r="B2981" s="57" t="s">
        <v>2116</v>
      </c>
      <c r="C2981" s="58" t="s">
        <v>34</v>
      </c>
      <c r="D2981" s="54">
        <v>1170</v>
      </c>
      <c r="E2981" s="55" t="s">
        <v>6</v>
      </c>
      <c r="F2981" s="55">
        <f t="shared" si="139"/>
        <v>7.01</v>
      </c>
      <c r="G2981" s="58" t="s">
        <v>2118</v>
      </c>
      <c r="H2981" s="59">
        <v>13</v>
      </c>
      <c r="I2981" s="56">
        <v>68.349999999999994</v>
      </c>
      <c r="J2981" s="7">
        <f t="shared" si="137"/>
        <v>68.349999999999994</v>
      </c>
      <c r="K2981" s="7">
        <f t="shared" si="138"/>
        <v>0</v>
      </c>
    </row>
    <row r="2982" spans="1:11" ht="252" customHeight="1" x14ac:dyDescent="0.25">
      <c r="A2982" s="51">
        <v>2944</v>
      </c>
      <c r="B2982" s="57" t="s">
        <v>2116</v>
      </c>
      <c r="C2982" s="58" t="s">
        <v>349</v>
      </c>
      <c r="D2982" s="54">
        <v>1246</v>
      </c>
      <c r="E2982" s="55" t="s">
        <v>6</v>
      </c>
      <c r="F2982" s="55">
        <f t="shared" si="139"/>
        <v>7.47</v>
      </c>
      <c r="G2982" s="58" t="s">
        <v>2119</v>
      </c>
      <c r="H2982" s="59">
        <v>8.5</v>
      </c>
      <c r="I2982" s="56">
        <v>47.62</v>
      </c>
      <c r="J2982" s="7">
        <f t="shared" si="137"/>
        <v>47.62</v>
      </c>
      <c r="K2982" s="7">
        <f t="shared" si="138"/>
        <v>0</v>
      </c>
    </row>
    <row r="2983" spans="1:11" ht="409.5" customHeight="1" x14ac:dyDescent="0.25">
      <c r="A2983" s="51">
        <v>2945</v>
      </c>
      <c r="B2983" s="57" t="s">
        <v>2116</v>
      </c>
      <c r="C2983" s="58" t="s">
        <v>34</v>
      </c>
      <c r="D2983" s="54">
        <v>1190</v>
      </c>
      <c r="E2983" s="55" t="s">
        <v>6</v>
      </c>
      <c r="F2983" s="55">
        <f t="shared" si="139"/>
        <v>7.13</v>
      </c>
      <c r="G2983" s="58" t="s">
        <v>2120</v>
      </c>
      <c r="H2983" s="59">
        <v>10.5</v>
      </c>
      <c r="I2983" s="56">
        <v>56.15</v>
      </c>
      <c r="J2983" s="7">
        <f t="shared" si="137"/>
        <v>56.15</v>
      </c>
      <c r="K2983" s="7">
        <f t="shared" si="138"/>
        <v>0</v>
      </c>
    </row>
    <row r="2984" spans="1:11" ht="345" customHeight="1" x14ac:dyDescent="0.25">
      <c r="A2984" s="51">
        <v>2946</v>
      </c>
      <c r="B2984" s="57" t="s">
        <v>2116</v>
      </c>
      <c r="C2984" s="58" t="s">
        <v>43</v>
      </c>
      <c r="D2984" s="54">
        <v>1150</v>
      </c>
      <c r="E2984" s="55" t="s">
        <v>6</v>
      </c>
      <c r="F2984" s="55">
        <f t="shared" si="139"/>
        <v>6.89</v>
      </c>
      <c r="G2984" s="58" t="s">
        <v>2121</v>
      </c>
      <c r="H2984" s="59">
        <v>10.5</v>
      </c>
      <c r="I2984" s="56">
        <v>54.26</v>
      </c>
      <c r="J2984" s="7">
        <f t="shared" si="137"/>
        <v>54.26</v>
      </c>
      <c r="K2984" s="7">
        <f t="shared" si="138"/>
        <v>0</v>
      </c>
    </row>
    <row r="2985" spans="1:11" ht="300" customHeight="1" x14ac:dyDescent="0.25">
      <c r="A2985" s="51">
        <v>2947</v>
      </c>
      <c r="B2985" s="57" t="s">
        <v>2116</v>
      </c>
      <c r="C2985" s="58" t="s">
        <v>28</v>
      </c>
      <c r="D2985" s="54">
        <v>1246</v>
      </c>
      <c r="E2985" s="55" t="s">
        <v>6</v>
      </c>
      <c r="F2985" s="55">
        <f t="shared" si="139"/>
        <v>7.47</v>
      </c>
      <c r="G2985" s="58" t="s">
        <v>2122</v>
      </c>
      <c r="H2985" s="59">
        <v>10</v>
      </c>
      <c r="I2985" s="56">
        <v>56.03</v>
      </c>
      <c r="J2985" s="7">
        <f t="shared" si="137"/>
        <v>56.03</v>
      </c>
      <c r="K2985" s="7">
        <f t="shared" si="138"/>
        <v>0</v>
      </c>
    </row>
    <row r="2986" spans="1:11" ht="409.5" customHeight="1" x14ac:dyDescent="0.25">
      <c r="A2986" s="51">
        <v>2948</v>
      </c>
      <c r="B2986" s="57" t="s">
        <v>2116</v>
      </c>
      <c r="C2986" s="58" t="s">
        <v>34</v>
      </c>
      <c r="D2986" s="54">
        <v>1130</v>
      </c>
      <c r="E2986" s="55" t="s">
        <v>6</v>
      </c>
      <c r="F2986" s="55">
        <f t="shared" si="139"/>
        <v>6.77</v>
      </c>
      <c r="G2986" s="58" t="s">
        <v>2123</v>
      </c>
      <c r="H2986" s="59">
        <v>5</v>
      </c>
      <c r="I2986" s="56">
        <v>25.39</v>
      </c>
      <c r="J2986" s="7">
        <f t="shared" si="137"/>
        <v>25.39</v>
      </c>
      <c r="K2986" s="7">
        <f t="shared" si="138"/>
        <v>0</v>
      </c>
    </row>
    <row r="2987" spans="1:11" ht="45" customHeight="1" x14ac:dyDescent="0.25">
      <c r="A2987" s="51">
        <v>2949</v>
      </c>
      <c r="B2987" s="57" t="s">
        <v>2103</v>
      </c>
      <c r="C2987" s="58" t="s">
        <v>43</v>
      </c>
      <c r="D2987" s="54">
        <v>1132</v>
      </c>
      <c r="E2987" s="55" t="s">
        <v>6</v>
      </c>
      <c r="F2987" s="55">
        <f t="shared" si="139"/>
        <v>6.79</v>
      </c>
      <c r="G2987" s="58" t="s">
        <v>2124</v>
      </c>
      <c r="H2987" s="59">
        <v>10</v>
      </c>
      <c r="I2987" s="56">
        <v>50.93</v>
      </c>
      <c r="J2987" s="7">
        <f t="shared" si="137"/>
        <v>50.93</v>
      </c>
      <c r="K2987" s="7">
        <f t="shared" si="138"/>
        <v>0</v>
      </c>
    </row>
    <row r="2988" spans="1:11" ht="45" customHeight="1" x14ac:dyDescent="0.25">
      <c r="A2988" s="51">
        <v>2950</v>
      </c>
      <c r="B2988" s="57" t="s">
        <v>2125</v>
      </c>
      <c r="C2988" s="58" t="s">
        <v>43</v>
      </c>
      <c r="D2988" s="54">
        <v>1112</v>
      </c>
      <c r="E2988" s="55" t="s">
        <v>6</v>
      </c>
      <c r="F2988" s="55">
        <f t="shared" si="139"/>
        <v>6.67</v>
      </c>
      <c r="G2988" s="58" t="s">
        <v>2126</v>
      </c>
      <c r="H2988" s="59">
        <v>4</v>
      </c>
      <c r="I2988" s="56">
        <v>20.010000000000002</v>
      </c>
      <c r="J2988" s="7">
        <f t="shared" ref="J2988:J3051" si="140">ROUND(F2988*H2988*$I$12,2)</f>
        <v>20.010000000000002</v>
      </c>
      <c r="K2988" s="7">
        <f t="shared" si="138"/>
        <v>0</v>
      </c>
    </row>
    <row r="2989" spans="1:11" ht="45" customHeight="1" x14ac:dyDescent="0.25">
      <c r="A2989" s="51">
        <v>2951</v>
      </c>
      <c r="B2989" s="57" t="s">
        <v>2125</v>
      </c>
      <c r="C2989" s="58" t="s">
        <v>43</v>
      </c>
      <c r="D2989" s="54">
        <v>1152</v>
      </c>
      <c r="E2989" s="55" t="s">
        <v>6</v>
      </c>
      <c r="F2989" s="55">
        <f t="shared" si="139"/>
        <v>6.91</v>
      </c>
      <c r="G2989" s="58" t="s">
        <v>2126</v>
      </c>
      <c r="H2989" s="59">
        <v>4</v>
      </c>
      <c r="I2989" s="56">
        <v>20.73</v>
      </c>
      <c r="J2989" s="7">
        <f t="shared" si="140"/>
        <v>20.73</v>
      </c>
      <c r="K2989" s="7">
        <f t="shared" ref="K2989:K3052" si="141">I2989-J2989</f>
        <v>0</v>
      </c>
    </row>
    <row r="2990" spans="1:11" ht="45" customHeight="1" x14ac:dyDescent="0.25">
      <c r="A2990" s="51">
        <v>2952</v>
      </c>
      <c r="B2990" s="57" t="s">
        <v>2127</v>
      </c>
      <c r="C2990" s="58" t="s">
        <v>62</v>
      </c>
      <c r="D2990" s="54">
        <v>1437</v>
      </c>
      <c r="E2990" s="55" t="s">
        <v>6</v>
      </c>
      <c r="F2990" s="55">
        <f t="shared" si="139"/>
        <v>8.61</v>
      </c>
      <c r="G2990" s="58" t="s">
        <v>2128</v>
      </c>
      <c r="H2990" s="59">
        <v>11</v>
      </c>
      <c r="I2990" s="56">
        <v>71.03</v>
      </c>
      <c r="J2990" s="7">
        <f t="shared" si="140"/>
        <v>71.03</v>
      </c>
      <c r="K2990" s="7">
        <f t="shared" si="141"/>
        <v>0</v>
      </c>
    </row>
    <row r="2991" spans="1:11" ht="45" customHeight="1" x14ac:dyDescent="0.25">
      <c r="A2991" s="51">
        <v>2953</v>
      </c>
      <c r="B2991" s="57" t="s">
        <v>2116</v>
      </c>
      <c r="C2991" s="58" t="s">
        <v>34</v>
      </c>
      <c r="D2991" s="54">
        <v>1150</v>
      </c>
      <c r="E2991" s="55" t="s">
        <v>6</v>
      </c>
      <c r="F2991" s="55">
        <f t="shared" si="139"/>
        <v>6.89</v>
      </c>
      <c r="G2991" s="58" t="s">
        <v>2126</v>
      </c>
      <c r="H2991" s="59">
        <v>4</v>
      </c>
      <c r="I2991" s="56">
        <v>20.67</v>
      </c>
      <c r="J2991" s="7">
        <f t="shared" si="140"/>
        <v>20.67</v>
      </c>
      <c r="K2991" s="7">
        <f t="shared" si="141"/>
        <v>0</v>
      </c>
    </row>
    <row r="2992" spans="1:11" ht="45" customHeight="1" x14ac:dyDescent="0.25">
      <c r="A2992" s="51">
        <v>2954</v>
      </c>
      <c r="B2992" s="57" t="s">
        <v>2116</v>
      </c>
      <c r="C2992" s="58" t="s">
        <v>2129</v>
      </c>
      <c r="D2992" s="54">
        <v>1210</v>
      </c>
      <c r="E2992" s="55" t="s">
        <v>6</v>
      </c>
      <c r="F2992" s="55">
        <f t="shared" si="139"/>
        <v>7.25</v>
      </c>
      <c r="G2992" s="58" t="s">
        <v>2126</v>
      </c>
      <c r="H2992" s="59">
        <v>4</v>
      </c>
      <c r="I2992" s="56">
        <v>21.75</v>
      </c>
      <c r="J2992" s="7">
        <f t="shared" si="140"/>
        <v>21.75</v>
      </c>
      <c r="K2992" s="7">
        <f t="shared" si="141"/>
        <v>0</v>
      </c>
    </row>
    <row r="2993" spans="1:11" ht="45" customHeight="1" x14ac:dyDescent="0.25">
      <c r="A2993" s="51">
        <v>2955</v>
      </c>
      <c r="B2993" s="57" t="s">
        <v>1999</v>
      </c>
      <c r="C2993" s="58" t="s">
        <v>2129</v>
      </c>
      <c r="D2993" s="54">
        <v>1170</v>
      </c>
      <c r="E2993" s="55" t="s">
        <v>6</v>
      </c>
      <c r="F2993" s="55">
        <f t="shared" si="139"/>
        <v>7.01</v>
      </c>
      <c r="G2993" s="58" t="s">
        <v>2124</v>
      </c>
      <c r="H2993" s="59">
        <v>10</v>
      </c>
      <c r="I2993" s="56">
        <v>52.58</v>
      </c>
      <c r="J2993" s="7">
        <f t="shared" si="140"/>
        <v>52.58</v>
      </c>
      <c r="K2993" s="7">
        <f t="shared" si="141"/>
        <v>0</v>
      </c>
    </row>
    <row r="2994" spans="1:11" ht="45" customHeight="1" x14ac:dyDescent="0.25">
      <c r="A2994" s="51">
        <v>2956</v>
      </c>
      <c r="B2994" s="57" t="s">
        <v>2130</v>
      </c>
      <c r="C2994" s="58" t="s">
        <v>28</v>
      </c>
      <c r="D2994" s="54">
        <v>1265</v>
      </c>
      <c r="E2994" s="55" t="s">
        <v>6</v>
      </c>
      <c r="F2994" s="55">
        <f t="shared" si="139"/>
        <v>7.58</v>
      </c>
      <c r="G2994" s="58" t="s">
        <v>2128</v>
      </c>
      <c r="H2994" s="59">
        <v>14</v>
      </c>
      <c r="I2994" s="56">
        <v>79.59</v>
      </c>
      <c r="J2994" s="7">
        <f t="shared" si="140"/>
        <v>79.59</v>
      </c>
      <c r="K2994" s="7">
        <f t="shared" si="141"/>
        <v>0</v>
      </c>
    </row>
    <row r="2995" spans="1:11" ht="45" customHeight="1" x14ac:dyDescent="0.25">
      <c r="A2995" s="51">
        <v>2957</v>
      </c>
      <c r="B2995" s="57" t="s">
        <v>2116</v>
      </c>
      <c r="C2995" s="58" t="s">
        <v>28</v>
      </c>
      <c r="D2995" s="54">
        <v>1245</v>
      </c>
      <c r="E2995" s="55" t="s">
        <v>6</v>
      </c>
      <c r="F2995" s="55">
        <f t="shared" si="139"/>
        <v>7.46</v>
      </c>
      <c r="G2995" s="58" t="s">
        <v>2128</v>
      </c>
      <c r="H2995" s="59">
        <v>14</v>
      </c>
      <c r="I2995" s="56">
        <v>78.33</v>
      </c>
      <c r="J2995" s="7">
        <f t="shared" si="140"/>
        <v>78.33</v>
      </c>
      <c r="K2995" s="7">
        <f t="shared" si="141"/>
        <v>0</v>
      </c>
    </row>
    <row r="2996" spans="1:11" ht="45" customHeight="1" x14ac:dyDescent="0.25">
      <c r="A2996" s="51">
        <v>2958</v>
      </c>
      <c r="B2996" s="57" t="s">
        <v>2116</v>
      </c>
      <c r="C2996" s="58" t="s">
        <v>62</v>
      </c>
      <c r="D2996" s="54">
        <v>1731</v>
      </c>
      <c r="E2996" s="55" t="s">
        <v>6</v>
      </c>
      <c r="F2996" s="55">
        <f t="shared" si="139"/>
        <v>10.38</v>
      </c>
      <c r="G2996" s="58" t="s">
        <v>2128</v>
      </c>
      <c r="H2996" s="59">
        <v>8</v>
      </c>
      <c r="I2996" s="56">
        <v>62.28</v>
      </c>
      <c r="J2996" s="7">
        <f t="shared" si="140"/>
        <v>62.28</v>
      </c>
      <c r="K2996" s="7">
        <f t="shared" si="141"/>
        <v>0</v>
      </c>
    </row>
    <row r="2997" spans="1:11" ht="255" customHeight="1" x14ac:dyDescent="0.25">
      <c r="A2997" s="51">
        <v>2959</v>
      </c>
      <c r="B2997" s="57" t="s">
        <v>2116</v>
      </c>
      <c r="C2997" s="58" t="s">
        <v>58</v>
      </c>
      <c r="D2997" s="54">
        <v>1634</v>
      </c>
      <c r="E2997" s="55" t="s">
        <v>6</v>
      </c>
      <c r="F2997" s="55">
        <f t="shared" si="139"/>
        <v>9.7899999999999991</v>
      </c>
      <c r="G2997" s="58" t="s">
        <v>2131</v>
      </c>
      <c r="H2997" s="59">
        <v>11</v>
      </c>
      <c r="I2997" s="56">
        <v>80.77</v>
      </c>
      <c r="J2997" s="7">
        <f t="shared" si="140"/>
        <v>80.77</v>
      </c>
      <c r="K2997" s="7">
        <f t="shared" si="141"/>
        <v>0</v>
      </c>
    </row>
    <row r="2998" spans="1:11" ht="409.6" customHeight="1" x14ac:dyDescent="0.25">
      <c r="A2998" s="51">
        <v>2960</v>
      </c>
      <c r="B2998" s="57" t="s">
        <v>2132</v>
      </c>
      <c r="C2998" s="58" t="s">
        <v>25</v>
      </c>
      <c r="D2998" s="54">
        <v>1195</v>
      </c>
      <c r="E2998" s="55" t="s">
        <v>6</v>
      </c>
      <c r="F2998" s="55">
        <f t="shared" ref="F2998:F3061" si="142">IF(D2998=0,0,IF(E2998=0,0,IF(IF(E2998="s",$F$12,IF(E2998="n",$F$11,0))&gt;0,ROUND(D2998/IF(E2998="s",$F$12,IF(E2998="n",$F$11,0)),2),0)))</f>
        <v>7.16</v>
      </c>
      <c r="G2998" s="58" t="s">
        <v>2133</v>
      </c>
      <c r="H2998" s="59">
        <v>21</v>
      </c>
      <c r="I2998" s="56">
        <v>112.77</v>
      </c>
      <c r="J2998" s="7">
        <f t="shared" si="140"/>
        <v>112.77</v>
      </c>
      <c r="K2998" s="7">
        <f t="shared" si="141"/>
        <v>0</v>
      </c>
    </row>
    <row r="2999" spans="1:11" ht="150" customHeight="1" x14ac:dyDescent="0.25">
      <c r="A2999" s="51">
        <v>2961</v>
      </c>
      <c r="B2999" s="57" t="s">
        <v>2132</v>
      </c>
      <c r="C2999" s="58" t="s">
        <v>25</v>
      </c>
      <c r="D2999" s="54">
        <v>1195</v>
      </c>
      <c r="E2999" s="55" t="s">
        <v>6</v>
      </c>
      <c r="F2999" s="55">
        <f t="shared" si="142"/>
        <v>7.16</v>
      </c>
      <c r="G2999" s="58" t="s">
        <v>2134</v>
      </c>
      <c r="H2999" s="59">
        <v>3</v>
      </c>
      <c r="I2999" s="56">
        <v>16.11</v>
      </c>
      <c r="J2999" s="7">
        <f t="shared" si="140"/>
        <v>16.11</v>
      </c>
      <c r="K2999" s="7">
        <f t="shared" si="141"/>
        <v>0</v>
      </c>
    </row>
    <row r="3000" spans="1:11" ht="60" customHeight="1" x14ac:dyDescent="0.25">
      <c r="A3000" s="51">
        <v>2962</v>
      </c>
      <c r="B3000" s="57" t="s">
        <v>2135</v>
      </c>
      <c r="C3000" s="58" t="s">
        <v>62</v>
      </c>
      <c r="D3000" s="54">
        <v>1395</v>
      </c>
      <c r="E3000" s="55" t="s">
        <v>6</v>
      </c>
      <c r="F3000" s="55">
        <f t="shared" si="142"/>
        <v>8.36</v>
      </c>
      <c r="G3000" s="58" t="s">
        <v>2136</v>
      </c>
      <c r="H3000" s="59">
        <v>18</v>
      </c>
      <c r="I3000" s="56">
        <v>112.86</v>
      </c>
      <c r="J3000" s="7">
        <f t="shared" si="140"/>
        <v>112.86</v>
      </c>
      <c r="K3000" s="7">
        <f t="shared" si="141"/>
        <v>0</v>
      </c>
    </row>
    <row r="3001" spans="1:11" ht="45" customHeight="1" x14ac:dyDescent="0.25">
      <c r="A3001" s="51">
        <v>2963</v>
      </c>
      <c r="B3001" s="57" t="s">
        <v>2135</v>
      </c>
      <c r="C3001" s="58" t="s">
        <v>58</v>
      </c>
      <c r="D3001" s="54">
        <v>1310</v>
      </c>
      <c r="E3001" s="55" t="s">
        <v>6</v>
      </c>
      <c r="F3001" s="55">
        <f t="shared" si="142"/>
        <v>7.85</v>
      </c>
      <c r="G3001" s="58" t="s">
        <v>2137</v>
      </c>
      <c r="H3001" s="59">
        <v>14</v>
      </c>
      <c r="I3001" s="56">
        <v>82.43</v>
      </c>
      <c r="J3001" s="7">
        <f t="shared" si="140"/>
        <v>82.43</v>
      </c>
      <c r="K3001" s="7">
        <f t="shared" si="141"/>
        <v>0</v>
      </c>
    </row>
    <row r="3002" spans="1:11" ht="45" customHeight="1" x14ac:dyDescent="0.25">
      <c r="A3002" s="51">
        <v>2964</v>
      </c>
      <c r="B3002" s="57" t="s">
        <v>2135</v>
      </c>
      <c r="C3002" s="58" t="s">
        <v>28</v>
      </c>
      <c r="D3002" s="54">
        <v>1124</v>
      </c>
      <c r="E3002" s="55" t="s">
        <v>6</v>
      </c>
      <c r="F3002" s="55">
        <f t="shared" si="142"/>
        <v>6.74</v>
      </c>
      <c r="G3002" s="58" t="s">
        <v>2137</v>
      </c>
      <c r="H3002" s="59">
        <v>14</v>
      </c>
      <c r="I3002" s="56">
        <v>70.77</v>
      </c>
      <c r="J3002" s="7">
        <f t="shared" si="140"/>
        <v>70.77</v>
      </c>
      <c r="K3002" s="7">
        <f t="shared" si="141"/>
        <v>0</v>
      </c>
    </row>
    <row r="3003" spans="1:11" ht="150" customHeight="1" x14ac:dyDescent="0.25">
      <c r="A3003" s="51">
        <v>2965</v>
      </c>
      <c r="B3003" s="57" t="s">
        <v>2135</v>
      </c>
      <c r="C3003" s="58" t="s">
        <v>28</v>
      </c>
      <c r="D3003" s="54">
        <v>1103</v>
      </c>
      <c r="E3003" s="55" t="s">
        <v>6</v>
      </c>
      <c r="F3003" s="55">
        <f t="shared" si="142"/>
        <v>6.61</v>
      </c>
      <c r="G3003" s="58" t="s">
        <v>2138</v>
      </c>
      <c r="H3003" s="59">
        <v>36</v>
      </c>
      <c r="I3003" s="56">
        <v>178.47</v>
      </c>
      <c r="J3003" s="7">
        <f t="shared" si="140"/>
        <v>178.47</v>
      </c>
      <c r="K3003" s="7">
        <f t="shared" si="141"/>
        <v>0</v>
      </c>
    </row>
    <row r="3004" spans="1:11" ht="90" customHeight="1" x14ac:dyDescent="0.25">
      <c r="A3004" s="51">
        <v>2966</v>
      </c>
      <c r="B3004" s="57" t="s">
        <v>2135</v>
      </c>
      <c r="C3004" s="58" t="s">
        <v>34</v>
      </c>
      <c r="D3004" s="54">
        <v>1061</v>
      </c>
      <c r="E3004" s="55" t="s">
        <v>6</v>
      </c>
      <c r="F3004" s="55">
        <f t="shared" si="142"/>
        <v>6.36</v>
      </c>
      <c r="G3004" s="58" t="s">
        <v>2139</v>
      </c>
      <c r="H3004" s="59">
        <v>19.5</v>
      </c>
      <c r="I3004" s="56">
        <v>93.02</v>
      </c>
      <c r="J3004" s="7">
        <f t="shared" si="140"/>
        <v>93.02</v>
      </c>
      <c r="K3004" s="7">
        <f t="shared" si="141"/>
        <v>0</v>
      </c>
    </row>
    <row r="3005" spans="1:11" ht="45" customHeight="1" x14ac:dyDescent="0.25">
      <c r="A3005" s="51">
        <v>2967</v>
      </c>
      <c r="B3005" s="57" t="s">
        <v>2135</v>
      </c>
      <c r="C3005" s="58" t="s">
        <v>28</v>
      </c>
      <c r="D3005" s="54">
        <v>1103</v>
      </c>
      <c r="E3005" s="55" t="s">
        <v>6</v>
      </c>
      <c r="F3005" s="55">
        <f t="shared" si="142"/>
        <v>6.61</v>
      </c>
      <c r="G3005" s="58" t="s">
        <v>2140</v>
      </c>
      <c r="H3005" s="59">
        <v>4</v>
      </c>
      <c r="I3005" s="56">
        <v>19.829999999999998</v>
      </c>
      <c r="J3005" s="7">
        <f t="shared" si="140"/>
        <v>19.829999999999998</v>
      </c>
      <c r="K3005" s="7">
        <f t="shared" si="141"/>
        <v>0</v>
      </c>
    </row>
    <row r="3006" spans="1:11" ht="45" customHeight="1" x14ac:dyDescent="0.25">
      <c r="A3006" s="51">
        <v>2968</v>
      </c>
      <c r="B3006" s="57" t="s">
        <v>2135</v>
      </c>
      <c r="C3006" s="58" t="s">
        <v>28</v>
      </c>
      <c r="D3006" s="54">
        <v>1061</v>
      </c>
      <c r="E3006" s="55" t="s">
        <v>6</v>
      </c>
      <c r="F3006" s="55">
        <f t="shared" si="142"/>
        <v>6.36</v>
      </c>
      <c r="G3006" s="58" t="s">
        <v>2141</v>
      </c>
      <c r="H3006" s="59">
        <v>14</v>
      </c>
      <c r="I3006" s="56">
        <v>66.78</v>
      </c>
      <c r="J3006" s="7">
        <f t="shared" si="140"/>
        <v>66.78</v>
      </c>
      <c r="K3006" s="7">
        <f t="shared" si="141"/>
        <v>0</v>
      </c>
    </row>
    <row r="3007" spans="1:11" ht="75" customHeight="1" x14ac:dyDescent="0.25">
      <c r="A3007" s="51">
        <v>2969</v>
      </c>
      <c r="B3007" s="57" t="s">
        <v>2135</v>
      </c>
      <c r="C3007" s="58" t="s">
        <v>34</v>
      </c>
      <c r="D3007" s="54">
        <v>1022</v>
      </c>
      <c r="E3007" s="55" t="s">
        <v>6</v>
      </c>
      <c r="F3007" s="55">
        <f t="shared" si="142"/>
        <v>6.13</v>
      </c>
      <c r="G3007" s="58" t="s">
        <v>2142</v>
      </c>
      <c r="H3007" s="59">
        <v>25.5</v>
      </c>
      <c r="I3007" s="56">
        <v>117.24</v>
      </c>
      <c r="J3007" s="7">
        <f t="shared" si="140"/>
        <v>117.24</v>
      </c>
      <c r="K3007" s="7">
        <f t="shared" si="141"/>
        <v>0</v>
      </c>
    </row>
    <row r="3008" spans="1:11" ht="60" customHeight="1" x14ac:dyDescent="0.25">
      <c r="A3008" s="51">
        <v>2970</v>
      </c>
      <c r="B3008" s="57" t="s">
        <v>2135</v>
      </c>
      <c r="C3008" s="58" t="s">
        <v>34</v>
      </c>
      <c r="D3008" s="54">
        <v>1042</v>
      </c>
      <c r="E3008" s="55" t="s">
        <v>6</v>
      </c>
      <c r="F3008" s="55">
        <f t="shared" si="142"/>
        <v>6.25</v>
      </c>
      <c r="G3008" s="58" t="s">
        <v>2143</v>
      </c>
      <c r="H3008" s="59">
        <v>40</v>
      </c>
      <c r="I3008" s="56">
        <v>187.5</v>
      </c>
      <c r="J3008" s="7">
        <f t="shared" si="140"/>
        <v>187.5</v>
      </c>
      <c r="K3008" s="7">
        <f t="shared" si="141"/>
        <v>0</v>
      </c>
    </row>
    <row r="3009" spans="1:11" ht="45" customHeight="1" x14ac:dyDescent="0.25">
      <c r="A3009" s="51">
        <v>2971</v>
      </c>
      <c r="B3009" s="57" t="s">
        <v>2135</v>
      </c>
      <c r="C3009" s="58" t="s">
        <v>34</v>
      </c>
      <c r="D3009" s="54">
        <v>1042</v>
      </c>
      <c r="E3009" s="55" t="s">
        <v>6</v>
      </c>
      <c r="F3009" s="55">
        <f t="shared" si="142"/>
        <v>6.25</v>
      </c>
      <c r="G3009" s="58" t="s">
        <v>2144</v>
      </c>
      <c r="H3009" s="59">
        <v>10</v>
      </c>
      <c r="I3009" s="56">
        <v>46.88</v>
      </c>
      <c r="J3009" s="7">
        <f t="shared" si="140"/>
        <v>46.88</v>
      </c>
      <c r="K3009" s="7">
        <f t="shared" si="141"/>
        <v>0</v>
      </c>
    </row>
    <row r="3010" spans="1:11" ht="45" customHeight="1" x14ac:dyDescent="0.25">
      <c r="A3010" s="51">
        <v>2972</v>
      </c>
      <c r="B3010" s="57" t="s">
        <v>2135</v>
      </c>
      <c r="C3010" s="58" t="s">
        <v>56</v>
      </c>
      <c r="D3010" s="54">
        <v>923</v>
      </c>
      <c r="E3010" s="55" t="s">
        <v>6</v>
      </c>
      <c r="F3010" s="55">
        <f t="shared" si="142"/>
        <v>5.53</v>
      </c>
      <c r="G3010" s="58" t="s">
        <v>2145</v>
      </c>
      <c r="H3010" s="59">
        <v>24.5</v>
      </c>
      <c r="I3010" s="56">
        <v>101.61</v>
      </c>
      <c r="J3010" s="7">
        <f t="shared" si="140"/>
        <v>101.61</v>
      </c>
      <c r="K3010" s="7">
        <f t="shared" si="141"/>
        <v>0</v>
      </c>
    </row>
    <row r="3011" spans="1:11" ht="90" customHeight="1" x14ac:dyDescent="0.25">
      <c r="A3011" s="51">
        <v>2973</v>
      </c>
      <c r="B3011" s="57" t="s">
        <v>2135</v>
      </c>
      <c r="C3011" s="58" t="s">
        <v>56</v>
      </c>
      <c r="D3011" s="54">
        <v>903</v>
      </c>
      <c r="E3011" s="55" t="s">
        <v>6</v>
      </c>
      <c r="F3011" s="55">
        <f t="shared" si="142"/>
        <v>5.41</v>
      </c>
      <c r="G3011" s="58" t="s">
        <v>2146</v>
      </c>
      <c r="H3011" s="59">
        <v>21.5</v>
      </c>
      <c r="I3011" s="56">
        <v>87.24</v>
      </c>
      <c r="J3011" s="7">
        <f t="shared" si="140"/>
        <v>87.24</v>
      </c>
      <c r="K3011" s="7">
        <f t="shared" si="141"/>
        <v>0</v>
      </c>
    </row>
    <row r="3012" spans="1:11" ht="75" customHeight="1" x14ac:dyDescent="0.25">
      <c r="A3012" s="51">
        <v>2974</v>
      </c>
      <c r="B3012" s="57" t="s">
        <v>2135</v>
      </c>
      <c r="C3012" s="58" t="s">
        <v>34</v>
      </c>
      <c r="D3012" s="54">
        <v>1041</v>
      </c>
      <c r="E3012" s="55" t="s">
        <v>6</v>
      </c>
      <c r="F3012" s="55">
        <f t="shared" si="142"/>
        <v>6.24</v>
      </c>
      <c r="G3012" s="58" t="s">
        <v>2147</v>
      </c>
      <c r="H3012" s="59">
        <v>18.5</v>
      </c>
      <c r="I3012" s="56">
        <v>86.58</v>
      </c>
      <c r="J3012" s="7">
        <f t="shared" si="140"/>
        <v>86.58</v>
      </c>
      <c r="K3012" s="7">
        <f t="shared" si="141"/>
        <v>0</v>
      </c>
    </row>
    <row r="3013" spans="1:11" ht="45" customHeight="1" x14ac:dyDescent="0.25">
      <c r="A3013" s="51">
        <v>2975</v>
      </c>
      <c r="B3013" s="57" t="s">
        <v>2135</v>
      </c>
      <c r="C3013" s="58" t="s">
        <v>28</v>
      </c>
      <c r="D3013" s="54">
        <v>1061</v>
      </c>
      <c r="E3013" s="55" t="s">
        <v>6</v>
      </c>
      <c r="F3013" s="55">
        <f t="shared" si="142"/>
        <v>6.36</v>
      </c>
      <c r="G3013" s="58" t="s">
        <v>2141</v>
      </c>
      <c r="H3013" s="59">
        <v>14</v>
      </c>
      <c r="I3013" s="56">
        <v>66.78</v>
      </c>
      <c r="J3013" s="7">
        <f t="shared" si="140"/>
        <v>66.78</v>
      </c>
      <c r="K3013" s="7">
        <f t="shared" si="141"/>
        <v>0</v>
      </c>
    </row>
    <row r="3014" spans="1:11" ht="45" customHeight="1" x14ac:dyDescent="0.25">
      <c r="A3014" s="51">
        <v>2976</v>
      </c>
      <c r="B3014" s="57" t="s">
        <v>2135</v>
      </c>
      <c r="C3014" s="58" t="s">
        <v>34</v>
      </c>
      <c r="D3014" s="54">
        <v>1062</v>
      </c>
      <c r="E3014" s="55" t="s">
        <v>6</v>
      </c>
      <c r="F3014" s="55">
        <f t="shared" si="142"/>
        <v>6.37</v>
      </c>
      <c r="G3014" s="58" t="s">
        <v>2141</v>
      </c>
      <c r="H3014" s="59">
        <v>14</v>
      </c>
      <c r="I3014" s="56">
        <v>66.89</v>
      </c>
      <c r="J3014" s="7">
        <f t="shared" si="140"/>
        <v>66.89</v>
      </c>
      <c r="K3014" s="7">
        <f t="shared" si="141"/>
        <v>0</v>
      </c>
    </row>
    <row r="3015" spans="1:11" ht="45" customHeight="1" x14ac:dyDescent="0.25">
      <c r="A3015" s="51">
        <v>2977</v>
      </c>
      <c r="B3015" s="57" t="s">
        <v>2135</v>
      </c>
      <c r="C3015" s="58" t="s">
        <v>28</v>
      </c>
      <c r="D3015" s="54">
        <v>1122</v>
      </c>
      <c r="E3015" s="55" t="s">
        <v>6</v>
      </c>
      <c r="F3015" s="55">
        <f t="shared" si="142"/>
        <v>6.73</v>
      </c>
      <c r="G3015" s="58" t="s">
        <v>2140</v>
      </c>
      <c r="H3015" s="59">
        <v>4</v>
      </c>
      <c r="I3015" s="56">
        <v>20.190000000000001</v>
      </c>
      <c r="J3015" s="7">
        <f t="shared" si="140"/>
        <v>20.190000000000001</v>
      </c>
      <c r="K3015" s="7">
        <f t="shared" si="141"/>
        <v>0</v>
      </c>
    </row>
    <row r="3016" spans="1:11" ht="45" customHeight="1" x14ac:dyDescent="0.25">
      <c r="A3016" s="51">
        <v>2978</v>
      </c>
      <c r="B3016" s="57" t="s">
        <v>2135</v>
      </c>
      <c r="C3016" s="58" t="s">
        <v>56</v>
      </c>
      <c r="D3016" s="54">
        <v>903</v>
      </c>
      <c r="E3016" s="55" t="s">
        <v>6</v>
      </c>
      <c r="F3016" s="55">
        <f t="shared" si="142"/>
        <v>5.41</v>
      </c>
      <c r="G3016" s="58" t="s">
        <v>2141</v>
      </c>
      <c r="H3016" s="59">
        <v>14</v>
      </c>
      <c r="I3016" s="56">
        <v>56.81</v>
      </c>
      <c r="J3016" s="7">
        <f t="shared" si="140"/>
        <v>56.81</v>
      </c>
      <c r="K3016" s="7">
        <f t="shared" si="141"/>
        <v>0</v>
      </c>
    </row>
    <row r="3017" spans="1:11" ht="45" customHeight="1" x14ac:dyDescent="0.25">
      <c r="A3017" s="51">
        <v>2979</v>
      </c>
      <c r="B3017" s="57" t="s">
        <v>2135</v>
      </c>
      <c r="C3017" s="58" t="s">
        <v>56</v>
      </c>
      <c r="D3017" s="54">
        <v>843</v>
      </c>
      <c r="E3017" s="55" t="s">
        <v>6</v>
      </c>
      <c r="F3017" s="55">
        <f t="shared" si="142"/>
        <v>5.05</v>
      </c>
      <c r="G3017" s="58" t="s">
        <v>2148</v>
      </c>
      <c r="H3017" s="59">
        <v>10</v>
      </c>
      <c r="I3017" s="56">
        <v>37.880000000000003</v>
      </c>
      <c r="J3017" s="7">
        <f t="shared" si="140"/>
        <v>37.880000000000003</v>
      </c>
      <c r="K3017" s="7">
        <f t="shared" si="141"/>
        <v>0</v>
      </c>
    </row>
    <row r="3018" spans="1:11" ht="75" customHeight="1" x14ac:dyDescent="0.25">
      <c r="A3018" s="51">
        <v>2980</v>
      </c>
      <c r="B3018" s="57" t="s">
        <v>2135</v>
      </c>
      <c r="C3018" s="58" t="s">
        <v>34</v>
      </c>
      <c r="D3018" s="54">
        <v>1082</v>
      </c>
      <c r="E3018" s="55" t="s">
        <v>6</v>
      </c>
      <c r="F3018" s="55">
        <f t="shared" si="142"/>
        <v>6.49</v>
      </c>
      <c r="G3018" s="58" t="s">
        <v>2149</v>
      </c>
      <c r="H3018" s="59">
        <v>15</v>
      </c>
      <c r="I3018" s="56">
        <v>73.010000000000005</v>
      </c>
      <c r="J3018" s="7">
        <f t="shared" si="140"/>
        <v>73.010000000000005</v>
      </c>
      <c r="K3018" s="7">
        <f t="shared" si="141"/>
        <v>0</v>
      </c>
    </row>
    <row r="3019" spans="1:11" ht="45" customHeight="1" x14ac:dyDescent="0.25">
      <c r="A3019" s="51">
        <v>2981</v>
      </c>
      <c r="B3019" s="57" t="s">
        <v>2135</v>
      </c>
      <c r="C3019" s="58" t="s">
        <v>28</v>
      </c>
      <c r="D3019" s="54">
        <v>1101</v>
      </c>
      <c r="E3019" s="55" t="s">
        <v>6</v>
      </c>
      <c r="F3019" s="55">
        <f t="shared" si="142"/>
        <v>6.6</v>
      </c>
      <c r="G3019" s="58" t="s">
        <v>2150</v>
      </c>
      <c r="H3019" s="59">
        <v>3</v>
      </c>
      <c r="I3019" s="56">
        <v>14.85</v>
      </c>
      <c r="J3019" s="7">
        <f t="shared" si="140"/>
        <v>14.85</v>
      </c>
      <c r="K3019" s="7">
        <f t="shared" si="141"/>
        <v>0</v>
      </c>
    </row>
    <row r="3020" spans="1:11" ht="30" customHeight="1" x14ac:dyDescent="0.25">
      <c r="A3020" s="51">
        <v>2982</v>
      </c>
      <c r="B3020" s="57" t="s">
        <v>2151</v>
      </c>
      <c r="C3020" s="58" t="s">
        <v>34</v>
      </c>
      <c r="D3020" s="54">
        <v>1140</v>
      </c>
      <c r="E3020" s="55" t="s">
        <v>6</v>
      </c>
      <c r="F3020" s="55">
        <f t="shared" si="142"/>
        <v>6.83</v>
      </c>
      <c r="G3020" s="58" t="s">
        <v>2152</v>
      </c>
      <c r="H3020" s="59">
        <v>12</v>
      </c>
      <c r="I3020" s="56">
        <v>61.47</v>
      </c>
      <c r="J3020" s="7">
        <f t="shared" si="140"/>
        <v>61.47</v>
      </c>
      <c r="K3020" s="7">
        <f t="shared" si="141"/>
        <v>0</v>
      </c>
    </row>
    <row r="3021" spans="1:11" ht="60" customHeight="1" x14ac:dyDescent="0.25">
      <c r="A3021" s="51">
        <v>2983</v>
      </c>
      <c r="B3021" s="57" t="s">
        <v>2151</v>
      </c>
      <c r="C3021" s="58" t="s">
        <v>28</v>
      </c>
      <c r="D3021" s="54">
        <v>1213</v>
      </c>
      <c r="E3021" s="55" t="s">
        <v>6</v>
      </c>
      <c r="F3021" s="55">
        <f t="shared" si="142"/>
        <v>7.27</v>
      </c>
      <c r="G3021" s="58" t="s">
        <v>2153</v>
      </c>
      <c r="H3021" s="59">
        <v>41.5</v>
      </c>
      <c r="I3021" s="56">
        <v>226.28</v>
      </c>
      <c r="J3021" s="7">
        <f t="shared" si="140"/>
        <v>226.28</v>
      </c>
      <c r="K3021" s="7">
        <f t="shared" si="141"/>
        <v>0</v>
      </c>
    </row>
    <row r="3022" spans="1:11" ht="45" customHeight="1" x14ac:dyDescent="0.25">
      <c r="A3022" s="51">
        <v>2984</v>
      </c>
      <c r="B3022" s="57" t="s">
        <v>2151</v>
      </c>
      <c r="C3022" s="58" t="s">
        <v>34</v>
      </c>
      <c r="D3022" s="54">
        <v>1120</v>
      </c>
      <c r="E3022" s="55" t="s">
        <v>6</v>
      </c>
      <c r="F3022" s="55">
        <f t="shared" si="142"/>
        <v>6.71</v>
      </c>
      <c r="G3022" s="58" t="s">
        <v>2154</v>
      </c>
      <c r="H3022" s="59">
        <v>17</v>
      </c>
      <c r="I3022" s="56">
        <v>85.55</v>
      </c>
      <c r="J3022" s="7">
        <f t="shared" si="140"/>
        <v>85.55</v>
      </c>
      <c r="K3022" s="7">
        <f t="shared" si="141"/>
        <v>0</v>
      </c>
    </row>
    <row r="3023" spans="1:11" ht="30" customHeight="1" x14ac:dyDescent="0.25">
      <c r="A3023" s="51">
        <v>2985</v>
      </c>
      <c r="B3023" s="57" t="s">
        <v>2151</v>
      </c>
      <c r="C3023" s="58" t="s">
        <v>25</v>
      </c>
      <c r="D3023" s="54">
        <v>1285</v>
      </c>
      <c r="E3023" s="55" t="s">
        <v>6</v>
      </c>
      <c r="F3023" s="55">
        <f t="shared" si="142"/>
        <v>7.7</v>
      </c>
      <c r="G3023" s="58" t="s">
        <v>2155</v>
      </c>
      <c r="H3023" s="59">
        <v>10.5</v>
      </c>
      <c r="I3023" s="56">
        <v>60.64</v>
      </c>
      <c r="J3023" s="7">
        <f t="shared" si="140"/>
        <v>60.64</v>
      </c>
      <c r="K3023" s="7">
        <f t="shared" si="141"/>
        <v>0</v>
      </c>
    </row>
    <row r="3024" spans="1:11" ht="30" customHeight="1" x14ac:dyDescent="0.25">
      <c r="A3024" s="51">
        <v>2986</v>
      </c>
      <c r="B3024" s="57" t="s">
        <v>2151</v>
      </c>
      <c r="C3024" s="58" t="s">
        <v>28</v>
      </c>
      <c r="D3024" s="54">
        <v>1185</v>
      </c>
      <c r="E3024" s="55" t="s">
        <v>6</v>
      </c>
      <c r="F3024" s="55">
        <f t="shared" si="142"/>
        <v>7.1</v>
      </c>
      <c r="G3024" s="58" t="s">
        <v>2156</v>
      </c>
      <c r="H3024" s="59">
        <v>11</v>
      </c>
      <c r="I3024" s="56">
        <v>58.58</v>
      </c>
      <c r="J3024" s="7">
        <f t="shared" si="140"/>
        <v>58.58</v>
      </c>
      <c r="K3024" s="7">
        <f t="shared" si="141"/>
        <v>0</v>
      </c>
    </row>
    <row r="3025" spans="1:11" ht="60" customHeight="1" x14ac:dyDescent="0.25">
      <c r="A3025" s="51">
        <v>2987</v>
      </c>
      <c r="B3025" s="57" t="s">
        <v>2151</v>
      </c>
      <c r="C3025" s="58" t="s">
        <v>34</v>
      </c>
      <c r="D3025" s="54">
        <v>1119</v>
      </c>
      <c r="E3025" s="55" t="s">
        <v>6</v>
      </c>
      <c r="F3025" s="55">
        <f t="shared" si="142"/>
        <v>6.71</v>
      </c>
      <c r="G3025" s="58" t="s">
        <v>2157</v>
      </c>
      <c r="H3025" s="59">
        <v>26.5</v>
      </c>
      <c r="I3025" s="56">
        <v>133.36000000000001</v>
      </c>
      <c r="J3025" s="7">
        <f t="shared" si="140"/>
        <v>133.36000000000001</v>
      </c>
      <c r="K3025" s="7">
        <f t="shared" si="141"/>
        <v>0</v>
      </c>
    </row>
    <row r="3026" spans="1:11" ht="30" customHeight="1" x14ac:dyDescent="0.25">
      <c r="A3026" s="51">
        <v>2988</v>
      </c>
      <c r="B3026" s="57" t="s">
        <v>2151</v>
      </c>
      <c r="C3026" s="58" t="s">
        <v>34</v>
      </c>
      <c r="D3026" s="54">
        <v>1059</v>
      </c>
      <c r="E3026" s="55" t="s">
        <v>6</v>
      </c>
      <c r="F3026" s="55">
        <f t="shared" si="142"/>
        <v>6.35</v>
      </c>
      <c r="G3026" s="58" t="s">
        <v>2158</v>
      </c>
      <c r="H3026" s="59">
        <v>9.5</v>
      </c>
      <c r="I3026" s="56">
        <v>45.24</v>
      </c>
      <c r="J3026" s="7">
        <f t="shared" si="140"/>
        <v>45.24</v>
      </c>
      <c r="K3026" s="7">
        <f t="shared" si="141"/>
        <v>0</v>
      </c>
    </row>
    <row r="3027" spans="1:11" ht="45" customHeight="1" x14ac:dyDescent="0.25">
      <c r="A3027" s="51">
        <v>2989</v>
      </c>
      <c r="B3027" s="57" t="s">
        <v>2159</v>
      </c>
      <c r="C3027" s="58" t="s">
        <v>349</v>
      </c>
      <c r="D3027" s="54">
        <v>1152</v>
      </c>
      <c r="E3027" s="55" t="s">
        <v>6</v>
      </c>
      <c r="F3027" s="55">
        <f t="shared" si="142"/>
        <v>6.91</v>
      </c>
      <c r="G3027" s="58" t="s">
        <v>2160</v>
      </c>
      <c r="H3027" s="59">
        <v>2.5</v>
      </c>
      <c r="I3027" s="56">
        <v>12.96</v>
      </c>
      <c r="J3027" s="7">
        <f t="shared" si="140"/>
        <v>12.96</v>
      </c>
      <c r="K3027" s="7">
        <f t="shared" si="141"/>
        <v>0</v>
      </c>
    </row>
    <row r="3028" spans="1:11" ht="90" customHeight="1" x14ac:dyDescent="0.25">
      <c r="A3028" s="51">
        <v>2990</v>
      </c>
      <c r="B3028" s="57" t="s">
        <v>2159</v>
      </c>
      <c r="C3028" s="58" t="s">
        <v>349</v>
      </c>
      <c r="D3028" s="54">
        <v>1175</v>
      </c>
      <c r="E3028" s="55" t="s">
        <v>6</v>
      </c>
      <c r="F3028" s="55">
        <f t="shared" si="142"/>
        <v>7.04</v>
      </c>
      <c r="G3028" s="58" t="s">
        <v>2161</v>
      </c>
      <c r="H3028" s="59">
        <v>11</v>
      </c>
      <c r="I3028" s="56">
        <v>58.08</v>
      </c>
      <c r="J3028" s="7">
        <f t="shared" si="140"/>
        <v>58.08</v>
      </c>
      <c r="K3028" s="7">
        <f t="shared" si="141"/>
        <v>0</v>
      </c>
    </row>
    <row r="3029" spans="1:11" ht="75" customHeight="1" x14ac:dyDescent="0.25">
      <c r="A3029" s="51">
        <v>2991</v>
      </c>
      <c r="B3029" s="57" t="s">
        <v>2159</v>
      </c>
      <c r="C3029" s="58" t="s">
        <v>349</v>
      </c>
      <c r="D3029" s="54">
        <v>1135</v>
      </c>
      <c r="E3029" s="55" t="s">
        <v>6</v>
      </c>
      <c r="F3029" s="55">
        <f t="shared" si="142"/>
        <v>6.8</v>
      </c>
      <c r="G3029" s="58" t="s">
        <v>2162</v>
      </c>
      <c r="H3029" s="59">
        <v>6</v>
      </c>
      <c r="I3029" s="56">
        <v>30.6</v>
      </c>
      <c r="J3029" s="7">
        <f t="shared" si="140"/>
        <v>30.6</v>
      </c>
      <c r="K3029" s="7">
        <f t="shared" si="141"/>
        <v>0</v>
      </c>
    </row>
    <row r="3030" spans="1:11" ht="120" customHeight="1" x14ac:dyDescent="0.25">
      <c r="A3030" s="51">
        <v>2992</v>
      </c>
      <c r="B3030" s="57" t="s">
        <v>2159</v>
      </c>
      <c r="C3030" s="58" t="s">
        <v>34</v>
      </c>
      <c r="D3030" s="54">
        <v>1132</v>
      </c>
      <c r="E3030" s="55" t="s">
        <v>6</v>
      </c>
      <c r="F3030" s="55">
        <f t="shared" si="142"/>
        <v>6.79</v>
      </c>
      <c r="G3030" s="58" t="s">
        <v>2163</v>
      </c>
      <c r="H3030" s="59">
        <v>42.5</v>
      </c>
      <c r="I3030" s="56">
        <v>216.43</v>
      </c>
      <c r="J3030" s="7">
        <f t="shared" si="140"/>
        <v>216.43</v>
      </c>
      <c r="K3030" s="7">
        <f t="shared" si="141"/>
        <v>0</v>
      </c>
    </row>
    <row r="3031" spans="1:11" ht="105" customHeight="1" x14ac:dyDescent="0.25">
      <c r="A3031" s="51">
        <v>2993</v>
      </c>
      <c r="B3031" s="57" t="s">
        <v>2159</v>
      </c>
      <c r="C3031" s="58" t="s">
        <v>34</v>
      </c>
      <c r="D3031" s="54">
        <v>1092</v>
      </c>
      <c r="E3031" s="55" t="s">
        <v>6</v>
      </c>
      <c r="F3031" s="55">
        <f t="shared" si="142"/>
        <v>6.55</v>
      </c>
      <c r="G3031" s="58" t="s">
        <v>2164</v>
      </c>
      <c r="H3031" s="59">
        <v>16.5</v>
      </c>
      <c r="I3031" s="56">
        <v>81.06</v>
      </c>
      <c r="J3031" s="7">
        <f t="shared" si="140"/>
        <v>81.06</v>
      </c>
      <c r="K3031" s="7">
        <f t="shared" si="141"/>
        <v>0</v>
      </c>
    </row>
    <row r="3032" spans="1:11" ht="150" customHeight="1" x14ac:dyDescent="0.25">
      <c r="A3032" s="51">
        <v>2994</v>
      </c>
      <c r="B3032" s="57" t="s">
        <v>2159</v>
      </c>
      <c r="C3032" s="58" t="s">
        <v>34</v>
      </c>
      <c r="D3032" s="54">
        <v>1092</v>
      </c>
      <c r="E3032" s="55" t="s">
        <v>6</v>
      </c>
      <c r="F3032" s="55">
        <f t="shared" si="142"/>
        <v>6.55</v>
      </c>
      <c r="G3032" s="58" t="s">
        <v>2165</v>
      </c>
      <c r="H3032" s="59">
        <v>14</v>
      </c>
      <c r="I3032" s="56">
        <v>68.78</v>
      </c>
      <c r="J3032" s="7">
        <f t="shared" si="140"/>
        <v>68.78</v>
      </c>
      <c r="K3032" s="7">
        <f t="shared" si="141"/>
        <v>0</v>
      </c>
    </row>
    <row r="3033" spans="1:11" ht="105" customHeight="1" x14ac:dyDescent="0.25">
      <c r="A3033" s="51">
        <v>2995</v>
      </c>
      <c r="B3033" s="57" t="s">
        <v>2159</v>
      </c>
      <c r="C3033" s="58" t="s">
        <v>34</v>
      </c>
      <c r="D3033" s="54">
        <v>1051</v>
      </c>
      <c r="E3033" s="55" t="s">
        <v>6</v>
      </c>
      <c r="F3033" s="55">
        <f t="shared" si="142"/>
        <v>6.3</v>
      </c>
      <c r="G3033" s="58" t="s">
        <v>2166</v>
      </c>
      <c r="H3033" s="59">
        <v>30</v>
      </c>
      <c r="I3033" s="56">
        <v>141.75</v>
      </c>
      <c r="J3033" s="7">
        <f t="shared" si="140"/>
        <v>141.75</v>
      </c>
      <c r="K3033" s="7">
        <f t="shared" si="141"/>
        <v>0</v>
      </c>
    </row>
    <row r="3034" spans="1:11" ht="165" customHeight="1" x14ac:dyDescent="0.25">
      <c r="A3034" s="51">
        <v>2996</v>
      </c>
      <c r="B3034" s="57" t="s">
        <v>2159</v>
      </c>
      <c r="C3034" s="58" t="s">
        <v>34</v>
      </c>
      <c r="D3034" s="54">
        <v>1112</v>
      </c>
      <c r="E3034" s="55" t="s">
        <v>6</v>
      </c>
      <c r="F3034" s="55">
        <f t="shared" si="142"/>
        <v>6.67</v>
      </c>
      <c r="G3034" s="58" t="s">
        <v>2167</v>
      </c>
      <c r="H3034" s="59">
        <v>16</v>
      </c>
      <c r="I3034" s="56">
        <v>80.040000000000006</v>
      </c>
      <c r="J3034" s="7">
        <f t="shared" si="140"/>
        <v>80.040000000000006</v>
      </c>
      <c r="K3034" s="7">
        <f t="shared" si="141"/>
        <v>0</v>
      </c>
    </row>
    <row r="3035" spans="1:11" ht="45" customHeight="1" x14ac:dyDescent="0.25">
      <c r="A3035" s="51">
        <v>2997</v>
      </c>
      <c r="B3035" s="57" t="s">
        <v>2159</v>
      </c>
      <c r="C3035" s="58" t="s">
        <v>34</v>
      </c>
      <c r="D3035" s="54">
        <v>1090</v>
      </c>
      <c r="E3035" s="55" t="s">
        <v>6</v>
      </c>
      <c r="F3035" s="55">
        <f t="shared" si="142"/>
        <v>6.53</v>
      </c>
      <c r="G3035" s="58" t="s">
        <v>2168</v>
      </c>
      <c r="H3035" s="59">
        <v>1</v>
      </c>
      <c r="I3035" s="56">
        <v>4.9000000000000004</v>
      </c>
      <c r="J3035" s="7">
        <f t="shared" si="140"/>
        <v>4.9000000000000004</v>
      </c>
      <c r="K3035" s="7">
        <f t="shared" si="141"/>
        <v>0</v>
      </c>
    </row>
    <row r="3036" spans="1:11" ht="60" customHeight="1" x14ac:dyDescent="0.25">
      <c r="A3036" s="51">
        <v>2998</v>
      </c>
      <c r="B3036" s="57" t="s">
        <v>2159</v>
      </c>
      <c r="C3036" s="58" t="s">
        <v>34</v>
      </c>
      <c r="D3036" s="54">
        <v>1070</v>
      </c>
      <c r="E3036" s="55" t="s">
        <v>6</v>
      </c>
      <c r="F3036" s="55">
        <f t="shared" si="142"/>
        <v>6.41</v>
      </c>
      <c r="G3036" s="58" t="s">
        <v>2169</v>
      </c>
      <c r="H3036" s="59">
        <v>9</v>
      </c>
      <c r="I3036" s="56">
        <v>43.27</v>
      </c>
      <c r="J3036" s="7">
        <f t="shared" si="140"/>
        <v>43.27</v>
      </c>
      <c r="K3036" s="7">
        <f t="shared" si="141"/>
        <v>0</v>
      </c>
    </row>
    <row r="3037" spans="1:11" ht="150" customHeight="1" x14ac:dyDescent="0.25">
      <c r="A3037" s="51">
        <v>2999</v>
      </c>
      <c r="B3037" s="57" t="s">
        <v>2159</v>
      </c>
      <c r="C3037" s="58" t="s">
        <v>34</v>
      </c>
      <c r="D3037" s="54">
        <v>1071</v>
      </c>
      <c r="E3037" s="55" t="s">
        <v>6</v>
      </c>
      <c r="F3037" s="55">
        <f t="shared" si="142"/>
        <v>6.42</v>
      </c>
      <c r="G3037" s="58" t="s">
        <v>2170</v>
      </c>
      <c r="H3037" s="59">
        <v>45</v>
      </c>
      <c r="I3037" s="56">
        <v>216.68</v>
      </c>
      <c r="J3037" s="7">
        <f t="shared" si="140"/>
        <v>216.68</v>
      </c>
      <c r="K3037" s="7">
        <f t="shared" si="141"/>
        <v>0</v>
      </c>
    </row>
    <row r="3038" spans="1:11" ht="195" customHeight="1" x14ac:dyDescent="0.25">
      <c r="A3038" s="51">
        <v>3000</v>
      </c>
      <c r="B3038" s="57" t="s">
        <v>2159</v>
      </c>
      <c r="C3038" s="58" t="s">
        <v>34</v>
      </c>
      <c r="D3038" s="54">
        <v>1110</v>
      </c>
      <c r="E3038" s="55" t="s">
        <v>6</v>
      </c>
      <c r="F3038" s="55">
        <f t="shared" si="142"/>
        <v>6.65</v>
      </c>
      <c r="G3038" s="58" t="s">
        <v>2171</v>
      </c>
      <c r="H3038" s="59">
        <v>68</v>
      </c>
      <c r="I3038" s="56">
        <v>339.15</v>
      </c>
      <c r="J3038" s="7">
        <f t="shared" si="140"/>
        <v>339.15</v>
      </c>
      <c r="K3038" s="7">
        <f t="shared" si="141"/>
        <v>0</v>
      </c>
    </row>
    <row r="3039" spans="1:11" ht="135" customHeight="1" x14ac:dyDescent="0.25">
      <c r="A3039" s="51">
        <v>3001</v>
      </c>
      <c r="B3039" s="57" t="s">
        <v>2159</v>
      </c>
      <c r="C3039" s="58" t="s">
        <v>34</v>
      </c>
      <c r="D3039" s="54">
        <v>885</v>
      </c>
      <c r="E3039" s="55" t="s">
        <v>6</v>
      </c>
      <c r="F3039" s="55">
        <f t="shared" si="142"/>
        <v>5.3</v>
      </c>
      <c r="G3039" s="58" t="s">
        <v>2172</v>
      </c>
      <c r="H3039" s="59">
        <v>27.5</v>
      </c>
      <c r="I3039" s="56">
        <v>109.31</v>
      </c>
      <c r="J3039" s="7">
        <f t="shared" si="140"/>
        <v>109.31</v>
      </c>
      <c r="K3039" s="7">
        <f t="shared" si="141"/>
        <v>0</v>
      </c>
    </row>
    <row r="3040" spans="1:11" ht="165" customHeight="1" x14ac:dyDescent="0.25">
      <c r="A3040" s="51">
        <v>3002</v>
      </c>
      <c r="B3040" s="57" t="s">
        <v>2159</v>
      </c>
      <c r="C3040" s="58" t="s">
        <v>1712</v>
      </c>
      <c r="D3040" s="54">
        <v>965</v>
      </c>
      <c r="E3040" s="55" t="s">
        <v>6</v>
      </c>
      <c r="F3040" s="55">
        <f t="shared" si="142"/>
        <v>5.78</v>
      </c>
      <c r="G3040" s="58" t="s">
        <v>2173</v>
      </c>
      <c r="H3040" s="59">
        <v>30</v>
      </c>
      <c r="I3040" s="56">
        <v>130.05000000000001</v>
      </c>
      <c r="J3040" s="7">
        <f t="shared" si="140"/>
        <v>130.05000000000001</v>
      </c>
      <c r="K3040" s="7">
        <f t="shared" si="141"/>
        <v>0</v>
      </c>
    </row>
    <row r="3041" spans="1:11" ht="45" customHeight="1" x14ac:dyDescent="0.25">
      <c r="A3041" s="51">
        <v>3003</v>
      </c>
      <c r="B3041" s="57" t="s">
        <v>2159</v>
      </c>
      <c r="C3041" s="58" t="s">
        <v>102</v>
      </c>
      <c r="D3041" s="54">
        <v>965</v>
      </c>
      <c r="E3041" s="55" t="s">
        <v>6</v>
      </c>
      <c r="F3041" s="55">
        <f t="shared" si="142"/>
        <v>5.78</v>
      </c>
      <c r="G3041" s="58" t="s">
        <v>2174</v>
      </c>
      <c r="H3041" s="59">
        <v>9</v>
      </c>
      <c r="I3041" s="56">
        <v>39.020000000000003</v>
      </c>
      <c r="J3041" s="7">
        <f t="shared" si="140"/>
        <v>39.020000000000003</v>
      </c>
      <c r="K3041" s="7">
        <f t="shared" si="141"/>
        <v>0</v>
      </c>
    </row>
    <row r="3042" spans="1:11" ht="150" customHeight="1" x14ac:dyDescent="0.25">
      <c r="A3042" s="51">
        <v>3004</v>
      </c>
      <c r="B3042" s="57" t="s">
        <v>2159</v>
      </c>
      <c r="C3042" s="58" t="s">
        <v>102</v>
      </c>
      <c r="D3042" s="54">
        <v>965</v>
      </c>
      <c r="E3042" s="55" t="s">
        <v>6</v>
      </c>
      <c r="F3042" s="55">
        <f t="shared" si="142"/>
        <v>5.78</v>
      </c>
      <c r="G3042" s="58" t="s">
        <v>2175</v>
      </c>
      <c r="H3042" s="59">
        <v>78.5</v>
      </c>
      <c r="I3042" s="56">
        <v>340.3</v>
      </c>
      <c r="J3042" s="7">
        <f t="shared" si="140"/>
        <v>340.3</v>
      </c>
      <c r="K3042" s="7">
        <f t="shared" si="141"/>
        <v>0</v>
      </c>
    </row>
    <row r="3043" spans="1:11" ht="60" customHeight="1" x14ac:dyDescent="0.25">
      <c r="A3043" s="51">
        <v>3005</v>
      </c>
      <c r="B3043" s="57" t="s">
        <v>2159</v>
      </c>
      <c r="C3043" s="58" t="s">
        <v>102</v>
      </c>
      <c r="D3043" s="54">
        <v>885</v>
      </c>
      <c r="E3043" s="55" t="s">
        <v>6</v>
      </c>
      <c r="F3043" s="55">
        <f t="shared" si="142"/>
        <v>5.3</v>
      </c>
      <c r="G3043" s="58" t="s">
        <v>2176</v>
      </c>
      <c r="H3043" s="59">
        <v>13.5</v>
      </c>
      <c r="I3043" s="56">
        <v>53.66</v>
      </c>
      <c r="J3043" s="7">
        <f t="shared" si="140"/>
        <v>53.66</v>
      </c>
      <c r="K3043" s="7">
        <f t="shared" si="141"/>
        <v>0</v>
      </c>
    </row>
    <row r="3044" spans="1:11" ht="45" customHeight="1" x14ac:dyDescent="0.25">
      <c r="A3044" s="51">
        <v>3006</v>
      </c>
      <c r="B3044" s="57" t="s">
        <v>2159</v>
      </c>
      <c r="C3044" s="58" t="s">
        <v>102</v>
      </c>
      <c r="D3044" s="54">
        <v>1349</v>
      </c>
      <c r="E3044" s="55" t="s">
        <v>6</v>
      </c>
      <c r="F3044" s="55">
        <f t="shared" si="142"/>
        <v>8.09</v>
      </c>
      <c r="G3044" s="58" t="s">
        <v>2177</v>
      </c>
      <c r="H3044" s="59">
        <v>7</v>
      </c>
      <c r="I3044" s="56">
        <v>42.47</v>
      </c>
      <c r="J3044" s="7">
        <f t="shared" si="140"/>
        <v>42.47</v>
      </c>
      <c r="K3044" s="7">
        <f t="shared" si="141"/>
        <v>0</v>
      </c>
    </row>
    <row r="3045" spans="1:11" ht="225" customHeight="1" x14ac:dyDescent="0.25">
      <c r="A3045" s="51">
        <v>3007</v>
      </c>
      <c r="B3045" s="57" t="s">
        <v>2178</v>
      </c>
      <c r="C3045" s="58" t="s">
        <v>28</v>
      </c>
      <c r="D3045" s="54">
        <v>1265</v>
      </c>
      <c r="E3045" s="55" t="s">
        <v>6</v>
      </c>
      <c r="F3045" s="55">
        <f t="shared" si="142"/>
        <v>7.58</v>
      </c>
      <c r="G3045" s="58" t="s">
        <v>2179</v>
      </c>
      <c r="H3045" s="59">
        <v>39.5</v>
      </c>
      <c r="I3045" s="56">
        <v>224.56</v>
      </c>
      <c r="J3045" s="7">
        <f t="shared" si="140"/>
        <v>224.56</v>
      </c>
      <c r="K3045" s="7">
        <f t="shared" si="141"/>
        <v>0</v>
      </c>
    </row>
    <row r="3046" spans="1:11" ht="150" customHeight="1" x14ac:dyDescent="0.25">
      <c r="A3046" s="51">
        <v>3008</v>
      </c>
      <c r="B3046" s="57" t="s">
        <v>2178</v>
      </c>
      <c r="C3046" s="58" t="s">
        <v>43</v>
      </c>
      <c r="D3046" s="54">
        <v>1210</v>
      </c>
      <c r="E3046" s="55" t="s">
        <v>6</v>
      </c>
      <c r="F3046" s="55">
        <f t="shared" si="142"/>
        <v>7.25</v>
      </c>
      <c r="G3046" s="58" t="s">
        <v>2180</v>
      </c>
      <c r="H3046" s="59">
        <v>25</v>
      </c>
      <c r="I3046" s="56">
        <v>135.94</v>
      </c>
      <c r="J3046" s="7">
        <f t="shared" si="140"/>
        <v>135.94</v>
      </c>
      <c r="K3046" s="7">
        <f t="shared" si="141"/>
        <v>0</v>
      </c>
    </row>
    <row r="3047" spans="1:11" ht="210" customHeight="1" x14ac:dyDescent="0.25">
      <c r="A3047" s="51">
        <v>3009</v>
      </c>
      <c r="B3047" s="57" t="s">
        <v>2178</v>
      </c>
      <c r="C3047" s="58" t="s">
        <v>43</v>
      </c>
      <c r="D3047" s="54">
        <v>1170</v>
      </c>
      <c r="E3047" s="55" t="s">
        <v>6</v>
      </c>
      <c r="F3047" s="55">
        <f t="shared" si="142"/>
        <v>7.01</v>
      </c>
      <c r="G3047" s="58" t="s">
        <v>2181</v>
      </c>
      <c r="H3047" s="59">
        <v>31</v>
      </c>
      <c r="I3047" s="56">
        <v>162.97999999999999</v>
      </c>
      <c r="J3047" s="7">
        <f t="shared" si="140"/>
        <v>162.97999999999999</v>
      </c>
      <c r="K3047" s="7">
        <f t="shared" si="141"/>
        <v>0</v>
      </c>
    </row>
    <row r="3048" spans="1:11" ht="30" customHeight="1" x14ac:dyDescent="0.25">
      <c r="A3048" s="51">
        <v>3010</v>
      </c>
      <c r="B3048" s="57" t="s">
        <v>2178</v>
      </c>
      <c r="C3048" s="58" t="s">
        <v>58</v>
      </c>
      <c r="D3048" s="54">
        <v>1594</v>
      </c>
      <c r="E3048" s="55" t="s">
        <v>6</v>
      </c>
      <c r="F3048" s="55">
        <f t="shared" si="142"/>
        <v>9.5500000000000007</v>
      </c>
      <c r="G3048" s="58" t="s">
        <v>2182</v>
      </c>
      <c r="H3048" s="59">
        <v>1</v>
      </c>
      <c r="I3048" s="56">
        <v>7.16</v>
      </c>
      <c r="J3048" s="7">
        <f t="shared" si="140"/>
        <v>7.16</v>
      </c>
      <c r="K3048" s="7">
        <f t="shared" si="141"/>
        <v>0</v>
      </c>
    </row>
    <row r="3049" spans="1:11" ht="45" customHeight="1" x14ac:dyDescent="0.25">
      <c r="A3049" s="51">
        <v>3011</v>
      </c>
      <c r="B3049" s="57" t="s">
        <v>2178</v>
      </c>
      <c r="C3049" s="58" t="s">
        <v>43</v>
      </c>
      <c r="D3049" s="54">
        <v>1150</v>
      </c>
      <c r="E3049" s="55" t="s">
        <v>6</v>
      </c>
      <c r="F3049" s="55">
        <f t="shared" si="142"/>
        <v>6.89</v>
      </c>
      <c r="G3049" s="58" t="s">
        <v>2183</v>
      </c>
      <c r="H3049" s="59">
        <v>1.5</v>
      </c>
      <c r="I3049" s="56">
        <v>7.75</v>
      </c>
      <c r="J3049" s="7">
        <f t="shared" si="140"/>
        <v>7.75</v>
      </c>
      <c r="K3049" s="7">
        <f t="shared" si="141"/>
        <v>0</v>
      </c>
    </row>
    <row r="3050" spans="1:11" ht="45" customHeight="1" x14ac:dyDescent="0.25">
      <c r="A3050" s="51">
        <v>3012</v>
      </c>
      <c r="B3050" s="57" t="s">
        <v>2178</v>
      </c>
      <c r="C3050" s="58" t="s">
        <v>43</v>
      </c>
      <c r="D3050" s="54">
        <v>1170</v>
      </c>
      <c r="E3050" s="55" t="s">
        <v>6</v>
      </c>
      <c r="F3050" s="55">
        <f t="shared" si="142"/>
        <v>7.01</v>
      </c>
      <c r="G3050" s="58" t="s">
        <v>2184</v>
      </c>
      <c r="H3050" s="59">
        <v>3.5</v>
      </c>
      <c r="I3050" s="56">
        <v>18.399999999999999</v>
      </c>
      <c r="J3050" s="7">
        <f t="shared" si="140"/>
        <v>18.399999999999999</v>
      </c>
      <c r="K3050" s="7">
        <f t="shared" si="141"/>
        <v>0</v>
      </c>
    </row>
    <row r="3051" spans="1:11" ht="135" customHeight="1" x14ac:dyDescent="0.25">
      <c r="A3051" s="51">
        <v>3013</v>
      </c>
      <c r="B3051" s="57" t="s">
        <v>2178</v>
      </c>
      <c r="C3051" s="58" t="s">
        <v>349</v>
      </c>
      <c r="D3051" s="54">
        <v>1265</v>
      </c>
      <c r="E3051" s="55" t="s">
        <v>6</v>
      </c>
      <c r="F3051" s="55">
        <f t="shared" si="142"/>
        <v>7.58</v>
      </c>
      <c r="G3051" s="58" t="s">
        <v>2185</v>
      </c>
      <c r="H3051" s="59">
        <v>12</v>
      </c>
      <c r="I3051" s="56">
        <v>68.22</v>
      </c>
      <c r="J3051" s="7">
        <f t="shared" si="140"/>
        <v>68.22</v>
      </c>
      <c r="K3051" s="7">
        <f t="shared" si="141"/>
        <v>0</v>
      </c>
    </row>
    <row r="3052" spans="1:11" ht="150" customHeight="1" x14ac:dyDescent="0.25">
      <c r="A3052" s="51">
        <v>3014</v>
      </c>
      <c r="B3052" s="57" t="s">
        <v>2178</v>
      </c>
      <c r="C3052" s="58" t="s">
        <v>349</v>
      </c>
      <c r="D3052" s="54">
        <v>1245</v>
      </c>
      <c r="E3052" s="55" t="s">
        <v>6</v>
      </c>
      <c r="F3052" s="55">
        <f t="shared" si="142"/>
        <v>7.46</v>
      </c>
      <c r="G3052" s="58" t="s">
        <v>2186</v>
      </c>
      <c r="H3052" s="59">
        <v>7</v>
      </c>
      <c r="I3052" s="56">
        <v>39.17</v>
      </c>
      <c r="J3052" s="7">
        <f t="shared" ref="J3052:J3098" si="143">ROUND(F3052*H3052*$I$12,2)</f>
        <v>39.17</v>
      </c>
      <c r="K3052" s="7">
        <f t="shared" si="141"/>
        <v>0</v>
      </c>
    </row>
    <row r="3053" spans="1:11" ht="195" customHeight="1" x14ac:dyDescent="0.25">
      <c r="A3053" s="51">
        <v>3015</v>
      </c>
      <c r="B3053" s="57" t="s">
        <v>2178</v>
      </c>
      <c r="C3053" s="58" t="s">
        <v>28</v>
      </c>
      <c r="D3053" s="54">
        <v>1226</v>
      </c>
      <c r="E3053" s="55" t="s">
        <v>6</v>
      </c>
      <c r="F3053" s="55">
        <f t="shared" si="142"/>
        <v>7.35</v>
      </c>
      <c r="G3053" s="58" t="s">
        <v>2187</v>
      </c>
      <c r="H3053" s="59">
        <v>3</v>
      </c>
      <c r="I3053" s="56">
        <v>16.54</v>
      </c>
      <c r="J3053" s="7">
        <f t="shared" si="143"/>
        <v>16.54</v>
      </c>
      <c r="K3053" s="7">
        <f t="shared" ref="K3053:K3098" si="144">I3053-J3053</f>
        <v>0</v>
      </c>
    </row>
    <row r="3054" spans="1:11" ht="240" customHeight="1" x14ac:dyDescent="0.25">
      <c r="A3054" s="51">
        <v>3016</v>
      </c>
      <c r="B3054" s="57" t="s">
        <v>2178</v>
      </c>
      <c r="C3054" s="58" t="s">
        <v>28</v>
      </c>
      <c r="D3054" s="54">
        <v>1225</v>
      </c>
      <c r="E3054" s="55" t="s">
        <v>6</v>
      </c>
      <c r="F3054" s="55">
        <f t="shared" si="142"/>
        <v>7.34</v>
      </c>
      <c r="G3054" s="58" t="s">
        <v>2188</v>
      </c>
      <c r="H3054" s="59">
        <v>8</v>
      </c>
      <c r="I3054" s="56">
        <v>44.04</v>
      </c>
      <c r="J3054" s="7">
        <f t="shared" si="143"/>
        <v>44.04</v>
      </c>
      <c r="K3054" s="7">
        <f t="shared" si="144"/>
        <v>0</v>
      </c>
    </row>
    <row r="3055" spans="1:11" ht="408.75" customHeight="1" x14ac:dyDescent="0.25">
      <c r="A3055" s="51">
        <v>3017</v>
      </c>
      <c r="B3055" s="57" t="s">
        <v>2178</v>
      </c>
      <c r="C3055" s="58" t="s">
        <v>28</v>
      </c>
      <c r="D3055" s="54">
        <v>1226</v>
      </c>
      <c r="E3055" s="55" t="s">
        <v>6</v>
      </c>
      <c r="F3055" s="55">
        <f t="shared" si="142"/>
        <v>7.35</v>
      </c>
      <c r="G3055" s="58" t="s">
        <v>2189</v>
      </c>
      <c r="H3055" s="59">
        <v>5.5</v>
      </c>
      <c r="I3055" s="56">
        <v>30.32</v>
      </c>
      <c r="J3055" s="7">
        <f t="shared" si="143"/>
        <v>30.32</v>
      </c>
      <c r="K3055" s="7">
        <f t="shared" si="144"/>
        <v>0</v>
      </c>
    </row>
    <row r="3056" spans="1:11" ht="315" customHeight="1" x14ac:dyDescent="0.25">
      <c r="A3056" s="51">
        <v>3018</v>
      </c>
      <c r="B3056" s="57" t="s">
        <v>2178</v>
      </c>
      <c r="C3056" s="58" t="s">
        <v>43</v>
      </c>
      <c r="D3056" s="54">
        <v>1170</v>
      </c>
      <c r="E3056" s="55" t="s">
        <v>6</v>
      </c>
      <c r="F3056" s="55">
        <f t="shared" si="142"/>
        <v>7.01</v>
      </c>
      <c r="G3056" s="58" t="s">
        <v>2190</v>
      </c>
      <c r="H3056" s="59">
        <v>5.5</v>
      </c>
      <c r="I3056" s="56">
        <v>28.92</v>
      </c>
      <c r="J3056" s="7">
        <f t="shared" si="143"/>
        <v>28.92</v>
      </c>
      <c r="K3056" s="7">
        <f t="shared" si="144"/>
        <v>0</v>
      </c>
    </row>
    <row r="3057" spans="1:11" ht="405" customHeight="1" x14ac:dyDescent="0.25">
      <c r="A3057" s="51">
        <v>3019</v>
      </c>
      <c r="B3057" s="57" t="s">
        <v>2178</v>
      </c>
      <c r="C3057" s="58" t="s">
        <v>43</v>
      </c>
      <c r="D3057" s="54">
        <v>1210</v>
      </c>
      <c r="E3057" s="55" t="s">
        <v>6</v>
      </c>
      <c r="F3057" s="55">
        <f t="shared" si="142"/>
        <v>7.25</v>
      </c>
      <c r="G3057" s="58" t="s">
        <v>2191</v>
      </c>
      <c r="H3057" s="59">
        <v>15.5</v>
      </c>
      <c r="I3057" s="56">
        <v>84.28</v>
      </c>
      <c r="J3057" s="7">
        <f t="shared" si="143"/>
        <v>84.28</v>
      </c>
      <c r="K3057" s="7">
        <f t="shared" si="144"/>
        <v>0</v>
      </c>
    </row>
    <row r="3058" spans="1:11" ht="135" customHeight="1" x14ac:dyDescent="0.25">
      <c r="A3058" s="51">
        <v>3020</v>
      </c>
      <c r="B3058" s="57" t="s">
        <v>2178</v>
      </c>
      <c r="C3058" s="58" t="s">
        <v>43</v>
      </c>
      <c r="D3058" s="54">
        <v>1150</v>
      </c>
      <c r="E3058" s="55" t="s">
        <v>6</v>
      </c>
      <c r="F3058" s="55">
        <f t="shared" si="142"/>
        <v>6.89</v>
      </c>
      <c r="G3058" s="58" t="s">
        <v>2192</v>
      </c>
      <c r="H3058" s="59">
        <v>6</v>
      </c>
      <c r="I3058" s="56">
        <v>31.01</v>
      </c>
      <c r="J3058" s="7">
        <f t="shared" si="143"/>
        <v>31.01</v>
      </c>
      <c r="K3058" s="7">
        <f t="shared" si="144"/>
        <v>0</v>
      </c>
    </row>
    <row r="3059" spans="1:11" ht="240" customHeight="1" x14ac:dyDescent="0.25">
      <c r="A3059" s="51">
        <v>3021</v>
      </c>
      <c r="B3059" s="57" t="s">
        <v>2178</v>
      </c>
      <c r="C3059" s="58" t="s">
        <v>43</v>
      </c>
      <c r="D3059" s="54">
        <v>1150</v>
      </c>
      <c r="E3059" s="55" t="s">
        <v>6</v>
      </c>
      <c r="F3059" s="55">
        <f t="shared" si="142"/>
        <v>6.89</v>
      </c>
      <c r="G3059" s="58" t="s">
        <v>2193</v>
      </c>
      <c r="H3059" s="59">
        <v>4</v>
      </c>
      <c r="I3059" s="56">
        <v>20.67</v>
      </c>
      <c r="J3059" s="7">
        <f t="shared" si="143"/>
        <v>20.67</v>
      </c>
      <c r="K3059" s="7">
        <f t="shared" si="144"/>
        <v>0</v>
      </c>
    </row>
    <row r="3060" spans="1:11" ht="409.6" customHeight="1" x14ac:dyDescent="0.25">
      <c r="A3060" s="51">
        <v>3022</v>
      </c>
      <c r="B3060" s="57" t="s">
        <v>2178</v>
      </c>
      <c r="C3060" s="58" t="s">
        <v>43</v>
      </c>
      <c r="D3060" s="54">
        <v>1150</v>
      </c>
      <c r="E3060" s="55" t="s">
        <v>6</v>
      </c>
      <c r="F3060" s="55">
        <f t="shared" si="142"/>
        <v>6.89</v>
      </c>
      <c r="G3060" s="58" t="s">
        <v>2194</v>
      </c>
      <c r="H3060" s="59">
        <v>9.5</v>
      </c>
      <c r="I3060" s="56">
        <v>49.09</v>
      </c>
      <c r="J3060" s="7">
        <f t="shared" si="143"/>
        <v>49.09</v>
      </c>
      <c r="K3060" s="7">
        <f t="shared" si="144"/>
        <v>0</v>
      </c>
    </row>
    <row r="3061" spans="1:11" ht="165" customHeight="1" x14ac:dyDescent="0.25">
      <c r="A3061" s="51">
        <v>3023</v>
      </c>
      <c r="B3061" s="57" t="s">
        <v>2178</v>
      </c>
      <c r="C3061" s="58" t="s">
        <v>43</v>
      </c>
      <c r="D3061" s="54">
        <v>1150</v>
      </c>
      <c r="E3061" s="55" t="s">
        <v>6</v>
      </c>
      <c r="F3061" s="55">
        <f t="shared" si="142"/>
        <v>6.89</v>
      </c>
      <c r="G3061" s="58" t="s">
        <v>2195</v>
      </c>
      <c r="H3061" s="59">
        <v>6.5</v>
      </c>
      <c r="I3061" s="56">
        <v>33.590000000000003</v>
      </c>
      <c r="J3061" s="7">
        <f t="shared" si="143"/>
        <v>33.590000000000003</v>
      </c>
      <c r="K3061" s="7">
        <f t="shared" si="144"/>
        <v>0</v>
      </c>
    </row>
    <row r="3062" spans="1:11" ht="60" customHeight="1" x14ac:dyDescent="0.25">
      <c r="A3062" s="51">
        <v>3024</v>
      </c>
      <c r="B3062" s="57" t="s">
        <v>2196</v>
      </c>
      <c r="C3062" s="58" t="s">
        <v>28</v>
      </c>
      <c r="D3062" s="54">
        <v>1101</v>
      </c>
      <c r="E3062" s="55" t="s">
        <v>6</v>
      </c>
      <c r="F3062" s="55">
        <f t="shared" ref="F3062:F3096" si="145">IF(D3062=0,0,IF(E3062=0,0,IF(IF(E3062="s",$F$12,IF(E3062="n",$F$11,0))&gt;0,ROUND(D3062/IF(E3062="s",$F$12,IF(E3062="n",$F$11,0)),2),0)))</f>
        <v>6.6</v>
      </c>
      <c r="G3062" s="58" t="s">
        <v>2197</v>
      </c>
      <c r="H3062" s="59">
        <v>3</v>
      </c>
      <c r="I3062" s="56">
        <v>14.85</v>
      </c>
      <c r="J3062" s="7">
        <f t="shared" si="143"/>
        <v>14.85</v>
      </c>
      <c r="K3062" s="7">
        <f t="shared" si="144"/>
        <v>0</v>
      </c>
    </row>
    <row r="3063" spans="1:11" ht="60" customHeight="1" x14ac:dyDescent="0.25">
      <c r="A3063" s="51">
        <v>3025</v>
      </c>
      <c r="B3063" s="57" t="s">
        <v>2196</v>
      </c>
      <c r="C3063" s="58" t="s">
        <v>56</v>
      </c>
      <c r="D3063" s="54">
        <v>903</v>
      </c>
      <c r="E3063" s="55" t="s">
        <v>6</v>
      </c>
      <c r="F3063" s="55">
        <f t="shared" si="145"/>
        <v>5.41</v>
      </c>
      <c r="G3063" s="58" t="s">
        <v>2198</v>
      </c>
      <c r="H3063" s="59">
        <v>5</v>
      </c>
      <c r="I3063" s="56">
        <v>20.29</v>
      </c>
      <c r="J3063" s="7">
        <f t="shared" si="143"/>
        <v>20.29</v>
      </c>
      <c r="K3063" s="7">
        <f t="shared" si="144"/>
        <v>0</v>
      </c>
    </row>
    <row r="3064" spans="1:11" ht="105" customHeight="1" x14ac:dyDescent="0.25">
      <c r="A3064" s="51">
        <v>3026</v>
      </c>
      <c r="B3064" s="57" t="s">
        <v>2196</v>
      </c>
      <c r="C3064" s="58" t="s">
        <v>56</v>
      </c>
      <c r="D3064" s="54">
        <v>863</v>
      </c>
      <c r="E3064" s="55" t="s">
        <v>6</v>
      </c>
      <c r="F3064" s="55">
        <f t="shared" si="145"/>
        <v>5.17</v>
      </c>
      <c r="G3064" s="58" t="s">
        <v>2199</v>
      </c>
      <c r="H3064" s="59">
        <v>11</v>
      </c>
      <c r="I3064" s="56">
        <v>42.65</v>
      </c>
      <c r="J3064" s="7">
        <f t="shared" si="143"/>
        <v>42.65</v>
      </c>
      <c r="K3064" s="7">
        <f t="shared" si="144"/>
        <v>0</v>
      </c>
    </row>
    <row r="3065" spans="1:11" ht="60" customHeight="1" x14ac:dyDescent="0.25">
      <c r="A3065" s="51">
        <v>3027</v>
      </c>
      <c r="B3065" s="57" t="s">
        <v>2196</v>
      </c>
      <c r="C3065" s="58" t="s">
        <v>102</v>
      </c>
      <c r="D3065" s="54">
        <v>843</v>
      </c>
      <c r="E3065" s="55" t="s">
        <v>6</v>
      </c>
      <c r="F3065" s="55">
        <f t="shared" si="145"/>
        <v>5.05</v>
      </c>
      <c r="G3065" s="58" t="s">
        <v>2200</v>
      </c>
      <c r="H3065" s="59">
        <v>5</v>
      </c>
      <c r="I3065" s="56">
        <v>18.940000000000001</v>
      </c>
      <c r="J3065" s="7">
        <f t="shared" si="143"/>
        <v>18.940000000000001</v>
      </c>
      <c r="K3065" s="7">
        <f t="shared" si="144"/>
        <v>0</v>
      </c>
    </row>
    <row r="3066" spans="1:11" ht="75" customHeight="1" x14ac:dyDescent="0.25">
      <c r="A3066" s="51">
        <v>3028</v>
      </c>
      <c r="B3066" s="57" t="s">
        <v>2196</v>
      </c>
      <c r="C3066" s="58" t="s">
        <v>34</v>
      </c>
      <c r="D3066" s="54">
        <v>1062</v>
      </c>
      <c r="E3066" s="55" t="s">
        <v>6</v>
      </c>
      <c r="F3066" s="55">
        <f t="shared" si="145"/>
        <v>6.37</v>
      </c>
      <c r="G3066" s="58" t="s">
        <v>2201</v>
      </c>
      <c r="H3066" s="59">
        <v>10</v>
      </c>
      <c r="I3066" s="56">
        <v>47.78</v>
      </c>
      <c r="J3066" s="7">
        <f t="shared" si="143"/>
        <v>47.78</v>
      </c>
      <c r="K3066" s="7">
        <f t="shared" si="144"/>
        <v>0</v>
      </c>
    </row>
    <row r="3067" spans="1:11" ht="90" customHeight="1" x14ac:dyDescent="0.25">
      <c r="A3067" s="51">
        <v>3029</v>
      </c>
      <c r="B3067" s="57" t="s">
        <v>2196</v>
      </c>
      <c r="C3067" s="58" t="s">
        <v>56</v>
      </c>
      <c r="D3067" s="54">
        <v>923</v>
      </c>
      <c r="E3067" s="55" t="s">
        <v>6</v>
      </c>
      <c r="F3067" s="55">
        <f t="shared" si="145"/>
        <v>5.53</v>
      </c>
      <c r="G3067" s="58" t="s">
        <v>2202</v>
      </c>
      <c r="H3067" s="59">
        <v>12</v>
      </c>
      <c r="I3067" s="56">
        <v>49.77</v>
      </c>
      <c r="J3067" s="7">
        <f t="shared" si="143"/>
        <v>49.77</v>
      </c>
      <c r="K3067" s="7">
        <f t="shared" si="144"/>
        <v>0</v>
      </c>
    </row>
    <row r="3068" spans="1:11" ht="75" customHeight="1" x14ac:dyDescent="0.25">
      <c r="A3068" s="51">
        <v>3030</v>
      </c>
      <c r="B3068" s="57" t="s">
        <v>2196</v>
      </c>
      <c r="C3068" s="58" t="s">
        <v>102</v>
      </c>
      <c r="D3068" s="54">
        <v>863</v>
      </c>
      <c r="E3068" s="55" t="s">
        <v>6</v>
      </c>
      <c r="F3068" s="55">
        <f t="shared" si="145"/>
        <v>5.17</v>
      </c>
      <c r="G3068" s="58" t="s">
        <v>2203</v>
      </c>
      <c r="H3068" s="59">
        <v>7</v>
      </c>
      <c r="I3068" s="56">
        <v>27.14</v>
      </c>
      <c r="J3068" s="7">
        <f t="shared" si="143"/>
        <v>27.14</v>
      </c>
      <c r="K3068" s="7">
        <f t="shared" si="144"/>
        <v>0</v>
      </c>
    </row>
    <row r="3069" spans="1:11" ht="105" customHeight="1" x14ac:dyDescent="0.25">
      <c r="A3069" s="51">
        <v>3031</v>
      </c>
      <c r="B3069" s="57" t="s">
        <v>2196</v>
      </c>
      <c r="C3069" s="58" t="s">
        <v>28</v>
      </c>
      <c r="D3069" s="54">
        <v>1041</v>
      </c>
      <c r="E3069" s="55" t="s">
        <v>6</v>
      </c>
      <c r="F3069" s="55">
        <f t="shared" si="145"/>
        <v>6.24</v>
      </c>
      <c r="G3069" s="58" t="s">
        <v>2204</v>
      </c>
      <c r="H3069" s="59">
        <v>11</v>
      </c>
      <c r="I3069" s="56">
        <v>51.48</v>
      </c>
      <c r="J3069" s="7">
        <f t="shared" si="143"/>
        <v>51.48</v>
      </c>
      <c r="K3069" s="7">
        <f t="shared" si="144"/>
        <v>0</v>
      </c>
    </row>
    <row r="3070" spans="1:11" ht="120" customHeight="1" x14ac:dyDescent="0.25">
      <c r="A3070" s="51">
        <v>3032</v>
      </c>
      <c r="B3070" s="57" t="s">
        <v>2196</v>
      </c>
      <c r="C3070" s="58" t="s">
        <v>56</v>
      </c>
      <c r="D3070" s="54">
        <v>923</v>
      </c>
      <c r="E3070" s="55" t="s">
        <v>6</v>
      </c>
      <c r="F3070" s="55">
        <f t="shared" si="145"/>
        <v>5.53</v>
      </c>
      <c r="G3070" s="58" t="s">
        <v>2205</v>
      </c>
      <c r="H3070" s="59">
        <v>15</v>
      </c>
      <c r="I3070" s="56">
        <v>62.21</v>
      </c>
      <c r="J3070" s="7">
        <f t="shared" si="143"/>
        <v>62.21</v>
      </c>
      <c r="K3070" s="7">
        <f t="shared" si="144"/>
        <v>0</v>
      </c>
    </row>
    <row r="3071" spans="1:11" ht="195" customHeight="1" x14ac:dyDescent="0.25">
      <c r="A3071" s="51">
        <v>3033</v>
      </c>
      <c r="B3071" s="57" t="s">
        <v>2196</v>
      </c>
      <c r="C3071" s="58" t="s">
        <v>56</v>
      </c>
      <c r="D3071" s="54">
        <v>923</v>
      </c>
      <c r="E3071" s="55" t="s">
        <v>6</v>
      </c>
      <c r="F3071" s="55">
        <f t="shared" si="145"/>
        <v>5.53</v>
      </c>
      <c r="G3071" s="58" t="s">
        <v>2206</v>
      </c>
      <c r="H3071" s="59">
        <v>17</v>
      </c>
      <c r="I3071" s="56">
        <v>70.510000000000005</v>
      </c>
      <c r="J3071" s="7">
        <f t="shared" si="143"/>
        <v>70.510000000000005</v>
      </c>
      <c r="K3071" s="7">
        <f t="shared" si="144"/>
        <v>0</v>
      </c>
    </row>
    <row r="3072" spans="1:11" ht="105" customHeight="1" x14ac:dyDescent="0.25">
      <c r="A3072" s="51">
        <v>3034</v>
      </c>
      <c r="B3072" s="57" t="s">
        <v>2196</v>
      </c>
      <c r="C3072" s="58" t="s">
        <v>102</v>
      </c>
      <c r="D3072" s="54">
        <v>863</v>
      </c>
      <c r="E3072" s="55" t="s">
        <v>6</v>
      </c>
      <c r="F3072" s="55">
        <f t="shared" si="145"/>
        <v>5.17</v>
      </c>
      <c r="G3072" s="58" t="s">
        <v>2207</v>
      </c>
      <c r="H3072" s="59">
        <v>10</v>
      </c>
      <c r="I3072" s="56">
        <v>38.78</v>
      </c>
      <c r="J3072" s="7">
        <f t="shared" si="143"/>
        <v>38.78</v>
      </c>
      <c r="K3072" s="7">
        <f t="shared" si="144"/>
        <v>0</v>
      </c>
    </row>
    <row r="3073" spans="1:11" ht="90" customHeight="1" x14ac:dyDescent="0.25">
      <c r="A3073" s="51">
        <v>3035</v>
      </c>
      <c r="B3073" s="57" t="s">
        <v>2196</v>
      </c>
      <c r="C3073" s="58" t="s">
        <v>34</v>
      </c>
      <c r="D3073" s="54">
        <v>1062</v>
      </c>
      <c r="E3073" s="55" t="s">
        <v>6</v>
      </c>
      <c r="F3073" s="55">
        <f t="shared" si="145"/>
        <v>6.37</v>
      </c>
      <c r="G3073" s="58" t="s">
        <v>2208</v>
      </c>
      <c r="H3073" s="59">
        <v>8</v>
      </c>
      <c r="I3073" s="56">
        <v>38.22</v>
      </c>
      <c r="J3073" s="7">
        <f t="shared" si="143"/>
        <v>38.22</v>
      </c>
      <c r="K3073" s="7">
        <f t="shared" si="144"/>
        <v>0</v>
      </c>
    </row>
    <row r="3074" spans="1:11" ht="135" customHeight="1" x14ac:dyDescent="0.25">
      <c r="A3074" s="51">
        <v>3036</v>
      </c>
      <c r="B3074" s="57" t="s">
        <v>2196</v>
      </c>
      <c r="C3074" s="58" t="s">
        <v>56</v>
      </c>
      <c r="D3074" s="54">
        <v>903</v>
      </c>
      <c r="E3074" s="55" t="s">
        <v>6</v>
      </c>
      <c r="F3074" s="55">
        <f t="shared" si="145"/>
        <v>5.41</v>
      </c>
      <c r="G3074" s="58" t="s">
        <v>2209</v>
      </c>
      <c r="H3074" s="59">
        <v>14</v>
      </c>
      <c r="I3074" s="56">
        <v>56.81</v>
      </c>
      <c r="J3074" s="7">
        <f t="shared" si="143"/>
        <v>56.81</v>
      </c>
      <c r="K3074" s="7">
        <f t="shared" si="144"/>
        <v>0</v>
      </c>
    </row>
    <row r="3075" spans="1:11" ht="30" customHeight="1" x14ac:dyDescent="0.25">
      <c r="A3075" s="51">
        <v>3037</v>
      </c>
      <c r="B3075" s="57" t="s">
        <v>2210</v>
      </c>
      <c r="C3075" s="58" t="s">
        <v>34</v>
      </c>
      <c r="D3075" s="54">
        <v>1139</v>
      </c>
      <c r="E3075" s="55" t="s">
        <v>6</v>
      </c>
      <c r="F3075" s="55">
        <f t="shared" si="145"/>
        <v>6.83</v>
      </c>
      <c r="G3075" s="58" t="s">
        <v>2211</v>
      </c>
      <c r="H3075" s="59">
        <v>5</v>
      </c>
      <c r="I3075" s="56">
        <v>25.61</v>
      </c>
      <c r="J3075" s="7">
        <f t="shared" si="143"/>
        <v>25.61</v>
      </c>
      <c r="K3075" s="7">
        <f t="shared" si="144"/>
        <v>0</v>
      </c>
    </row>
    <row r="3076" spans="1:11" ht="90" customHeight="1" x14ac:dyDescent="0.25">
      <c r="A3076" s="51">
        <v>3038</v>
      </c>
      <c r="B3076" s="57" t="s">
        <v>2196</v>
      </c>
      <c r="C3076" s="58" t="s">
        <v>102</v>
      </c>
      <c r="D3076" s="54">
        <v>843</v>
      </c>
      <c r="E3076" s="55" t="s">
        <v>6</v>
      </c>
      <c r="F3076" s="55">
        <f t="shared" si="145"/>
        <v>5.05</v>
      </c>
      <c r="G3076" s="58" t="s">
        <v>2212</v>
      </c>
      <c r="H3076" s="59">
        <v>7</v>
      </c>
      <c r="I3076" s="56">
        <v>26.51</v>
      </c>
      <c r="J3076" s="7">
        <f t="shared" si="143"/>
        <v>26.51</v>
      </c>
      <c r="K3076" s="7">
        <f t="shared" si="144"/>
        <v>0</v>
      </c>
    </row>
    <row r="3077" spans="1:11" ht="90" customHeight="1" x14ac:dyDescent="0.25">
      <c r="A3077" s="51">
        <v>3039</v>
      </c>
      <c r="B3077" s="57" t="s">
        <v>2196</v>
      </c>
      <c r="C3077" s="58" t="s">
        <v>34</v>
      </c>
      <c r="D3077" s="54">
        <v>1082</v>
      </c>
      <c r="E3077" s="55" t="s">
        <v>6</v>
      </c>
      <c r="F3077" s="55">
        <f t="shared" si="145"/>
        <v>6.49</v>
      </c>
      <c r="G3077" s="58" t="s">
        <v>2213</v>
      </c>
      <c r="H3077" s="59">
        <v>7</v>
      </c>
      <c r="I3077" s="56">
        <v>34.07</v>
      </c>
      <c r="J3077" s="7">
        <f t="shared" si="143"/>
        <v>34.07</v>
      </c>
      <c r="K3077" s="7">
        <f t="shared" si="144"/>
        <v>0</v>
      </c>
    </row>
    <row r="3078" spans="1:11" ht="60" customHeight="1" x14ac:dyDescent="0.25">
      <c r="A3078" s="51">
        <v>3040</v>
      </c>
      <c r="B3078" s="57" t="s">
        <v>2214</v>
      </c>
      <c r="C3078" s="58" t="s">
        <v>306</v>
      </c>
      <c r="D3078" s="54">
        <v>1671</v>
      </c>
      <c r="E3078" s="55" t="s">
        <v>6</v>
      </c>
      <c r="F3078" s="55">
        <f t="shared" si="145"/>
        <v>10.02</v>
      </c>
      <c r="G3078" s="58" t="s">
        <v>2215</v>
      </c>
      <c r="H3078" s="59">
        <v>12</v>
      </c>
      <c r="I3078" s="56">
        <v>90.18</v>
      </c>
      <c r="J3078" s="7">
        <f t="shared" si="143"/>
        <v>90.18</v>
      </c>
      <c r="K3078" s="7">
        <f t="shared" si="144"/>
        <v>0</v>
      </c>
    </row>
    <row r="3079" spans="1:11" ht="60" customHeight="1" x14ac:dyDescent="0.25">
      <c r="A3079" s="51">
        <v>3041</v>
      </c>
      <c r="B3079" s="57" t="s">
        <v>2214</v>
      </c>
      <c r="C3079" s="58" t="s">
        <v>25</v>
      </c>
      <c r="D3079" s="54">
        <v>1239</v>
      </c>
      <c r="E3079" s="55" t="s">
        <v>6</v>
      </c>
      <c r="F3079" s="55">
        <f t="shared" si="145"/>
        <v>7.43</v>
      </c>
      <c r="G3079" s="58" t="s">
        <v>2216</v>
      </c>
      <c r="H3079" s="59">
        <v>7</v>
      </c>
      <c r="I3079" s="56">
        <v>39.01</v>
      </c>
      <c r="J3079" s="7">
        <f t="shared" si="143"/>
        <v>39.01</v>
      </c>
      <c r="K3079" s="7">
        <f t="shared" si="144"/>
        <v>0</v>
      </c>
    </row>
    <row r="3080" spans="1:11" ht="249.75" customHeight="1" x14ac:dyDescent="0.25">
      <c r="A3080" s="51">
        <v>3042</v>
      </c>
      <c r="B3080" s="57" t="s">
        <v>2217</v>
      </c>
      <c r="C3080" s="58" t="s">
        <v>25</v>
      </c>
      <c r="D3080" s="54">
        <v>1411</v>
      </c>
      <c r="E3080" s="55" t="s">
        <v>6</v>
      </c>
      <c r="F3080" s="55">
        <f t="shared" si="145"/>
        <v>8.4600000000000009</v>
      </c>
      <c r="G3080" s="58" t="s">
        <v>2218</v>
      </c>
      <c r="H3080" s="59">
        <v>47</v>
      </c>
      <c r="I3080" s="56">
        <v>298.22000000000003</v>
      </c>
      <c r="J3080" s="7">
        <f t="shared" si="143"/>
        <v>298.22000000000003</v>
      </c>
      <c r="K3080" s="7">
        <f t="shared" si="144"/>
        <v>0</v>
      </c>
    </row>
    <row r="3081" spans="1:11" ht="166.5" customHeight="1" x14ac:dyDescent="0.25">
      <c r="A3081" s="51">
        <v>3043</v>
      </c>
      <c r="B3081" s="57" t="s">
        <v>2217</v>
      </c>
      <c r="C3081" s="58" t="s">
        <v>25</v>
      </c>
      <c r="D3081" s="54">
        <v>1413</v>
      </c>
      <c r="E3081" s="55" t="s">
        <v>6</v>
      </c>
      <c r="F3081" s="55">
        <f t="shared" si="145"/>
        <v>8.4700000000000006</v>
      </c>
      <c r="G3081" s="58" t="s">
        <v>2219</v>
      </c>
      <c r="H3081" s="59">
        <v>35</v>
      </c>
      <c r="I3081" s="56">
        <v>222.34</v>
      </c>
      <c r="J3081" s="7">
        <f t="shared" si="143"/>
        <v>222.34</v>
      </c>
      <c r="K3081" s="7">
        <f t="shared" si="144"/>
        <v>0</v>
      </c>
    </row>
    <row r="3082" spans="1:11" ht="204.75" customHeight="1" x14ac:dyDescent="0.25">
      <c r="A3082" s="51">
        <v>3044</v>
      </c>
      <c r="B3082" s="57" t="s">
        <v>2217</v>
      </c>
      <c r="C3082" s="58" t="s">
        <v>28</v>
      </c>
      <c r="D3082" s="54">
        <v>1249</v>
      </c>
      <c r="E3082" s="55" t="s">
        <v>6</v>
      </c>
      <c r="F3082" s="55">
        <f t="shared" si="145"/>
        <v>7.49</v>
      </c>
      <c r="G3082" s="58" t="s">
        <v>2220</v>
      </c>
      <c r="H3082" s="59">
        <v>52.5</v>
      </c>
      <c r="I3082" s="56">
        <v>294.92</v>
      </c>
      <c r="J3082" s="7">
        <f t="shared" si="143"/>
        <v>294.92</v>
      </c>
      <c r="K3082" s="7">
        <f t="shared" si="144"/>
        <v>0</v>
      </c>
    </row>
    <row r="3083" spans="1:11" ht="120" customHeight="1" x14ac:dyDescent="0.25">
      <c r="A3083" s="51">
        <v>3045</v>
      </c>
      <c r="B3083" s="57" t="s">
        <v>2217</v>
      </c>
      <c r="C3083" s="58" t="s">
        <v>28</v>
      </c>
      <c r="D3083" s="54">
        <v>1271</v>
      </c>
      <c r="E3083" s="55" t="s">
        <v>6</v>
      </c>
      <c r="F3083" s="55">
        <f t="shared" si="145"/>
        <v>7.62</v>
      </c>
      <c r="G3083" s="58" t="s">
        <v>1941</v>
      </c>
      <c r="H3083" s="59">
        <v>12</v>
      </c>
      <c r="I3083" s="56">
        <v>68.58</v>
      </c>
      <c r="J3083" s="7">
        <f t="shared" si="143"/>
        <v>68.58</v>
      </c>
      <c r="K3083" s="7">
        <f t="shared" si="144"/>
        <v>0</v>
      </c>
    </row>
    <row r="3084" spans="1:11" ht="300" customHeight="1" x14ac:dyDescent="0.25">
      <c r="A3084" s="51">
        <v>3046</v>
      </c>
      <c r="B3084" s="57" t="s">
        <v>2217</v>
      </c>
      <c r="C3084" s="58" t="s">
        <v>62</v>
      </c>
      <c r="D3084" s="54">
        <v>1506</v>
      </c>
      <c r="E3084" s="55" t="s">
        <v>6</v>
      </c>
      <c r="F3084" s="55">
        <f t="shared" si="145"/>
        <v>9.0299999999999994</v>
      </c>
      <c r="G3084" s="58" t="s">
        <v>2221</v>
      </c>
      <c r="H3084" s="59">
        <v>39.5</v>
      </c>
      <c r="I3084" s="56">
        <v>267.51</v>
      </c>
      <c r="J3084" s="7">
        <f t="shared" si="143"/>
        <v>267.51</v>
      </c>
      <c r="K3084" s="7">
        <f t="shared" si="144"/>
        <v>0</v>
      </c>
    </row>
    <row r="3085" spans="1:11" ht="120" customHeight="1" x14ac:dyDescent="0.25">
      <c r="A3085" s="51">
        <v>3047</v>
      </c>
      <c r="B3085" s="57" t="s">
        <v>2222</v>
      </c>
      <c r="C3085" s="58" t="s">
        <v>2223</v>
      </c>
      <c r="D3085" s="54">
        <v>1837</v>
      </c>
      <c r="E3085" s="55" t="s">
        <v>6</v>
      </c>
      <c r="F3085" s="55">
        <f t="shared" si="145"/>
        <v>11.01</v>
      </c>
      <c r="G3085" s="58" t="s">
        <v>1941</v>
      </c>
      <c r="H3085" s="59">
        <v>10</v>
      </c>
      <c r="I3085" s="56">
        <v>82.58</v>
      </c>
      <c r="J3085" s="7">
        <f t="shared" si="143"/>
        <v>82.58</v>
      </c>
      <c r="K3085" s="7">
        <f t="shared" si="144"/>
        <v>0</v>
      </c>
    </row>
    <row r="3086" spans="1:11" ht="150" customHeight="1" x14ac:dyDescent="0.25">
      <c r="A3086" s="51">
        <v>3048</v>
      </c>
      <c r="B3086" s="57" t="s">
        <v>2224</v>
      </c>
      <c r="C3086" s="58" t="s">
        <v>58</v>
      </c>
      <c r="D3086" s="54">
        <v>1731</v>
      </c>
      <c r="E3086" s="55" t="s">
        <v>6</v>
      </c>
      <c r="F3086" s="55">
        <f t="shared" si="145"/>
        <v>10.38</v>
      </c>
      <c r="G3086" s="58" t="s">
        <v>2225</v>
      </c>
      <c r="H3086" s="59">
        <v>13</v>
      </c>
      <c r="I3086" s="56">
        <v>101.21</v>
      </c>
      <c r="J3086" s="7">
        <f t="shared" si="143"/>
        <v>101.21</v>
      </c>
      <c r="K3086" s="7">
        <f t="shared" si="144"/>
        <v>0</v>
      </c>
    </row>
    <row r="3087" spans="1:11" ht="75" customHeight="1" x14ac:dyDescent="0.25">
      <c r="A3087" s="51">
        <v>3049</v>
      </c>
      <c r="B3087" s="57" t="s">
        <v>2224</v>
      </c>
      <c r="C3087" s="58" t="s">
        <v>62</v>
      </c>
      <c r="D3087" s="54">
        <v>1812</v>
      </c>
      <c r="E3087" s="55" t="s">
        <v>6</v>
      </c>
      <c r="F3087" s="55">
        <f t="shared" si="145"/>
        <v>10.86</v>
      </c>
      <c r="G3087" s="58" t="s">
        <v>2226</v>
      </c>
      <c r="H3087" s="59">
        <v>14</v>
      </c>
      <c r="I3087" s="56">
        <v>114.03</v>
      </c>
      <c r="J3087" s="7">
        <f t="shared" si="143"/>
        <v>114.03</v>
      </c>
      <c r="K3087" s="7">
        <f t="shared" si="144"/>
        <v>0</v>
      </c>
    </row>
    <row r="3088" spans="1:11" ht="409.5" customHeight="1" x14ac:dyDescent="0.25">
      <c r="A3088" s="51">
        <v>3050</v>
      </c>
      <c r="B3088" s="57" t="s">
        <v>2224</v>
      </c>
      <c r="C3088" s="58" t="s">
        <v>1969</v>
      </c>
      <c r="D3088" s="54">
        <v>1662</v>
      </c>
      <c r="E3088" s="55" t="s">
        <v>6</v>
      </c>
      <c r="F3088" s="55">
        <f t="shared" si="145"/>
        <v>9.9600000000000009</v>
      </c>
      <c r="G3088" s="58" t="s">
        <v>2227</v>
      </c>
      <c r="H3088" s="59">
        <v>26</v>
      </c>
      <c r="I3088" s="56">
        <v>194.22</v>
      </c>
      <c r="J3088" s="7">
        <f t="shared" si="143"/>
        <v>194.22</v>
      </c>
      <c r="K3088" s="7">
        <f t="shared" si="144"/>
        <v>0</v>
      </c>
    </row>
    <row r="3089" spans="1:11" ht="165" customHeight="1" x14ac:dyDescent="0.25">
      <c r="A3089" s="51">
        <v>3051</v>
      </c>
      <c r="B3089" s="57" t="s">
        <v>2224</v>
      </c>
      <c r="C3089" s="58" t="s">
        <v>25</v>
      </c>
      <c r="D3089" s="54">
        <v>1435</v>
      </c>
      <c r="E3089" s="55" t="s">
        <v>6</v>
      </c>
      <c r="F3089" s="55">
        <f t="shared" si="145"/>
        <v>8.6</v>
      </c>
      <c r="G3089" s="58" t="s">
        <v>2228</v>
      </c>
      <c r="H3089" s="59">
        <v>10</v>
      </c>
      <c r="I3089" s="56">
        <v>64.5</v>
      </c>
      <c r="J3089" s="7">
        <f t="shared" si="143"/>
        <v>64.5</v>
      </c>
      <c r="K3089" s="7">
        <f t="shared" si="144"/>
        <v>0</v>
      </c>
    </row>
    <row r="3090" spans="1:11" ht="240" customHeight="1" x14ac:dyDescent="0.25">
      <c r="A3090" s="51">
        <v>3052</v>
      </c>
      <c r="B3090" s="57" t="s">
        <v>2224</v>
      </c>
      <c r="C3090" s="58" t="s">
        <v>28</v>
      </c>
      <c r="D3090" s="54">
        <v>1363</v>
      </c>
      <c r="E3090" s="55" t="s">
        <v>6</v>
      </c>
      <c r="F3090" s="55">
        <f t="shared" si="145"/>
        <v>8.17</v>
      </c>
      <c r="G3090" s="58" t="s">
        <v>2229</v>
      </c>
      <c r="H3090" s="59">
        <v>13</v>
      </c>
      <c r="I3090" s="56">
        <v>79.66</v>
      </c>
      <c r="J3090" s="7">
        <f t="shared" si="143"/>
        <v>79.66</v>
      </c>
      <c r="K3090" s="7">
        <f t="shared" si="144"/>
        <v>0</v>
      </c>
    </row>
    <row r="3091" spans="1:11" ht="150" customHeight="1" x14ac:dyDescent="0.25">
      <c r="A3091" s="51">
        <v>3053</v>
      </c>
      <c r="B3091" s="57" t="s">
        <v>2224</v>
      </c>
      <c r="C3091" s="58" t="s">
        <v>28</v>
      </c>
      <c r="D3091" s="54">
        <v>1323</v>
      </c>
      <c r="E3091" s="55" t="s">
        <v>6</v>
      </c>
      <c r="F3091" s="55">
        <f t="shared" si="145"/>
        <v>7.93</v>
      </c>
      <c r="G3091" s="58" t="s">
        <v>2230</v>
      </c>
      <c r="H3091" s="59">
        <v>16</v>
      </c>
      <c r="I3091" s="56">
        <v>95.16</v>
      </c>
      <c r="J3091" s="7">
        <f t="shared" si="143"/>
        <v>95.16</v>
      </c>
      <c r="K3091" s="7">
        <f t="shared" si="144"/>
        <v>0</v>
      </c>
    </row>
    <row r="3092" spans="1:11" ht="409.5" customHeight="1" x14ac:dyDescent="0.25">
      <c r="A3092" s="51">
        <v>3054</v>
      </c>
      <c r="B3092" s="57" t="s">
        <v>2224</v>
      </c>
      <c r="C3092" s="58" t="s">
        <v>28</v>
      </c>
      <c r="D3092" s="54">
        <v>1323</v>
      </c>
      <c r="E3092" s="55" t="s">
        <v>6</v>
      </c>
      <c r="F3092" s="55">
        <f t="shared" si="145"/>
        <v>7.93</v>
      </c>
      <c r="G3092" s="58" t="s">
        <v>2231</v>
      </c>
      <c r="H3092" s="59">
        <v>57</v>
      </c>
      <c r="I3092" s="56">
        <v>339.01</v>
      </c>
      <c r="J3092" s="7">
        <f t="shared" si="143"/>
        <v>339.01</v>
      </c>
      <c r="K3092" s="7">
        <f t="shared" si="144"/>
        <v>0</v>
      </c>
    </row>
    <row r="3093" spans="1:11" ht="255" customHeight="1" x14ac:dyDescent="0.25">
      <c r="A3093" s="51">
        <v>3055</v>
      </c>
      <c r="B3093" s="57" t="s">
        <v>2224</v>
      </c>
      <c r="C3093" s="58" t="s">
        <v>28</v>
      </c>
      <c r="D3093" s="54">
        <v>1283</v>
      </c>
      <c r="E3093" s="55" t="s">
        <v>6</v>
      </c>
      <c r="F3093" s="55">
        <f t="shared" si="145"/>
        <v>7.69</v>
      </c>
      <c r="G3093" s="58" t="s">
        <v>2232</v>
      </c>
      <c r="H3093" s="59">
        <v>21</v>
      </c>
      <c r="I3093" s="56">
        <v>121.12</v>
      </c>
      <c r="J3093" s="7">
        <f t="shared" si="143"/>
        <v>121.12</v>
      </c>
      <c r="K3093" s="7">
        <f t="shared" si="144"/>
        <v>0</v>
      </c>
    </row>
    <row r="3094" spans="1:11" ht="409.5" customHeight="1" x14ac:dyDescent="0.25">
      <c r="A3094" s="51">
        <v>3056</v>
      </c>
      <c r="B3094" s="57" t="s">
        <v>2224</v>
      </c>
      <c r="C3094" s="58" t="s">
        <v>34</v>
      </c>
      <c r="D3094" s="54">
        <v>1130</v>
      </c>
      <c r="E3094" s="55" t="s">
        <v>6</v>
      </c>
      <c r="F3094" s="55">
        <f t="shared" si="145"/>
        <v>6.77</v>
      </c>
      <c r="G3094" s="58" t="s">
        <v>2233</v>
      </c>
      <c r="H3094" s="59">
        <v>37</v>
      </c>
      <c r="I3094" s="56">
        <v>187.87</v>
      </c>
      <c r="J3094" s="7">
        <f t="shared" si="143"/>
        <v>187.87</v>
      </c>
      <c r="K3094" s="7">
        <f t="shared" si="144"/>
        <v>0</v>
      </c>
    </row>
    <row r="3095" spans="1:11" ht="409.5" customHeight="1" x14ac:dyDescent="0.25">
      <c r="A3095" s="51">
        <v>3057</v>
      </c>
      <c r="B3095" s="57" t="s">
        <v>2224</v>
      </c>
      <c r="C3095" s="58" t="s">
        <v>34</v>
      </c>
      <c r="D3095" s="54">
        <v>1130</v>
      </c>
      <c r="E3095" s="55" t="s">
        <v>6</v>
      </c>
      <c r="F3095" s="55">
        <f t="shared" si="145"/>
        <v>6.77</v>
      </c>
      <c r="G3095" s="58" t="s">
        <v>2234</v>
      </c>
      <c r="H3095" s="59">
        <v>37</v>
      </c>
      <c r="I3095" s="56">
        <v>187.87</v>
      </c>
      <c r="J3095" s="7">
        <f t="shared" si="143"/>
        <v>187.87</v>
      </c>
      <c r="K3095" s="7">
        <f t="shared" si="144"/>
        <v>0</v>
      </c>
    </row>
    <row r="3096" spans="1:11" ht="409.5" customHeight="1" x14ac:dyDescent="0.25">
      <c r="A3096" s="51">
        <v>3058</v>
      </c>
      <c r="B3096" s="57" t="s">
        <v>2224</v>
      </c>
      <c r="C3096" s="58" t="s">
        <v>34</v>
      </c>
      <c r="D3096" s="54">
        <v>1150</v>
      </c>
      <c r="E3096" s="55" t="s">
        <v>6</v>
      </c>
      <c r="F3096" s="55">
        <f t="shared" si="145"/>
        <v>6.89</v>
      </c>
      <c r="G3096" s="58" t="s">
        <v>2235</v>
      </c>
      <c r="H3096" s="59">
        <v>44</v>
      </c>
      <c r="I3096" s="56">
        <v>227.37</v>
      </c>
      <c r="J3096" s="7">
        <f t="shared" si="143"/>
        <v>227.37</v>
      </c>
      <c r="K3096" s="7">
        <f t="shared" si="144"/>
        <v>0</v>
      </c>
    </row>
    <row r="3097" spans="1:11" ht="82.8" x14ac:dyDescent="0.25">
      <c r="A3097" s="51">
        <v>3059</v>
      </c>
      <c r="B3097" s="57" t="s">
        <v>1619</v>
      </c>
      <c r="C3097" s="58" t="s">
        <v>422</v>
      </c>
      <c r="D3097" s="54">
        <v>1239</v>
      </c>
      <c r="E3097" s="55"/>
      <c r="F3097" s="55">
        <v>7.43</v>
      </c>
      <c r="G3097" s="58" t="s">
        <v>2236</v>
      </c>
      <c r="H3097" s="59">
        <v>9</v>
      </c>
      <c r="I3097" s="56">
        <v>50.15</v>
      </c>
    </row>
    <row r="3098" spans="1:11" ht="41.4" x14ac:dyDescent="0.25">
      <c r="A3098" s="51">
        <v>3060</v>
      </c>
      <c r="B3098" s="57" t="s">
        <v>1427</v>
      </c>
      <c r="C3098" s="58" t="s">
        <v>28</v>
      </c>
      <c r="D3098" s="54">
        <v>1213</v>
      </c>
      <c r="E3098" s="55" t="s">
        <v>6</v>
      </c>
      <c r="F3098" s="55">
        <v>7.27</v>
      </c>
      <c r="G3098" s="58" t="s">
        <v>2236</v>
      </c>
      <c r="H3098" s="59">
        <v>4</v>
      </c>
      <c r="I3098" s="56">
        <v>21.81</v>
      </c>
      <c r="J3098" s="7">
        <f t="shared" si="143"/>
        <v>21.81</v>
      </c>
      <c r="K3098" s="7">
        <f t="shared" si="144"/>
        <v>0</v>
      </c>
    </row>
    <row r="3099" spans="1:11" s="61" customFormat="1" x14ac:dyDescent="0.25">
      <c r="A3099" s="72"/>
      <c r="B3099" s="73"/>
      <c r="C3099" s="74"/>
      <c r="D3099" s="75"/>
      <c r="E3099" s="76"/>
      <c r="F3099" s="76"/>
      <c r="G3099" s="74"/>
      <c r="H3099" s="72"/>
      <c r="I3099" s="72"/>
    </row>
    <row r="3100" spans="1:11" s="61" customFormat="1" x14ac:dyDescent="0.25">
      <c r="A3100" s="72"/>
      <c r="B3100" s="73"/>
      <c r="C3100" s="74"/>
      <c r="D3100" s="75"/>
      <c r="E3100" s="76"/>
      <c r="F3100" s="76"/>
      <c r="G3100" s="74"/>
      <c r="H3100" s="72"/>
      <c r="I3100" s="72"/>
    </row>
    <row r="3101" spans="1:11" s="61" customFormat="1" hidden="1" x14ac:dyDescent="0.25">
      <c r="A3101" s="72"/>
      <c r="B3101" s="73"/>
      <c r="C3101" s="74" t="s">
        <v>2237</v>
      </c>
      <c r="D3101" s="75"/>
      <c r="E3101" s="76"/>
      <c r="F3101" s="76"/>
      <c r="G3101" s="74"/>
      <c r="H3101" s="72"/>
      <c r="I3101" s="77" t="s">
        <v>2238</v>
      </c>
    </row>
    <row r="3102" spans="1:11" s="61" customFormat="1" hidden="1" x14ac:dyDescent="0.25">
      <c r="A3102" s="72"/>
      <c r="B3102" s="73"/>
      <c r="C3102" s="74" t="s">
        <v>2239</v>
      </c>
      <c r="D3102" s="75"/>
      <c r="E3102" s="76"/>
      <c r="F3102" s="76"/>
      <c r="G3102" s="74"/>
      <c r="H3102" s="72"/>
      <c r="I3102" s="72"/>
    </row>
    <row r="3103" spans="1:11" s="61" customFormat="1" hidden="1" x14ac:dyDescent="0.25">
      <c r="A3103" s="72"/>
      <c r="B3103" s="73"/>
      <c r="C3103" s="74"/>
      <c r="D3103" s="75"/>
      <c r="E3103" s="76"/>
      <c r="F3103" s="76"/>
      <c r="G3103" s="74"/>
      <c r="H3103" s="72"/>
      <c r="I3103" s="72"/>
    </row>
    <row r="3104" spans="1:11" hidden="1" x14ac:dyDescent="0.25"/>
    <row r="3105" spans="1:8" hidden="1" x14ac:dyDescent="0.25">
      <c r="A3105" s="78" t="s">
        <v>2240</v>
      </c>
      <c r="B3105" s="79"/>
      <c r="C3105" s="78"/>
      <c r="D3105" s="80"/>
      <c r="E3105" s="78"/>
      <c r="F3105" s="80"/>
      <c r="G3105" s="78"/>
      <c r="H3105" s="78"/>
    </row>
    <row r="3106" spans="1:8" x14ac:dyDescent="0.25">
      <c r="A3106" s="7"/>
      <c r="D3106" s="81"/>
    </row>
  </sheetData>
  <mergeCells count="36">
    <mergeCell ref="A1909:I1909"/>
    <mergeCell ref="A3105:H3105"/>
    <mergeCell ref="A439:I439"/>
    <mergeCell ref="A504:I504"/>
    <mergeCell ref="A506:I506"/>
    <mergeCell ref="A837:I837"/>
    <mergeCell ref="A1171:I1171"/>
    <mergeCell ref="A1491:I1491"/>
    <mergeCell ref="A162:I162"/>
    <mergeCell ref="A211:I211"/>
    <mergeCell ref="A212:I212"/>
    <mergeCell ref="A234:I234"/>
    <mergeCell ref="A239:I239"/>
    <mergeCell ref="A391:I391"/>
    <mergeCell ref="A20:I20"/>
    <mergeCell ref="A21:I21"/>
    <mergeCell ref="A41:I41"/>
    <mergeCell ref="A95:I95"/>
    <mergeCell ref="A103:I103"/>
    <mergeCell ref="A138:I138"/>
    <mergeCell ref="I13:I14"/>
    <mergeCell ref="A15:G15"/>
    <mergeCell ref="A16:G16"/>
    <mergeCell ref="A17:G17"/>
    <mergeCell ref="A18:G18"/>
    <mergeCell ref="A19:G19"/>
    <mergeCell ref="G7:H7"/>
    <mergeCell ref="A8:I8"/>
    <mergeCell ref="A13:A14"/>
    <mergeCell ref="B13:B14"/>
    <mergeCell ref="C13:C14"/>
    <mergeCell ref="D13:D14"/>
    <mergeCell ref="E13:E14"/>
    <mergeCell ref="F13:F14"/>
    <mergeCell ref="G13:G14"/>
    <mergeCell ref="H13:H14"/>
  </mergeCells>
  <printOptions horizontalCentered="1"/>
  <pageMargins left="0.70866141732283472" right="0.70866141732283472" top="0.74803149606299213" bottom="0.74803149606299213" header="0.31496062992125984" footer="0.31496062992125984"/>
  <pageSetup paperSize="9" scale="53" fitToHeight="0"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P7_VP_riksa piem_dec </vt:lpstr>
      <vt:lpstr>'P7_VP_riksa piem_dec '!Print_Area</vt:lpstr>
      <vt:lpstr>'P7_VP_riksa piem_dec '!Print_Titles</vt:lpstr>
    </vt:vector>
  </TitlesOfParts>
  <Company>Iekšlietu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7.pielikums anotācijai</dc:title>
  <dc:creator>Inga Ošiņa</dc:creator>
  <dc:description>67219608, inga.osina@iem.gov.lv</dc:description>
  <cp:lastModifiedBy>Inga Ošiņa</cp:lastModifiedBy>
  <cp:lastPrinted>2021-01-21T09:29:18Z</cp:lastPrinted>
  <dcterms:created xsi:type="dcterms:W3CDTF">2021-01-19T11:00:47Z</dcterms:created>
  <dcterms:modified xsi:type="dcterms:W3CDTF">2021-01-21T09:29:25Z</dcterms:modified>
</cp:coreProperties>
</file>