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Sūtīšanai FM\"/>
    </mc:Choice>
  </mc:AlternateContent>
  <bookViews>
    <workbookView xWindow="0" yWindow="0" windowWidth="23040" windowHeight="9192"/>
  </bookViews>
  <sheets>
    <sheet name="P8_VPK_riksa piem_dec  " sheetId="4" r:id="rId1"/>
  </sheets>
  <definedNames>
    <definedName name="_xlnm.Print_Area" localSheetId="0">'P8_VPK_riksa piem_dec  '!$A$5:$I$118</definedName>
    <definedName name="_xlnm.Print_Titles" localSheetId="0">'P8_VPK_riksa piem_dec  '!$12:$13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 i="4" l="1"/>
  <c r="J111" i="4" s="1"/>
  <c r="K111" i="4" s="1"/>
  <c r="F110" i="4"/>
  <c r="J110" i="4" s="1"/>
  <c r="K110" i="4" s="1"/>
  <c r="F109" i="4"/>
  <c r="J109" i="4" s="1"/>
  <c r="K109" i="4" s="1"/>
  <c r="J108" i="4"/>
  <c r="K108" i="4" s="1"/>
  <c r="F108" i="4"/>
  <c r="F107" i="4"/>
  <c r="J107" i="4" s="1"/>
  <c r="K107" i="4" s="1"/>
  <c r="F106" i="4"/>
  <c r="J106" i="4" s="1"/>
  <c r="K106" i="4" s="1"/>
  <c r="K105" i="4"/>
  <c r="J105" i="4"/>
  <c r="F105" i="4"/>
  <c r="J104" i="4"/>
  <c r="K104" i="4" s="1"/>
  <c r="F104" i="4"/>
  <c r="J103" i="4"/>
  <c r="K103" i="4" s="1"/>
  <c r="F103" i="4"/>
  <c r="F102" i="4"/>
  <c r="J102" i="4" s="1"/>
  <c r="K102" i="4" s="1"/>
  <c r="F101" i="4"/>
  <c r="J101" i="4" s="1"/>
  <c r="K101" i="4" s="1"/>
  <c r="J100" i="4"/>
  <c r="K100" i="4" s="1"/>
  <c r="F100" i="4"/>
  <c r="F99" i="4"/>
  <c r="J99" i="4" s="1"/>
  <c r="K99" i="4" s="1"/>
  <c r="F98" i="4"/>
  <c r="J98" i="4" s="1"/>
  <c r="K98" i="4" s="1"/>
  <c r="K97" i="4"/>
  <c r="J97" i="4"/>
  <c r="F97" i="4"/>
  <c r="J96" i="4"/>
  <c r="K96" i="4" s="1"/>
  <c r="F96" i="4"/>
  <c r="F95" i="4"/>
  <c r="J95" i="4" s="1"/>
  <c r="K95" i="4" s="1"/>
  <c r="F94" i="4"/>
  <c r="J94" i="4" s="1"/>
  <c r="K94" i="4" s="1"/>
  <c r="F93" i="4"/>
  <c r="J93" i="4" s="1"/>
  <c r="K93" i="4" s="1"/>
  <c r="J92" i="4"/>
  <c r="K92" i="4" s="1"/>
  <c r="F92" i="4"/>
  <c r="F91" i="4"/>
  <c r="J91" i="4" s="1"/>
  <c r="K91" i="4" s="1"/>
  <c r="F90" i="4"/>
  <c r="J90" i="4" s="1"/>
  <c r="K90" i="4" s="1"/>
  <c r="K89" i="4"/>
  <c r="J89" i="4"/>
  <c r="F89" i="4"/>
  <c r="J88" i="4"/>
  <c r="K88" i="4" s="1"/>
  <c r="F88" i="4"/>
  <c r="F87" i="4"/>
  <c r="J87" i="4" s="1"/>
  <c r="K87" i="4" s="1"/>
  <c r="F86" i="4"/>
  <c r="J86" i="4" s="1"/>
  <c r="K86" i="4" s="1"/>
  <c r="F85" i="4"/>
  <c r="J85" i="4" s="1"/>
  <c r="K85" i="4" s="1"/>
  <c r="J84" i="4"/>
  <c r="K84" i="4" s="1"/>
  <c r="F84" i="4"/>
  <c r="F83" i="4"/>
  <c r="J83" i="4" s="1"/>
  <c r="K83" i="4" s="1"/>
  <c r="F82" i="4"/>
  <c r="J82" i="4" s="1"/>
  <c r="K82" i="4" s="1"/>
  <c r="K81" i="4"/>
  <c r="J81" i="4"/>
  <c r="F81" i="4"/>
  <c r="J80" i="4"/>
  <c r="K80" i="4" s="1"/>
  <c r="F80" i="4"/>
  <c r="F79" i="4"/>
  <c r="J79" i="4" s="1"/>
  <c r="K79" i="4" s="1"/>
  <c r="F78" i="4"/>
  <c r="J78" i="4" s="1"/>
  <c r="K78" i="4" s="1"/>
  <c r="F77" i="4"/>
  <c r="J77" i="4" s="1"/>
  <c r="K77" i="4" s="1"/>
  <c r="J76" i="4"/>
  <c r="K76" i="4" s="1"/>
  <c r="F76" i="4"/>
  <c r="F75" i="4"/>
  <c r="J75" i="4" s="1"/>
  <c r="K75" i="4" s="1"/>
  <c r="F74" i="4"/>
  <c r="J74" i="4" s="1"/>
  <c r="K74" i="4" s="1"/>
  <c r="K73" i="4"/>
  <c r="J73" i="4"/>
  <c r="F73" i="4"/>
  <c r="J72" i="4"/>
  <c r="K72" i="4" s="1"/>
  <c r="F72" i="4"/>
  <c r="F71" i="4"/>
  <c r="J71" i="4" s="1"/>
  <c r="K71" i="4" s="1"/>
  <c r="F70" i="4"/>
  <c r="J70" i="4" s="1"/>
  <c r="K70" i="4" s="1"/>
  <c r="F69" i="4"/>
  <c r="J69" i="4" s="1"/>
  <c r="K69" i="4" s="1"/>
  <c r="J68" i="4"/>
  <c r="K68" i="4" s="1"/>
  <c r="F68" i="4"/>
  <c r="F67" i="4"/>
  <c r="J67" i="4" s="1"/>
  <c r="K67" i="4" s="1"/>
  <c r="F66" i="4"/>
  <c r="J66" i="4" s="1"/>
  <c r="K66" i="4" s="1"/>
  <c r="K65" i="4"/>
  <c r="J65" i="4"/>
  <c r="F65" i="4"/>
  <c r="J64" i="4"/>
  <c r="K64" i="4" s="1"/>
  <c r="F64" i="4"/>
  <c r="F63" i="4"/>
  <c r="J63" i="4" s="1"/>
  <c r="K63" i="4" s="1"/>
  <c r="F62" i="4"/>
  <c r="J62" i="4" s="1"/>
  <c r="K62" i="4" s="1"/>
  <c r="F61" i="4"/>
  <c r="J61" i="4" s="1"/>
  <c r="K61" i="4" s="1"/>
  <c r="J60" i="4"/>
  <c r="K60" i="4" s="1"/>
  <c r="F60" i="4"/>
  <c r="F59" i="4"/>
  <c r="J59" i="4" s="1"/>
  <c r="K59" i="4" s="1"/>
  <c r="F58" i="4"/>
  <c r="J58" i="4" s="1"/>
  <c r="K58" i="4" s="1"/>
  <c r="K57" i="4"/>
  <c r="J57" i="4"/>
  <c r="F57" i="4"/>
  <c r="J56" i="4"/>
  <c r="K56" i="4" s="1"/>
  <c r="F56" i="4"/>
  <c r="F55" i="4"/>
  <c r="J55" i="4" s="1"/>
  <c r="K55" i="4" s="1"/>
  <c r="F54" i="4"/>
  <c r="J54" i="4" s="1"/>
  <c r="K54" i="4" s="1"/>
  <c r="F53" i="4"/>
  <c r="J53" i="4" s="1"/>
  <c r="K53" i="4" s="1"/>
  <c r="J52" i="4"/>
  <c r="K52" i="4" s="1"/>
  <c r="F52" i="4"/>
  <c r="F51" i="4"/>
  <c r="J51" i="4" s="1"/>
  <c r="K51" i="4" s="1"/>
  <c r="F50" i="4"/>
  <c r="J50" i="4" s="1"/>
  <c r="K50" i="4" s="1"/>
  <c r="K49" i="4"/>
  <c r="J49" i="4"/>
  <c r="F49" i="4"/>
  <c r="J48" i="4"/>
  <c r="K48" i="4" s="1"/>
  <c r="F48" i="4"/>
  <c r="F47" i="4"/>
  <c r="J47" i="4" s="1"/>
  <c r="K47" i="4" s="1"/>
  <c r="F46" i="4"/>
  <c r="J46" i="4" s="1"/>
  <c r="K46" i="4" s="1"/>
  <c r="F45" i="4"/>
  <c r="J45" i="4" s="1"/>
  <c r="K45" i="4" s="1"/>
  <c r="J44" i="4"/>
  <c r="K44" i="4" s="1"/>
  <c r="F44" i="4"/>
  <c r="F43" i="4"/>
  <c r="J43" i="4" s="1"/>
  <c r="K43" i="4" s="1"/>
  <c r="F42" i="4"/>
  <c r="J42" i="4" s="1"/>
  <c r="K42" i="4" s="1"/>
  <c r="K41" i="4"/>
  <c r="J41" i="4"/>
  <c r="F41" i="4"/>
  <c r="J40" i="4"/>
  <c r="K40" i="4" s="1"/>
  <c r="F40" i="4"/>
  <c r="F39" i="4"/>
  <c r="J39" i="4" s="1"/>
  <c r="K39" i="4" s="1"/>
  <c r="F38" i="4"/>
  <c r="J38" i="4" s="1"/>
  <c r="K38" i="4" s="1"/>
  <c r="F37" i="4"/>
  <c r="J37" i="4" s="1"/>
  <c r="K37" i="4" s="1"/>
  <c r="J36" i="4"/>
  <c r="K36" i="4" s="1"/>
  <c r="F36" i="4"/>
  <c r="F35" i="4"/>
  <c r="J35" i="4" s="1"/>
  <c r="K35" i="4" s="1"/>
  <c r="F34" i="4"/>
  <c r="J34" i="4" s="1"/>
  <c r="K34" i="4" s="1"/>
  <c r="K33" i="4"/>
  <c r="J33" i="4"/>
  <c r="F33" i="4"/>
  <c r="J32" i="4"/>
  <c r="K32" i="4" s="1"/>
  <c r="F32" i="4"/>
  <c r="F31" i="4"/>
  <c r="J31" i="4" s="1"/>
  <c r="K31" i="4" s="1"/>
  <c r="F30" i="4"/>
  <c r="J30" i="4" s="1"/>
  <c r="K30" i="4" s="1"/>
  <c r="F29" i="4"/>
  <c r="J29" i="4" s="1"/>
  <c r="K29" i="4" s="1"/>
  <c r="J28" i="4"/>
  <c r="K28" i="4" s="1"/>
  <c r="F28" i="4"/>
  <c r="F27" i="4"/>
  <c r="J27" i="4" s="1"/>
  <c r="K27" i="4" s="1"/>
  <c r="F26" i="4"/>
  <c r="J26" i="4" s="1"/>
  <c r="K26" i="4" s="1"/>
  <c r="K25" i="4"/>
  <c r="J25" i="4"/>
  <c r="F25" i="4"/>
  <c r="J24" i="4"/>
  <c r="K24" i="4" s="1"/>
  <c r="F24" i="4"/>
  <c r="F23" i="4"/>
  <c r="J23" i="4" s="1"/>
  <c r="K23" i="4" s="1"/>
  <c r="F22" i="4"/>
  <c r="J22" i="4" s="1"/>
  <c r="K22" i="4" s="1"/>
  <c r="F21" i="4"/>
  <c r="J21" i="4" s="1"/>
  <c r="K21" i="4" s="1"/>
  <c r="J20" i="4"/>
  <c r="K20" i="4" s="1"/>
  <c r="F20" i="4"/>
  <c r="F19" i="4"/>
  <c r="J19" i="4" s="1"/>
  <c r="K19" i="4" s="1"/>
  <c r="F18" i="4"/>
  <c r="J18" i="4" s="1"/>
  <c r="K18" i="4" s="1"/>
  <c r="K17" i="4"/>
  <c r="J17" i="4"/>
  <c r="F17" i="4"/>
  <c r="I16" i="4"/>
  <c r="I15" i="4" s="1"/>
  <c r="I14" i="4" s="1"/>
  <c r="H16" i="4"/>
</calcChain>
</file>

<file path=xl/sharedStrings.xml><?xml version="1.0" encoding="utf-8"?>
<sst xmlns="http://schemas.openxmlformats.org/spreadsheetml/2006/main" count="406" uniqueCount="49">
  <si>
    <t>8.pielikums</t>
  </si>
  <si>
    <t xml:space="preserve">Ministru kabineta rīkojuma projekta </t>
  </si>
  <si>
    <t>“Par finanšu līdzekļu piešķiršanu no valsts budžeta programmas</t>
  </si>
  <si>
    <t xml:space="preserve"> “Līdzekļi neparedzētiem gadījumiem”” sākotnējās ietekmes novērtējuma ziņojumam (anotācijai)</t>
  </si>
  <si>
    <t>Valsts policijas koledža</t>
  </si>
  <si>
    <t>N</t>
  </si>
  <si>
    <t>S</t>
  </si>
  <si>
    <t>Nr. p.k.</t>
  </si>
  <si>
    <t>Struktūrvienība</t>
  </si>
  <si>
    <t>Amats</t>
  </si>
  <si>
    <t>Mēnešalga (EUR)*</t>
  </si>
  <si>
    <t>Darba laika veids
(S - summētais, 
N - normālais)*</t>
  </si>
  <si>
    <t>Stundas likme, 
(EUR)</t>
  </si>
  <si>
    <t>Pamatojums</t>
  </si>
  <si>
    <t>Atskaites periodā nodienēto  stundu skaits</t>
  </si>
  <si>
    <t>Izmaksai aprēķinātais piemaksas apmērs, 
(EUR)</t>
  </si>
  <si>
    <t>KOPĀ (EKK1000)</t>
  </si>
  <si>
    <t>×</t>
  </si>
  <si>
    <t>DD VSAOI 24.09%</t>
  </si>
  <si>
    <t>kopā</t>
  </si>
  <si>
    <t>Kadetu nodaļa</t>
  </si>
  <si>
    <t>kadets</t>
  </si>
  <si>
    <t>Personu pārvietošanās kontrole saskaņā ar MK noteikumiem Nr.655</t>
  </si>
  <si>
    <t xml:space="preserve"> veica kontroles pasākumus par sabiedrībai publiski pieejamo telpu, svētku, piemiņas, izklaides, kultūras, sporta un atpūtas pasākumu (tai skaitā naktsklubu, diskotēku) darbību, kas veicamas, pulcējoties.</t>
  </si>
  <si>
    <t xml:space="preserve">kontroles pasākumus (tiešā saskarē) par sabiedrībai publiski pieejamo telpu, svētku, piemiņas, izklaides, kultūras, sporta un atpūtas pasākumos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</si>
  <si>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t>
  </si>
  <si>
    <t>Mājsēdes kontroles pasākumi 31.12.2020. Kuldīgas novadā, kontrolējot MK Nr.655 Par ārkārtējās situācijas  izsludināšanau noteikto ierobežojumu pārkāpumus.</t>
  </si>
  <si>
    <t xml:space="preserve">piedalīšanās paskaidrojuma pieņemšanā ENŽ- 036708, piedalīšanās paskaidrojuma pieņemšanā un pārrunu veikšanā ENŽ- 036718, piedalīšanās iesnieguma pieņemšanā  ENŽ-037587, piedalīšanās procesuālo darbību veikšānā un tiesas sēdē KP Nr.11221124020 </t>
  </si>
  <si>
    <t xml:space="preserve"> Kadetu nodaļa</t>
  </si>
  <si>
    <t>Reids pa kultūras, sporta, sabiedrībai publiski pieejām telpām un izklaides vietām, dienesta ziņojums; OVB Rīkojums Cirkulārs Nr.20/10-585712</t>
  </si>
  <si>
    <t>Kontroles pasākumi saskaņā ar plānu Nr.20/10/5/8-600782;   Nr.20/10/5-625888</t>
  </si>
  <si>
    <t>ENŽ-8028; 8042; 8043</t>
  </si>
  <si>
    <t>VP RRP Cirkulārs Nr.20/10-585712, ENŽ16538; ENŽ16540; ENŽ16546; ENŽ16550</t>
  </si>
  <si>
    <t>ENŽ16554; ENŽ16560; ENŽ37</t>
  </si>
  <si>
    <t>s</t>
  </si>
  <si>
    <t xml:space="preserve">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3.3.amatpersona piedalās sabiedriskās kārtības nodrošināšanas pasākumos, kas saistīti ar COVID19 ierobežojumiem. </t>
  </si>
  <si>
    <t>30.12.2020. no plkst. 20:00 līdz 31.12.2020. plkst. 6:00 - sabiedriskas kartības nodrošināšanas pasākumos, kas saistīti ar Covid-19 ierobežojumiem (Nr.20/10/5-625888 no 30.12.2020.).</t>
  </si>
  <si>
    <t xml:space="preserve">Iecirkņa norīkojums sakarā ar valstī noteikto mājsēdes ierobežojumu kontroli 31.12.2020. (plāns Nr.20/10/5 - 625888 no 30.12.2020.) </t>
  </si>
  <si>
    <t>Tika veikti kontroles pasākumi, norīkojums saistībā ar Covid-19 mājsēdes kontrolēšanu.</t>
  </si>
  <si>
    <t xml:space="preserve">4.10. no ārvalstīm ieradušos personu kontroles pasākumus, kontaktējoties ar šīm personām, lai nodrošinātu šo personu apliecinājumu kontroli (QR koda pārbaude). 3.3.amatpersona piedalās sabiedriskās kārtības nodrošināšanas pasākumos, kas saistīti ar COVID19 ierobežojumiem. </t>
  </si>
  <si>
    <t>VPK Profesionālās pilnveides nodaļa</t>
  </si>
  <si>
    <t>vecākais inspektors</t>
  </si>
  <si>
    <t xml:space="preserve">30.12.20. publiski pieejamo telpu (svētku, piemiņas, izklaides, kultūras, sporta un atpūtas pasākumu, naktsklubu, diskotēku, sapulču, gājienu un piketu, reliģisko darbību - izvēlēties atbilstošo) kontrole, pārkāpumi nav konstatēti.                                </t>
  </si>
  <si>
    <t>Kontroles pasākums</t>
  </si>
  <si>
    <t>Priekšnieks</t>
  </si>
  <si>
    <t>A.Ruks</t>
  </si>
  <si>
    <t>pulkvedis</t>
  </si>
  <si>
    <t>ŠIS DOKUMENTS IR PARAKSTĪTS AR DROŠU ELEKTRONISKO PARAKSTU UN SATUR LAIKA ZĪMOGU</t>
  </si>
  <si>
    <t>Piemaksa par darbu paaugstināta riska un slodzes apstākļos ārkārtas sabiedrības veselības apdraudējumā saistībā ar “Covid-19” uzliesmojumu un seku novēršanu par periodu no 2020.gada 1.decembra līdz 31.decembrim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</si>
</sst>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Times New Roman"/>
      <family val="1"/>
      <charset val="186"/>
    </font>
    <font>
      <sz val="11"/>
      <name val="Times New Roman"/>
      <family val="1"/>
      <charset val="186"/>
    </font>
    <font>
      <sz val="10"/>
      <name val="Times New Roman"/>
      <family val="1"/>
      <charset val="186"/>
    </font>
    <font>
      <b/>
      <sz val="16"/>
      <name val="Times New Roman"/>
      <family val="1"/>
      <charset val="186"/>
    </font>
    <font>
      <sz val="11"/>
      <color theme="0" tint="-0.249977111117893"/>
      <name val="Times New Roman"/>
      <family val="1"/>
      <charset val="186"/>
    </font>
    <font>
      <b/>
      <sz val="14"/>
      <color theme="1"/>
      <name val="Times New Roman"/>
      <family val="1"/>
      <charset val="186"/>
    </font>
    <font>
      <b/>
      <sz val="14"/>
      <color rgb="FFFF0000"/>
      <name val="Times New Roman"/>
      <family val="1"/>
      <charset val="186"/>
    </font>
    <font>
      <sz val="11"/>
      <color rgb="FFFF0000"/>
      <name val="Times New Roman"/>
      <family val="1"/>
      <charset val="186"/>
    </font>
    <font>
      <sz val="11"/>
      <color theme="0" tint="-0.14999847407452621"/>
      <name val="Times New Roman"/>
      <family val="1"/>
      <charset val="186"/>
    </font>
    <font>
      <b/>
      <sz val="11"/>
      <color theme="0" tint="-0.14999847407452621"/>
      <name val="Times New Roman"/>
      <family val="1"/>
      <charset val="186"/>
    </font>
    <font>
      <sz val="12"/>
      <color theme="0" tint="-0.14999847407452621"/>
      <name val="Times New Roman"/>
      <family val="1"/>
      <charset val="186"/>
    </font>
    <font>
      <b/>
      <sz val="11"/>
      <color theme="1"/>
      <name val="Times New Roman"/>
      <family val="1"/>
      <charset val="186"/>
    </font>
    <font>
      <sz val="9"/>
      <color rgb="FFA6A6A6"/>
      <name val="Times New Roman"/>
      <family val="1"/>
      <charset val="186"/>
    </font>
    <font>
      <sz val="10"/>
      <name val="Arial"/>
      <family val="2"/>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0" fontId="3" fillId="0" borderId="0"/>
    <xf numFmtId="0" fontId="2" fillId="0" borderId="0"/>
    <xf numFmtId="0" fontId="1" fillId="0" borderId="0"/>
    <xf numFmtId="0" fontId="17" fillId="0" borderId="0"/>
  </cellStyleXfs>
  <cellXfs count="63">
    <xf numFmtId="0" fontId="0" fillId="0" borderId="0" xfId="0"/>
    <xf numFmtId="0" fontId="4" fillId="0" borderId="0" xfId="3" applyFont="1" applyAlignment="1">
      <alignment horizontal="center" vertical="center" wrapText="1"/>
    </xf>
    <xf numFmtId="0" fontId="5" fillId="0" borderId="0" xfId="3" applyFont="1" applyAlignment="1">
      <alignment horizontal="left" vertical="center" wrapText="1"/>
    </xf>
    <xf numFmtId="0" fontId="4" fillId="0" borderId="0" xfId="3" applyFont="1" applyAlignment="1">
      <alignment horizontal="left" vertical="center" wrapText="1"/>
    </xf>
    <xf numFmtId="3" fontId="4" fillId="0" borderId="0" xfId="3" applyNumberFormat="1" applyFont="1" applyFill="1" applyAlignment="1">
      <alignment horizontal="center" vertical="center" wrapText="1"/>
    </xf>
    <xf numFmtId="0" fontId="5" fillId="0" borderId="0" xfId="3" applyFont="1" applyFill="1" applyAlignment="1">
      <alignment horizontal="center" vertical="center" wrapText="1"/>
    </xf>
    <xf numFmtId="1" fontId="6" fillId="0" borderId="0" xfId="4" applyNumberFormat="1" applyFont="1" applyAlignment="1">
      <alignment horizontal="right"/>
    </xf>
    <xf numFmtId="0" fontId="4" fillId="0" borderId="0" xfId="3" applyFont="1" applyAlignment="1">
      <alignment vertical="center" wrapText="1"/>
    </xf>
    <xf numFmtId="0" fontId="6" fillId="0" borderId="0" xfId="4" applyFont="1" applyFill="1" applyAlignment="1">
      <alignment horizontal="right"/>
    </xf>
    <xf numFmtId="0" fontId="7" fillId="0" borderId="0" xfId="3" applyFont="1" applyAlignment="1">
      <alignment horizontal="left" vertical="center"/>
    </xf>
    <xf numFmtId="0" fontId="8" fillId="0" borderId="0" xfId="3" applyFont="1" applyAlignment="1">
      <alignment horizontal="right" vertical="center" wrapText="1"/>
    </xf>
    <xf numFmtId="0" fontId="9" fillId="0" borderId="0"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3" fontId="10" fillId="0" borderId="0" xfId="3" applyNumberFormat="1" applyFont="1" applyFill="1" applyBorder="1" applyAlignment="1">
      <alignment horizontal="center" vertical="center" wrapText="1"/>
    </xf>
    <xf numFmtId="0" fontId="11" fillId="0" borderId="0" xfId="3" applyFont="1" applyAlignment="1">
      <alignment vertical="center" wrapText="1"/>
    </xf>
    <xf numFmtId="0" fontId="12" fillId="0" borderId="0" xfId="3" applyFont="1" applyBorder="1" applyAlignment="1">
      <alignment horizontal="right" vertical="center" wrapText="1"/>
    </xf>
    <xf numFmtId="0" fontId="13" fillId="0" borderId="0" xfId="3" applyFont="1" applyAlignment="1">
      <alignment horizontal="left" vertical="center" wrapText="1"/>
    </xf>
    <xf numFmtId="3" fontId="13" fillId="0" borderId="0" xfId="3" applyNumberFormat="1" applyFont="1" applyFill="1" applyAlignment="1">
      <alignment horizontal="center" vertical="center" wrapText="1"/>
    </xf>
    <xf numFmtId="0" fontId="13" fillId="0" borderId="0" xfId="3" applyFont="1" applyFill="1" applyAlignment="1">
      <alignment horizontal="center" vertical="center" wrapText="1"/>
    </xf>
    <xf numFmtId="0" fontId="13" fillId="0" borderId="0" xfId="3" applyFont="1" applyAlignment="1">
      <alignment horizontal="center" vertical="center" wrapText="1"/>
    </xf>
    <xf numFmtId="0" fontId="13" fillId="0" borderId="0" xfId="3" applyFont="1" applyBorder="1" applyAlignment="1">
      <alignment horizontal="center" vertical="center" wrapText="1"/>
    </xf>
    <xf numFmtId="0" fontId="13" fillId="0" borderId="0" xfId="3" applyFont="1" applyAlignment="1">
      <alignment vertical="center" wrapText="1"/>
    </xf>
    <xf numFmtId="0" fontId="12" fillId="0" borderId="0" xfId="3" applyFont="1" applyBorder="1" applyAlignment="1">
      <alignment horizontal="right" wrapText="1"/>
    </xf>
    <xf numFmtId="3" fontId="14" fillId="0" borderId="0" xfId="3" applyNumberFormat="1" applyFont="1" applyFill="1" applyAlignment="1">
      <alignment horizontal="center" vertical="center"/>
    </xf>
    <xf numFmtId="4" fontId="14" fillId="0" borderId="0" xfId="3" applyNumberFormat="1" applyFont="1" applyFill="1" applyAlignment="1">
      <alignment horizontal="center" vertical="center"/>
    </xf>
    <xf numFmtId="0" fontId="13" fillId="0" borderId="0" xfId="3" applyFont="1" applyBorder="1" applyAlignment="1">
      <alignment horizontal="center" wrapText="1"/>
    </xf>
    <xf numFmtId="0" fontId="12" fillId="0" borderId="0" xfId="3" applyFont="1" applyAlignment="1">
      <alignment horizontal="center" vertical="center" wrapText="1"/>
    </xf>
    <xf numFmtId="0" fontId="12" fillId="0" borderId="0" xfId="3" applyFont="1" applyAlignment="1">
      <alignment horizontal="left" vertical="center" wrapText="1"/>
    </xf>
    <xf numFmtId="3" fontId="12" fillId="0" borderId="0" xfId="3" applyNumberFormat="1" applyFont="1" applyFill="1" applyAlignment="1">
      <alignment horizontal="center" vertical="center" wrapText="1"/>
    </xf>
    <xf numFmtId="0" fontId="12" fillId="0" borderId="0" xfId="3" applyFont="1" applyAlignment="1">
      <alignment vertical="center" wrapText="1"/>
    </xf>
    <xf numFmtId="0" fontId="4" fillId="0" borderId="1" xfId="3" applyFont="1" applyBorder="1" applyAlignment="1">
      <alignment horizontal="center" vertical="center" wrapText="1"/>
    </xf>
    <xf numFmtId="0" fontId="5" fillId="0" borderId="1" xfId="3" applyFont="1" applyBorder="1" applyAlignment="1">
      <alignment horizontal="center" vertical="center" wrapText="1"/>
    </xf>
    <xf numFmtId="3" fontId="4" fillId="0" borderId="1" xfId="3"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4" fillId="0" borderId="2" xfId="3" applyFont="1" applyBorder="1" applyAlignment="1">
      <alignment horizontal="center" vertical="center" wrapText="1"/>
    </xf>
    <xf numFmtId="0" fontId="4" fillId="2" borderId="2" xfId="3" applyFont="1" applyFill="1" applyBorder="1" applyAlignment="1">
      <alignment horizontal="center" vertical="center" wrapText="1"/>
    </xf>
    <xf numFmtId="0" fontId="4" fillId="0" borderId="3" xfId="3" applyFont="1" applyBorder="1" applyAlignment="1">
      <alignment horizontal="center" vertical="center" wrapText="1"/>
    </xf>
    <xf numFmtId="0" fontId="4" fillId="2" borderId="3" xfId="3" applyFont="1" applyFill="1" applyBorder="1" applyAlignment="1">
      <alignment horizontal="center" vertical="center" wrapText="1"/>
    </xf>
    <xf numFmtId="0" fontId="15" fillId="3" borderId="1" xfId="3" applyFont="1" applyFill="1" applyBorder="1" applyAlignment="1">
      <alignment horizontal="right" vertical="center" wrapText="1"/>
    </xf>
    <xf numFmtId="0" fontId="4" fillId="3" borderId="1" xfId="3" applyFont="1" applyFill="1" applyBorder="1" applyAlignment="1">
      <alignment horizontal="center" vertical="center" wrapText="1"/>
    </xf>
    <xf numFmtId="3" fontId="15" fillId="3" borderId="1" xfId="3" applyNumberFormat="1" applyFont="1" applyFill="1" applyBorder="1" applyAlignment="1">
      <alignment horizontal="center" vertical="center" wrapText="1"/>
    </xf>
    <xf numFmtId="0" fontId="4" fillId="3" borderId="1" xfId="3" applyFont="1" applyFill="1" applyBorder="1" applyAlignment="1">
      <alignment horizontal="right" vertical="center" wrapText="1"/>
    </xf>
    <xf numFmtId="4" fontId="4" fillId="3" borderId="1" xfId="3" applyNumberFormat="1" applyFont="1" applyFill="1" applyBorder="1" applyAlignment="1">
      <alignment horizontal="center" vertical="center" wrapText="1"/>
    </xf>
    <xf numFmtId="0" fontId="4" fillId="0" borderId="1" xfId="3" applyFont="1" applyFill="1" applyBorder="1" applyAlignment="1">
      <alignment horizontal="center" vertical="center" wrapText="1"/>
    </xf>
    <xf numFmtId="0" fontId="5" fillId="0" borderId="1" xfId="3" applyFont="1" applyBorder="1" applyAlignment="1">
      <alignment horizontal="left" vertical="center" wrapText="1"/>
    </xf>
    <xf numFmtId="0" fontId="4" fillId="0" borderId="1" xfId="3" applyFont="1" applyBorder="1" applyAlignment="1">
      <alignment horizontal="left" vertical="center" wrapText="1"/>
    </xf>
    <xf numFmtId="3" fontId="4" fillId="0" borderId="1" xfId="3"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4" fillId="0" borderId="1" xfId="3" applyFont="1" applyBorder="1" applyAlignment="1">
      <alignment horizontal="center" vertical="center" wrapText="1"/>
    </xf>
    <xf numFmtId="0" fontId="4" fillId="4" borderId="1" xfId="3" applyFont="1" applyFill="1" applyBorder="1" applyAlignment="1">
      <alignment horizontal="center" vertical="center" wrapText="1"/>
    </xf>
    <xf numFmtId="0" fontId="4" fillId="0" borderId="1" xfId="3" applyFont="1" applyFill="1" applyBorder="1" applyAlignment="1">
      <alignment horizontal="left" vertical="center" wrapText="1"/>
    </xf>
    <xf numFmtId="0" fontId="4" fillId="0" borderId="0" xfId="3" applyFont="1" applyFill="1" applyBorder="1" applyAlignment="1">
      <alignment horizontal="center" vertical="center" wrapText="1"/>
    </xf>
    <xf numFmtId="0" fontId="5" fillId="0" borderId="0" xfId="3" applyFont="1" applyFill="1" applyBorder="1" applyAlignment="1">
      <alignment horizontal="left" vertical="center" wrapText="1"/>
    </xf>
    <xf numFmtId="0" fontId="4" fillId="0" borderId="0" xfId="3" applyFont="1" applyFill="1" applyBorder="1" applyAlignment="1">
      <alignment horizontal="left" vertical="center" wrapText="1"/>
    </xf>
    <xf numFmtId="3" fontId="4" fillId="0" borderId="0" xfId="3" applyNumberFormat="1" applyFont="1" applyFill="1" applyBorder="1" applyAlignment="1">
      <alignment horizontal="center" vertical="center" wrapText="1"/>
    </xf>
    <xf numFmtId="0" fontId="5" fillId="0" borderId="0" xfId="3" applyFont="1" applyFill="1" applyBorder="1" applyAlignment="1">
      <alignment horizontal="center" vertical="center" wrapText="1"/>
    </xf>
    <xf numFmtId="0" fontId="4" fillId="0" borderId="0" xfId="3" applyFont="1" applyFill="1" applyAlignment="1">
      <alignment vertical="center" wrapText="1"/>
    </xf>
    <xf numFmtId="4" fontId="5" fillId="0" borderId="0" xfId="3" applyNumberFormat="1" applyFont="1" applyAlignment="1">
      <alignment horizontal="left" vertical="center" wrapText="1"/>
    </xf>
    <xf numFmtId="0" fontId="16" fillId="0" borderId="0" xfId="3" applyFont="1" applyAlignment="1">
      <alignment horizontal="center" vertical="center"/>
    </xf>
    <xf numFmtId="0" fontId="16" fillId="0" borderId="0" xfId="3" applyFont="1" applyAlignment="1">
      <alignment horizontal="left" vertical="center"/>
    </xf>
    <xf numFmtId="0" fontId="16" fillId="0" borderId="0" xfId="3" applyFont="1" applyAlignment="1">
      <alignment horizontal="right" vertical="center"/>
    </xf>
    <xf numFmtId="0" fontId="4" fillId="0" borderId="0" xfId="3" applyFont="1" applyFill="1" applyAlignment="1">
      <alignment horizontal="center" vertical="center" wrapText="1"/>
    </xf>
  </cellXfs>
  <cellStyles count="5">
    <cellStyle name="Normal" xfId="0" builtinId="0"/>
    <cellStyle name="Normal 2" xfId="1"/>
    <cellStyle name="Normal 3" xfId="4"/>
    <cellStyle name="Normal 7" xfId="2"/>
    <cellStyle name="Normal 7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19"/>
  <sheetViews>
    <sheetView tabSelected="1" zoomScale="86" zoomScaleNormal="86" workbookViewId="0">
      <selection activeCell="G18" sqref="G18"/>
    </sheetView>
  </sheetViews>
  <sheetFormatPr defaultColWidth="9.109375" defaultRowHeight="13.8" x14ac:dyDescent="0.25"/>
  <cols>
    <col min="1" max="1" width="5.88671875" style="1" customWidth="1"/>
    <col min="2" max="2" width="19.5546875" style="2" customWidth="1"/>
    <col min="3" max="3" width="20.44140625" style="3" customWidth="1"/>
    <col min="4" max="4" width="13.109375" style="4" customWidth="1"/>
    <col min="5" max="5" width="17.33203125" style="5" customWidth="1"/>
    <col min="6" max="6" width="11" style="5" customWidth="1"/>
    <col min="7" max="7" width="54" style="3" customWidth="1"/>
    <col min="8" max="8" width="12.88671875" style="1" bestFit="1" customWidth="1"/>
    <col min="9" max="9" width="14.33203125" style="1" customWidth="1"/>
    <col min="10" max="10" width="13.5546875" style="7" hidden="1" customWidth="1"/>
    <col min="11" max="11" width="0" style="7" hidden="1" customWidth="1"/>
    <col min="12" max="12" width="9.109375" style="7"/>
    <col min="13" max="13" width="11.5546875" style="7" bestFit="1" customWidth="1"/>
    <col min="14" max="16384" width="9.109375" style="7"/>
  </cols>
  <sheetData>
    <row r="1" spans="1:9" x14ac:dyDescent="0.25">
      <c r="I1" s="6" t="s">
        <v>0</v>
      </c>
    </row>
    <row r="2" spans="1:9" x14ac:dyDescent="0.25">
      <c r="I2" s="8" t="s">
        <v>1</v>
      </c>
    </row>
    <row r="3" spans="1:9" x14ac:dyDescent="0.25">
      <c r="I3" s="8" t="s">
        <v>2</v>
      </c>
    </row>
    <row r="4" spans="1:9" x14ac:dyDescent="0.25">
      <c r="I4" s="8" t="s">
        <v>3</v>
      </c>
    </row>
    <row r="5" spans="1:9" ht="20.399999999999999" x14ac:dyDescent="0.25">
      <c r="B5" s="9" t="s">
        <v>4</v>
      </c>
    </row>
    <row r="6" spans="1:9" x14ac:dyDescent="0.25">
      <c r="G6" s="10"/>
      <c r="H6" s="10"/>
    </row>
    <row r="7" spans="1:9" ht="40.950000000000003" customHeight="1" x14ac:dyDescent="0.25">
      <c r="A7" s="11" t="s">
        <v>48</v>
      </c>
      <c r="B7" s="11"/>
      <c r="C7" s="11"/>
      <c r="D7" s="11"/>
      <c r="E7" s="11"/>
      <c r="F7" s="11"/>
      <c r="G7" s="11"/>
      <c r="H7" s="11"/>
      <c r="I7" s="11"/>
    </row>
    <row r="8" spans="1:9" s="15" customFormat="1" ht="17.399999999999999" x14ac:dyDescent="0.25">
      <c r="A8" s="12"/>
      <c r="B8" s="13"/>
      <c r="C8" s="13"/>
      <c r="D8" s="14"/>
      <c r="E8" s="12"/>
      <c r="F8" s="12"/>
      <c r="G8" s="13"/>
      <c r="H8" s="12"/>
      <c r="I8" s="12"/>
    </row>
    <row r="9" spans="1:9" s="22" customFormat="1" hidden="1" x14ac:dyDescent="0.25">
      <c r="A9" s="16"/>
      <c r="B9" s="17"/>
      <c r="C9" s="17"/>
      <c r="D9" s="18"/>
      <c r="E9" s="19"/>
      <c r="F9" s="19"/>
      <c r="G9" s="17"/>
      <c r="H9" s="20"/>
      <c r="I9" s="21"/>
    </row>
    <row r="10" spans="1:9" s="22" customFormat="1" ht="15.6" hidden="1" x14ac:dyDescent="0.25">
      <c r="A10" s="23"/>
      <c r="B10" s="17"/>
      <c r="C10" s="17"/>
      <c r="D10" s="18"/>
      <c r="E10" s="24" t="s">
        <v>5</v>
      </c>
      <c r="F10" s="25">
        <v>158</v>
      </c>
      <c r="G10" s="17"/>
      <c r="H10" s="20"/>
      <c r="I10" s="26"/>
    </row>
    <row r="11" spans="1:9" s="30" customFormat="1" ht="15.6" hidden="1" x14ac:dyDescent="0.25">
      <c r="A11" s="27"/>
      <c r="B11" s="28"/>
      <c r="C11" s="28"/>
      <c r="D11" s="29"/>
      <c r="E11" s="24" t="s">
        <v>6</v>
      </c>
      <c r="F11" s="25">
        <v>166.83</v>
      </c>
      <c r="G11" s="28"/>
      <c r="H11" s="27"/>
      <c r="I11" s="27">
        <v>0.75</v>
      </c>
    </row>
    <row r="12" spans="1:9" s="1" customFormat="1" ht="15" customHeight="1" x14ac:dyDescent="0.25">
      <c r="A12" s="31" t="s">
        <v>7</v>
      </c>
      <c r="B12" s="32" t="s">
        <v>8</v>
      </c>
      <c r="C12" s="31" t="s">
        <v>9</v>
      </c>
      <c r="D12" s="33" t="s">
        <v>10</v>
      </c>
      <c r="E12" s="34" t="s">
        <v>11</v>
      </c>
      <c r="F12" s="34" t="s">
        <v>12</v>
      </c>
      <c r="G12" s="35" t="s">
        <v>13</v>
      </c>
      <c r="H12" s="36" t="s">
        <v>14</v>
      </c>
      <c r="I12" s="36" t="s">
        <v>15</v>
      </c>
    </row>
    <row r="13" spans="1:9" s="1" customFormat="1" ht="60" customHeight="1" x14ac:dyDescent="0.25">
      <c r="A13" s="31"/>
      <c r="B13" s="32"/>
      <c r="C13" s="31"/>
      <c r="D13" s="33"/>
      <c r="E13" s="34"/>
      <c r="F13" s="34"/>
      <c r="G13" s="37"/>
      <c r="H13" s="38"/>
      <c r="I13" s="38"/>
    </row>
    <row r="14" spans="1:9" x14ac:dyDescent="0.25">
      <c r="A14" s="39" t="s">
        <v>16</v>
      </c>
      <c r="B14" s="39"/>
      <c r="C14" s="39"/>
      <c r="D14" s="39"/>
      <c r="E14" s="39"/>
      <c r="F14" s="39"/>
      <c r="G14" s="39"/>
      <c r="H14" s="40" t="s">
        <v>17</v>
      </c>
      <c r="I14" s="41">
        <f>ROUNDUP(I15+I16,0)</f>
        <v>2962</v>
      </c>
    </row>
    <row r="15" spans="1:9" x14ac:dyDescent="0.25">
      <c r="A15" s="42" t="s">
        <v>18</v>
      </c>
      <c r="B15" s="42"/>
      <c r="C15" s="42"/>
      <c r="D15" s="42"/>
      <c r="E15" s="42"/>
      <c r="F15" s="42"/>
      <c r="G15" s="42"/>
      <c r="H15" s="40" t="s">
        <v>17</v>
      </c>
      <c r="I15" s="43">
        <f>ROUNDUP(I16*0.2409,2)</f>
        <v>575.02</v>
      </c>
    </row>
    <row r="16" spans="1:9" x14ac:dyDescent="0.25">
      <c r="A16" s="42" t="s">
        <v>19</v>
      </c>
      <c r="B16" s="42"/>
      <c r="C16" s="42"/>
      <c r="D16" s="42"/>
      <c r="E16" s="42"/>
      <c r="F16" s="42"/>
      <c r="G16" s="42"/>
      <c r="H16" s="41">
        <f>SUM(H17:H111)</f>
        <v>828</v>
      </c>
      <c r="I16" s="43">
        <f>SUM(I17:I111)</f>
        <v>2386.9600000000028</v>
      </c>
    </row>
    <row r="17" spans="1:11" ht="27.6" x14ac:dyDescent="0.25">
      <c r="A17" s="44">
        <v>1</v>
      </c>
      <c r="B17" s="45" t="s">
        <v>20</v>
      </c>
      <c r="C17" s="46" t="s">
        <v>21</v>
      </c>
      <c r="D17" s="47">
        <v>878</v>
      </c>
      <c r="E17" s="48" t="s">
        <v>5</v>
      </c>
      <c r="F17" s="48">
        <f t="shared" ref="F17:F80" si="0">IF(D17=0,0,IF(E17=0,0,IF(IF(E17="s",$F$11,IF(E17="n",$F$10,0))&gt;0,ROUND(D17/IF(E17="s",$F$11,IF(E17="n",$F$10,0)),2),0)))</f>
        <v>5.56</v>
      </c>
      <c r="G17" s="46" t="s">
        <v>22</v>
      </c>
      <c r="H17" s="49">
        <v>4</v>
      </c>
      <c r="I17" s="50">
        <v>16.68</v>
      </c>
      <c r="J17" s="7">
        <f t="shared" ref="J17:J80" si="1">ROUND(F17*H17*$I$11,2)</f>
        <v>16.68</v>
      </c>
      <c r="K17" s="7">
        <f t="shared" ref="K17:K80" si="2">I17-J17</f>
        <v>0</v>
      </c>
    </row>
    <row r="18" spans="1:11" ht="76.5" customHeight="1" x14ac:dyDescent="0.25">
      <c r="A18" s="44">
        <v>2</v>
      </c>
      <c r="B18" s="45" t="s">
        <v>20</v>
      </c>
      <c r="C18" s="46" t="s">
        <v>21</v>
      </c>
      <c r="D18" s="47">
        <v>878</v>
      </c>
      <c r="E18" s="48" t="s">
        <v>5</v>
      </c>
      <c r="F18" s="48">
        <f t="shared" si="0"/>
        <v>5.56</v>
      </c>
      <c r="G18" s="46" t="s">
        <v>23</v>
      </c>
      <c r="H18" s="49">
        <v>10</v>
      </c>
      <c r="I18" s="50">
        <v>41.7</v>
      </c>
      <c r="J18" s="7">
        <f t="shared" si="1"/>
        <v>41.7</v>
      </c>
      <c r="K18" s="7">
        <f t="shared" si="2"/>
        <v>0</v>
      </c>
    </row>
    <row r="19" spans="1:11" ht="76.5" customHeight="1" x14ac:dyDescent="0.25">
      <c r="A19" s="44">
        <v>3</v>
      </c>
      <c r="B19" s="45" t="s">
        <v>20</v>
      </c>
      <c r="C19" s="46" t="s">
        <v>21</v>
      </c>
      <c r="D19" s="47">
        <v>844</v>
      </c>
      <c r="E19" s="48" t="s">
        <v>5</v>
      </c>
      <c r="F19" s="48">
        <f t="shared" si="0"/>
        <v>5.34</v>
      </c>
      <c r="G19" s="46" t="s">
        <v>24</v>
      </c>
      <c r="H19" s="49">
        <v>2</v>
      </c>
      <c r="I19" s="50">
        <v>8.01</v>
      </c>
      <c r="J19" s="7">
        <f t="shared" si="1"/>
        <v>8.01</v>
      </c>
      <c r="K19" s="7">
        <f t="shared" si="2"/>
        <v>0</v>
      </c>
    </row>
    <row r="20" spans="1:11" ht="126.75" customHeight="1" x14ac:dyDescent="0.25">
      <c r="A20" s="44">
        <v>4</v>
      </c>
      <c r="B20" s="45" t="s">
        <v>20</v>
      </c>
      <c r="C20" s="46" t="s">
        <v>21</v>
      </c>
      <c r="D20" s="47">
        <v>878</v>
      </c>
      <c r="E20" s="48" t="s">
        <v>5</v>
      </c>
      <c r="F20" s="48">
        <f t="shared" si="0"/>
        <v>5.56</v>
      </c>
      <c r="G20" s="46" t="s">
        <v>25</v>
      </c>
      <c r="H20" s="49">
        <v>18</v>
      </c>
      <c r="I20" s="50">
        <v>75.06</v>
      </c>
      <c r="J20" s="7">
        <f t="shared" si="1"/>
        <v>75.06</v>
      </c>
      <c r="K20" s="7">
        <f t="shared" si="2"/>
        <v>0</v>
      </c>
    </row>
    <row r="21" spans="1:11" ht="76.5" customHeight="1" x14ac:dyDescent="0.25">
      <c r="A21" s="44">
        <v>5</v>
      </c>
      <c r="B21" s="45" t="s">
        <v>20</v>
      </c>
      <c r="C21" s="46" t="s">
        <v>21</v>
      </c>
      <c r="D21" s="47">
        <v>879</v>
      </c>
      <c r="E21" s="48" t="s">
        <v>5</v>
      </c>
      <c r="F21" s="48">
        <f t="shared" si="0"/>
        <v>5.56</v>
      </c>
      <c r="G21" s="46" t="s">
        <v>26</v>
      </c>
      <c r="H21" s="49">
        <v>10</v>
      </c>
      <c r="I21" s="50">
        <v>41.7</v>
      </c>
      <c r="J21" s="7">
        <f t="shared" si="1"/>
        <v>41.7</v>
      </c>
      <c r="K21" s="7">
        <f t="shared" si="2"/>
        <v>0</v>
      </c>
    </row>
    <row r="22" spans="1:11" ht="76.5" customHeight="1" x14ac:dyDescent="0.25">
      <c r="A22" s="44">
        <v>6</v>
      </c>
      <c r="B22" s="45" t="s">
        <v>20</v>
      </c>
      <c r="C22" s="46" t="s">
        <v>21</v>
      </c>
      <c r="D22" s="47">
        <v>878</v>
      </c>
      <c r="E22" s="48" t="s">
        <v>6</v>
      </c>
      <c r="F22" s="48">
        <f t="shared" si="0"/>
        <v>5.26</v>
      </c>
      <c r="G22" s="46" t="s">
        <v>27</v>
      </c>
      <c r="H22" s="49">
        <v>6</v>
      </c>
      <c r="I22" s="50">
        <v>23.67</v>
      </c>
      <c r="J22" s="7">
        <f t="shared" si="1"/>
        <v>23.67</v>
      </c>
      <c r="K22" s="7">
        <f t="shared" si="2"/>
        <v>0</v>
      </c>
    </row>
    <row r="23" spans="1:11" ht="76.5" customHeight="1" x14ac:dyDescent="0.25">
      <c r="A23" s="44">
        <v>7</v>
      </c>
      <c r="B23" s="45" t="s">
        <v>28</v>
      </c>
      <c r="C23" s="46" t="s">
        <v>21</v>
      </c>
      <c r="D23" s="47">
        <v>588</v>
      </c>
      <c r="E23" s="48" t="s">
        <v>6</v>
      </c>
      <c r="F23" s="48">
        <f t="shared" si="0"/>
        <v>3.52</v>
      </c>
      <c r="G23" s="46" t="s">
        <v>29</v>
      </c>
      <c r="H23" s="49">
        <v>11</v>
      </c>
      <c r="I23" s="50">
        <v>29.04</v>
      </c>
      <c r="J23" s="7">
        <f t="shared" si="1"/>
        <v>29.04</v>
      </c>
      <c r="K23" s="7">
        <f t="shared" si="2"/>
        <v>0</v>
      </c>
    </row>
    <row r="24" spans="1:11" ht="39.75" customHeight="1" x14ac:dyDescent="0.25">
      <c r="A24" s="44">
        <v>8</v>
      </c>
      <c r="B24" s="45" t="s">
        <v>28</v>
      </c>
      <c r="C24" s="46" t="s">
        <v>21</v>
      </c>
      <c r="D24" s="47">
        <v>588</v>
      </c>
      <c r="E24" s="48" t="s">
        <v>6</v>
      </c>
      <c r="F24" s="48">
        <f t="shared" si="0"/>
        <v>3.52</v>
      </c>
      <c r="G24" s="46" t="s">
        <v>30</v>
      </c>
      <c r="H24" s="49">
        <v>10</v>
      </c>
      <c r="I24" s="50">
        <v>26.4</v>
      </c>
      <c r="J24" s="7">
        <f t="shared" si="1"/>
        <v>26.4</v>
      </c>
      <c r="K24" s="7">
        <f t="shared" si="2"/>
        <v>0</v>
      </c>
    </row>
    <row r="25" spans="1:11" ht="39.75" customHeight="1" x14ac:dyDescent="0.25">
      <c r="A25" s="44">
        <v>9</v>
      </c>
      <c r="B25" s="45" t="s">
        <v>28</v>
      </c>
      <c r="C25" s="46" t="s">
        <v>21</v>
      </c>
      <c r="D25" s="47">
        <v>588</v>
      </c>
      <c r="E25" s="48" t="s">
        <v>6</v>
      </c>
      <c r="F25" s="48">
        <f t="shared" si="0"/>
        <v>3.52</v>
      </c>
      <c r="G25" s="46" t="s">
        <v>30</v>
      </c>
      <c r="H25" s="49">
        <v>10</v>
      </c>
      <c r="I25" s="50">
        <v>26.4</v>
      </c>
      <c r="J25" s="7">
        <f t="shared" si="1"/>
        <v>26.4</v>
      </c>
      <c r="K25" s="7">
        <f t="shared" si="2"/>
        <v>0</v>
      </c>
    </row>
    <row r="26" spans="1:11" ht="39.75" customHeight="1" x14ac:dyDescent="0.25">
      <c r="A26" s="44">
        <v>10</v>
      </c>
      <c r="B26" s="45" t="s">
        <v>28</v>
      </c>
      <c r="C26" s="46" t="s">
        <v>21</v>
      </c>
      <c r="D26" s="47">
        <v>588</v>
      </c>
      <c r="E26" s="48" t="s">
        <v>6</v>
      </c>
      <c r="F26" s="48">
        <f t="shared" si="0"/>
        <v>3.52</v>
      </c>
      <c r="G26" s="46" t="s">
        <v>30</v>
      </c>
      <c r="H26" s="49">
        <v>10</v>
      </c>
      <c r="I26" s="50">
        <v>26.4</v>
      </c>
      <c r="J26" s="7">
        <f t="shared" si="1"/>
        <v>26.4</v>
      </c>
      <c r="K26" s="7">
        <f t="shared" si="2"/>
        <v>0</v>
      </c>
    </row>
    <row r="27" spans="1:11" ht="39.75" customHeight="1" x14ac:dyDescent="0.25">
      <c r="A27" s="44">
        <v>11</v>
      </c>
      <c r="B27" s="45" t="s">
        <v>28</v>
      </c>
      <c r="C27" s="46" t="s">
        <v>21</v>
      </c>
      <c r="D27" s="47">
        <v>588</v>
      </c>
      <c r="E27" s="48" t="s">
        <v>6</v>
      </c>
      <c r="F27" s="48">
        <f t="shared" si="0"/>
        <v>3.52</v>
      </c>
      <c r="G27" s="46" t="s">
        <v>30</v>
      </c>
      <c r="H27" s="49">
        <v>10</v>
      </c>
      <c r="I27" s="50">
        <v>26.4</v>
      </c>
      <c r="J27" s="7">
        <f t="shared" si="1"/>
        <v>26.4</v>
      </c>
      <c r="K27" s="7">
        <f t="shared" si="2"/>
        <v>0</v>
      </c>
    </row>
    <row r="28" spans="1:11" ht="39.75" customHeight="1" x14ac:dyDescent="0.25">
      <c r="A28" s="44">
        <v>12</v>
      </c>
      <c r="B28" s="45" t="s">
        <v>28</v>
      </c>
      <c r="C28" s="46" t="s">
        <v>21</v>
      </c>
      <c r="D28" s="47">
        <v>588</v>
      </c>
      <c r="E28" s="48" t="s">
        <v>6</v>
      </c>
      <c r="F28" s="48">
        <f t="shared" si="0"/>
        <v>3.52</v>
      </c>
      <c r="G28" s="46" t="s">
        <v>30</v>
      </c>
      <c r="H28" s="49">
        <v>10</v>
      </c>
      <c r="I28" s="50">
        <v>26.4</v>
      </c>
      <c r="J28" s="7">
        <f t="shared" si="1"/>
        <v>26.4</v>
      </c>
      <c r="K28" s="7">
        <f t="shared" si="2"/>
        <v>0</v>
      </c>
    </row>
    <row r="29" spans="1:11" ht="39.75" customHeight="1" x14ac:dyDescent="0.25">
      <c r="A29" s="44">
        <v>13</v>
      </c>
      <c r="B29" s="45" t="s">
        <v>28</v>
      </c>
      <c r="C29" s="46" t="s">
        <v>21</v>
      </c>
      <c r="D29" s="47">
        <v>588</v>
      </c>
      <c r="E29" s="48" t="s">
        <v>6</v>
      </c>
      <c r="F29" s="48">
        <f t="shared" si="0"/>
        <v>3.52</v>
      </c>
      <c r="G29" s="46" t="s">
        <v>31</v>
      </c>
      <c r="H29" s="49">
        <v>5</v>
      </c>
      <c r="I29" s="50">
        <v>13.2</v>
      </c>
      <c r="J29" s="7">
        <f t="shared" si="1"/>
        <v>13.2</v>
      </c>
      <c r="K29" s="7">
        <f t="shared" si="2"/>
        <v>0</v>
      </c>
    </row>
    <row r="30" spans="1:11" ht="39.75" customHeight="1" x14ac:dyDescent="0.25">
      <c r="A30" s="44">
        <v>14</v>
      </c>
      <c r="B30" s="45" t="s">
        <v>28</v>
      </c>
      <c r="C30" s="46" t="s">
        <v>21</v>
      </c>
      <c r="D30" s="47">
        <v>588</v>
      </c>
      <c r="E30" s="48" t="s">
        <v>6</v>
      </c>
      <c r="F30" s="48">
        <f t="shared" si="0"/>
        <v>3.52</v>
      </c>
      <c r="G30" s="46" t="s">
        <v>31</v>
      </c>
      <c r="H30" s="49">
        <v>5</v>
      </c>
      <c r="I30" s="50">
        <v>13.2</v>
      </c>
      <c r="J30" s="7">
        <f t="shared" si="1"/>
        <v>13.2</v>
      </c>
      <c r="K30" s="7">
        <f t="shared" si="2"/>
        <v>0</v>
      </c>
    </row>
    <row r="31" spans="1:11" ht="39.75" customHeight="1" x14ac:dyDescent="0.25">
      <c r="A31" s="44">
        <v>15</v>
      </c>
      <c r="B31" s="45" t="s">
        <v>28</v>
      </c>
      <c r="C31" s="46" t="s">
        <v>21</v>
      </c>
      <c r="D31" s="47">
        <v>588</v>
      </c>
      <c r="E31" s="48" t="s">
        <v>6</v>
      </c>
      <c r="F31" s="48">
        <f t="shared" si="0"/>
        <v>3.52</v>
      </c>
      <c r="G31" s="46" t="s">
        <v>32</v>
      </c>
      <c r="H31" s="49">
        <v>3</v>
      </c>
      <c r="I31" s="50">
        <v>7.92</v>
      </c>
      <c r="J31" s="7">
        <f t="shared" si="1"/>
        <v>7.92</v>
      </c>
      <c r="K31" s="7">
        <f t="shared" si="2"/>
        <v>0</v>
      </c>
    </row>
    <row r="32" spans="1:11" ht="39.75" customHeight="1" x14ac:dyDescent="0.25">
      <c r="A32" s="44">
        <v>16</v>
      </c>
      <c r="B32" s="45" t="s">
        <v>28</v>
      </c>
      <c r="C32" s="46" t="s">
        <v>21</v>
      </c>
      <c r="D32" s="47">
        <v>588</v>
      </c>
      <c r="E32" s="48" t="s">
        <v>6</v>
      </c>
      <c r="F32" s="48">
        <f t="shared" si="0"/>
        <v>3.52</v>
      </c>
      <c r="G32" s="46" t="s">
        <v>32</v>
      </c>
      <c r="H32" s="49">
        <v>3</v>
      </c>
      <c r="I32" s="50">
        <v>7.92</v>
      </c>
      <c r="J32" s="7">
        <f t="shared" si="1"/>
        <v>7.92</v>
      </c>
      <c r="K32" s="7">
        <f t="shared" si="2"/>
        <v>0</v>
      </c>
    </row>
    <row r="33" spans="1:11" ht="39.75" customHeight="1" x14ac:dyDescent="0.25">
      <c r="A33" s="44">
        <v>17</v>
      </c>
      <c r="B33" s="45" t="s">
        <v>28</v>
      </c>
      <c r="C33" s="46" t="s">
        <v>21</v>
      </c>
      <c r="D33" s="47">
        <v>588</v>
      </c>
      <c r="E33" s="48" t="s">
        <v>6</v>
      </c>
      <c r="F33" s="48">
        <f t="shared" si="0"/>
        <v>3.52</v>
      </c>
      <c r="G33" s="46" t="s">
        <v>33</v>
      </c>
      <c r="H33" s="49">
        <v>3</v>
      </c>
      <c r="I33" s="50">
        <v>7.92</v>
      </c>
      <c r="J33" s="7">
        <f t="shared" si="1"/>
        <v>7.92</v>
      </c>
      <c r="K33" s="7">
        <f t="shared" si="2"/>
        <v>0</v>
      </c>
    </row>
    <row r="34" spans="1:11" ht="110.4" x14ac:dyDescent="0.25">
      <c r="A34" s="44">
        <v>18</v>
      </c>
      <c r="B34" s="45" t="s">
        <v>28</v>
      </c>
      <c r="C34" s="46" t="s">
        <v>21</v>
      </c>
      <c r="D34" s="47">
        <v>588</v>
      </c>
      <c r="E34" s="48" t="s">
        <v>34</v>
      </c>
      <c r="F34" s="48">
        <f t="shared" si="0"/>
        <v>3.52</v>
      </c>
      <c r="G34" s="46" t="s">
        <v>35</v>
      </c>
      <c r="H34" s="49">
        <v>14</v>
      </c>
      <c r="I34" s="50">
        <v>36.96</v>
      </c>
      <c r="J34" s="7">
        <f t="shared" si="1"/>
        <v>36.96</v>
      </c>
      <c r="K34" s="7">
        <f t="shared" si="2"/>
        <v>0</v>
      </c>
    </row>
    <row r="35" spans="1:11" ht="110.4" x14ac:dyDescent="0.25">
      <c r="A35" s="44">
        <v>19</v>
      </c>
      <c r="B35" s="45" t="s">
        <v>28</v>
      </c>
      <c r="C35" s="46" t="s">
        <v>21</v>
      </c>
      <c r="D35" s="47">
        <v>588</v>
      </c>
      <c r="E35" s="48" t="s">
        <v>34</v>
      </c>
      <c r="F35" s="48">
        <f t="shared" si="0"/>
        <v>3.52</v>
      </c>
      <c r="G35" s="46" t="s">
        <v>35</v>
      </c>
      <c r="H35" s="49">
        <v>14</v>
      </c>
      <c r="I35" s="50">
        <v>36.96</v>
      </c>
      <c r="J35" s="7">
        <f t="shared" si="1"/>
        <v>36.96</v>
      </c>
      <c r="K35" s="7">
        <f t="shared" si="2"/>
        <v>0</v>
      </c>
    </row>
    <row r="36" spans="1:11" ht="110.4" x14ac:dyDescent="0.25">
      <c r="A36" s="44">
        <v>20</v>
      </c>
      <c r="B36" s="45" t="s">
        <v>28</v>
      </c>
      <c r="C36" s="46" t="s">
        <v>21</v>
      </c>
      <c r="D36" s="47">
        <v>588</v>
      </c>
      <c r="E36" s="48" t="s">
        <v>34</v>
      </c>
      <c r="F36" s="48">
        <f t="shared" si="0"/>
        <v>3.52</v>
      </c>
      <c r="G36" s="46" t="s">
        <v>35</v>
      </c>
      <c r="H36" s="49">
        <v>14</v>
      </c>
      <c r="I36" s="50">
        <v>36.96</v>
      </c>
      <c r="J36" s="7">
        <f t="shared" si="1"/>
        <v>36.96</v>
      </c>
      <c r="K36" s="7">
        <f t="shared" si="2"/>
        <v>0</v>
      </c>
    </row>
    <row r="37" spans="1:11" ht="110.4" x14ac:dyDescent="0.25">
      <c r="A37" s="44">
        <v>21</v>
      </c>
      <c r="B37" s="45" t="s">
        <v>28</v>
      </c>
      <c r="C37" s="46" t="s">
        <v>21</v>
      </c>
      <c r="D37" s="47">
        <v>588</v>
      </c>
      <c r="E37" s="48" t="s">
        <v>34</v>
      </c>
      <c r="F37" s="48">
        <f t="shared" si="0"/>
        <v>3.52</v>
      </c>
      <c r="G37" s="46" t="s">
        <v>35</v>
      </c>
      <c r="H37" s="49">
        <v>14</v>
      </c>
      <c r="I37" s="50">
        <v>36.96</v>
      </c>
      <c r="J37" s="7">
        <f t="shared" si="1"/>
        <v>36.96</v>
      </c>
      <c r="K37" s="7">
        <f t="shared" si="2"/>
        <v>0</v>
      </c>
    </row>
    <row r="38" spans="1:11" ht="110.4" x14ac:dyDescent="0.25">
      <c r="A38" s="44">
        <v>22</v>
      </c>
      <c r="B38" s="45" t="s">
        <v>28</v>
      </c>
      <c r="C38" s="46" t="s">
        <v>21</v>
      </c>
      <c r="D38" s="47">
        <v>588</v>
      </c>
      <c r="E38" s="48" t="s">
        <v>34</v>
      </c>
      <c r="F38" s="48">
        <f t="shared" si="0"/>
        <v>3.52</v>
      </c>
      <c r="G38" s="46" t="s">
        <v>35</v>
      </c>
      <c r="H38" s="49">
        <v>14</v>
      </c>
      <c r="I38" s="50">
        <v>36.96</v>
      </c>
      <c r="J38" s="7">
        <f t="shared" si="1"/>
        <v>36.96</v>
      </c>
      <c r="K38" s="7">
        <f t="shared" si="2"/>
        <v>0</v>
      </c>
    </row>
    <row r="39" spans="1:11" ht="110.4" x14ac:dyDescent="0.25">
      <c r="A39" s="44">
        <v>23</v>
      </c>
      <c r="B39" s="45" t="s">
        <v>28</v>
      </c>
      <c r="C39" s="46" t="s">
        <v>21</v>
      </c>
      <c r="D39" s="47">
        <v>588</v>
      </c>
      <c r="E39" s="48" t="s">
        <v>34</v>
      </c>
      <c r="F39" s="48">
        <f t="shared" si="0"/>
        <v>3.52</v>
      </c>
      <c r="G39" s="46" t="s">
        <v>35</v>
      </c>
      <c r="H39" s="49">
        <v>14</v>
      </c>
      <c r="I39" s="50">
        <v>36.96</v>
      </c>
      <c r="J39" s="7">
        <f t="shared" si="1"/>
        <v>36.96</v>
      </c>
      <c r="K39" s="7">
        <f t="shared" si="2"/>
        <v>0</v>
      </c>
    </row>
    <row r="40" spans="1:11" ht="110.4" x14ac:dyDescent="0.25">
      <c r="A40" s="44">
        <v>24</v>
      </c>
      <c r="B40" s="45" t="s">
        <v>28</v>
      </c>
      <c r="C40" s="46" t="s">
        <v>21</v>
      </c>
      <c r="D40" s="47">
        <v>588</v>
      </c>
      <c r="E40" s="48" t="s">
        <v>34</v>
      </c>
      <c r="F40" s="48">
        <f t="shared" si="0"/>
        <v>3.52</v>
      </c>
      <c r="G40" s="46" t="s">
        <v>35</v>
      </c>
      <c r="H40" s="49">
        <v>14</v>
      </c>
      <c r="I40" s="50">
        <v>36.96</v>
      </c>
      <c r="J40" s="7">
        <f t="shared" si="1"/>
        <v>36.96</v>
      </c>
      <c r="K40" s="7">
        <f t="shared" si="2"/>
        <v>0</v>
      </c>
    </row>
    <row r="41" spans="1:11" ht="110.4" x14ac:dyDescent="0.25">
      <c r="A41" s="44">
        <v>25</v>
      </c>
      <c r="B41" s="45" t="s">
        <v>28</v>
      </c>
      <c r="C41" s="46" t="s">
        <v>21</v>
      </c>
      <c r="D41" s="47">
        <v>588</v>
      </c>
      <c r="E41" s="48" t="s">
        <v>34</v>
      </c>
      <c r="F41" s="48">
        <f t="shared" si="0"/>
        <v>3.52</v>
      </c>
      <c r="G41" s="46" t="s">
        <v>35</v>
      </c>
      <c r="H41" s="49">
        <v>14</v>
      </c>
      <c r="I41" s="50">
        <v>36.96</v>
      </c>
      <c r="J41" s="7">
        <f t="shared" si="1"/>
        <v>36.96</v>
      </c>
      <c r="K41" s="7">
        <f t="shared" si="2"/>
        <v>0</v>
      </c>
    </row>
    <row r="42" spans="1:11" ht="110.4" x14ac:dyDescent="0.25">
      <c r="A42" s="44">
        <v>26</v>
      </c>
      <c r="B42" s="45" t="s">
        <v>28</v>
      </c>
      <c r="C42" s="46" t="s">
        <v>21</v>
      </c>
      <c r="D42" s="47">
        <v>588</v>
      </c>
      <c r="E42" s="48" t="s">
        <v>34</v>
      </c>
      <c r="F42" s="48">
        <f t="shared" si="0"/>
        <v>3.52</v>
      </c>
      <c r="G42" s="46" t="s">
        <v>35</v>
      </c>
      <c r="H42" s="49">
        <v>14</v>
      </c>
      <c r="I42" s="50">
        <v>36.96</v>
      </c>
      <c r="J42" s="7">
        <f t="shared" si="1"/>
        <v>36.96</v>
      </c>
      <c r="K42" s="7">
        <f t="shared" si="2"/>
        <v>0</v>
      </c>
    </row>
    <row r="43" spans="1:11" ht="110.4" x14ac:dyDescent="0.25">
      <c r="A43" s="44">
        <v>27</v>
      </c>
      <c r="B43" s="45" t="s">
        <v>28</v>
      </c>
      <c r="C43" s="46" t="s">
        <v>21</v>
      </c>
      <c r="D43" s="47">
        <v>588</v>
      </c>
      <c r="E43" s="48" t="s">
        <v>34</v>
      </c>
      <c r="F43" s="48">
        <f t="shared" si="0"/>
        <v>3.52</v>
      </c>
      <c r="G43" s="46" t="s">
        <v>35</v>
      </c>
      <c r="H43" s="49">
        <v>14</v>
      </c>
      <c r="I43" s="50">
        <v>36.96</v>
      </c>
      <c r="J43" s="7">
        <f t="shared" si="1"/>
        <v>36.96</v>
      </c>
      <c r="K43" s="7">
        <f t="shared" si="2"/>
        <v>0</v>
      </c>
    </row>
    <row r="44" spans="1:11" ht="110.4" x14ac:dyDescent="0.25">
      <c r="A44" s="44">
        <v>28</v>
      </c>
      <c r="B44" s="45" t="s">
        <v>28</v>
      </c>
      <c r="C44" s="46" t="s">
        <v>21</v>
      </c>
      <c r="D44" s="47">
        <v>588</v>
      </c>
      <c r="E44" s="48" t="s">
        <v>34</v>
      </c>
      <c r="F44" s="48">
        <f t="shared" si="0"/>
        <v>3.52</v>
      </c>
      <c r="G44" s="46" t="s">
        <v>35</v>
      </c>
      <c r="H44" s="49">
        <v>14</v>
      </c>
      <c r="I44" s="50">
        <v>36.96</v>
      </c>
      <c r="J44" s="7">
        <f t="shared" si="1"/>
        <v>36.96</v>
      </c>
      <c r="K44" s="7">
        <f t="shared" si="2"/>
        <v>0</v>
      </c>
    </row>
    <row r="45" spans="1:11" ht="110.4" x14ac:dyDescent="0.25">
      <c r="A45" s="44">
        <v>29</v>
      </c>
      <c r="B45" s="45" t="s">
        <v>28</v>
      </c>
      <c r="C45" s="46" t="s">
        <v>21</v>
      </c>
      <c r="D45" s="47">
        <v>588</v>
      </c>
      <c r="E45" s="48" t="s">
        <v>34</v>
      </c>
      <c r="F45" s="48">
        <f t="shared" si="0"/>
        <v>3.52</v>
      </c>
      <c r="G45" s="46" t="s">
        <v>35</v>
      </c>
      <c r="H45" s="49">
        <v>14</v>
      </c>
      <c r="I45" s="50">
        <v>36.96</v>
      </c>
      <c r="J45" s="7">
        <f t="shared" si="1"/>
        <v>36.96</v>
      </c>
      <c r="K45" s="7">
        <f t="shared" si="2"/>
        <v>0</v>
      </c>
    </row>
    <row r="46" spans="1:11" ht="110.4" x14ac:dyDescent="0.25">
      <c r="A46" s="44">
        <v>30</v>
      </c>
      <c r="B46" s="45" t="s">
        <v>28</v>
      </c>
      <c r="C46" s="46" t="s">
        <v>21</v>
      </c>
      <c r="D46" s="47">
        <v>588</v>
      </c>
      <c r="E46" s="48" t="s">
        <v>34</v>
      </c>
      <c r="F46" s="48">
        <f t="shared" si="0"/>
        <v>3.52</v>
      </c>
      <c r="G46" s="46" t="s">
        <v>35</v>
      </c>
      <c r="H46" s="49">
        <v>14</v>
      </c>
      <c r="I46" s="50">
        <v>36.96</v>
      </c>
      <c r="J46" s="7">
        <f t="shared" si="1"/>
        <v>36.96</v>
      </c>
      <c r="K46" s="7">
        <f t="shared" si="2"/>
        <v>0</v>
      </c>
    </row>
    <row r="47" spans="1:11" ht="110.4" x14ac:dyDescent="0.25">
      <c r="A47" s="44">
        <v>31</v>
      </c>
      <c r="B47" s="45" t="s">
        <v>28</v>
      </c>
      <c r="C47" s="46" t="s">
        <v>21</v>
      </c>
      <c r="D47" s="47">
        <v>588</v>
      </c>
      <c r="E47" s="48" t="s">
        <v>34</v>
      </c>
      <c r="F47" s="48">
        <f t="shared" si="0"/>
        <v>3.52</v>
      </c>
      <c r="G47" s="46" t="s">
        <v>35</v>
      </c>
      <c r="H47" s="49">
        <v>14</v>
      </c>
      <c r="I47" s="50">
        <v>36.96</v>
      </c>
      <c r="J47" s="7">
        <f t="shared" si="1"/>
        <v>36.96</v>
      </c>
      <c r="K47" s="7">
        <f t="shared" si="2"/>
        <v>0</v>
      </c>
    </row>
    <row r="48" spans="1:11" ht="110.4" x14ac:dyDescent="0.25">
      <c r="A48" s="44">
        <v>32</v>
      </c>
      <c r="B48" s="45" t="s">
        <v>28</v>
      </c>
      <c r="C48" s="46" t="s">
        <v>21</v>
      </c>
      <c r="D48" s="47">
        <v>588</v>
      </c>
      <c r="E48" s="48" t="s">
        <v>34</v>
      </c>
      <c r="F48" s="48">
        <f t="shared" si="0"/>
        <v>3.52</v>
      </c>
      <c r="G48" s="46" t="s">
        <v>35</v>
      </c>
      <c r="H48" s="49">
        <v>14</v>
      </c>
      <c r="I48" s="50">
        <v>36.96</v>
      </c>
      <c r="J48" s="7">
        <f t="shared" si="1"/>
        <v>36.96</v>
      </c>
      <c r="K48" s="7">
        <f t="shared" si="2"/>
        <v>0</v>
      </c>
    </row>
    <row r="49" spans="1:11" ht="110.4" x14ac:dyDescent="0.25">
      <c r="A49" s="44">
        <v>33</v>
      </c>
      <c r="B49" s="45" t="s">
        <v>28</v>
      </c>
      <c r="C49" s="46" t="s">
        <v>21</v>
      </c>
      <c r="D49" s="47">
        <v>588</v>
      </c>
      <c r="E49" s="48" t="s">
        <v>34</v>
      </c>
      <c r="F49" s="48">
        <f t="shared" si="0"/>
        <v>3.52</v>
      </c>
      <c r="G49" s="46" t="s">
        <v>35</v>
      </c>
      <c r="H49" s="49">
        <v>14</v>
      </c>
      <c r="I49" s="50">
        <v>36.96</v>
      </c>
      <c r="J49" s="7">
        <f t="shared" si="1"/>
        <v>36.96</v>
      </c>
      <c r="K49" s="7">
        <f t="shared" si="2"/>
        <v>0</v>
      </c>
    </row>
    <row r="50" spans="1:11" ht="110.4" x14ac:dyDescent="0.25">
      <c r="A50" s="44">
        <v>34</v>
      </c>
      <c r="B50" s="45" t="s">
        <v>28</v>
      </c>
      <c r="C50" s="46" t="s">
        <v>21</v>
      </c>
      <c r="D50" s="47">
        <v>588</v>
      </c>
      <c r="E50" s="48" t="s">
        <v>34</v>
      </c>
      <c r="F50" s="48">
        <f t="shared" si="0"/>
        <v>3.52</v>
      </c>
      <c r="G50" s="46" t="s">
        <v>35</v>
      </c>
      <c r="H50" s="49">
        <v>14</v>
      </c>
      <c r="I50" s="50">
        <v>36.96</v>
      </c>
      <c r="J50" s="7">
        <f t="shared" si="1"/>
        <v>36.96</v>
      </c>
      <c r="K50" s="7">
        <f t="shared" si="2"/>
        <v>0</v>
      </c>
    </row>
    <row r="51" spans="1:11" ht="110.4" x14ac:dyDescent="0.25">
      <c r="A51" s="44">
        <v>35</v>
      </c>
      <c r="B51" s="45" t="s">
        <v>28</v>
      </c>
      <c r="C51" s="46" t="s">
        <v>21</v>
      </c>
      <c r="D51" s="47">
        <v>588</v>
      </c>
      <c r="E51" s="48" t="s">
        <v>34</v>
      </c>
      <c r="F51" s="48">
        <f t="shared" si="0"/>
        <v>3.52</v>
      </c>
      <c r="G51" s="46" t="s">
        <v>35</v>
      </c>
      <c r="H51" s="49">
        <v>14</v>
      </c>
      <c r="I51" s="50">
        <v>36.96</v>
      </c>
      <c r="J51" s="7">
        <f t="shared" si="1"/>
        <v>36.96</v>
      </c>
      <c r="K51" s="7">
        <f t="shared" si="2"/>
        <v>0</v>
      </c>
    </row>
    <row r="52" spans="1:11" ht="110.4" x14ac:dyDescent="0.25">
      <c r="A52" s="44">
        <v>36</v>
      </c>
      <c r="B52" s="45" t="s">
        <v>28</v>
      </c>
      <c r="C52" s="46" t="s">
        <v>21</v>
      </c>
      <c r="D52" s="47">
        <v>588</v>
      </c>
      <c r="E52" s="48" t="s">
        <v>34</v>
      </c>
      <c r="F52" s="48">
        <f t="shared" si="0"/>
        <v>3.52</v>
      </c>
      <c r="G52" s="46" t="s">
        <v>35</v>
      </c>
      <c r="H52" s="49">
        <v>14</v>
      </c>
      <c r="I52" s="50">
        <v>36.96</v>
      </c>
      <c r="J52" s="7">
        <f t="shared" si="1"/>
        <v>36.96</v>
      </c>
      <c r="K52" s="7">
        <f t="shared" si="2"/>
        <v>0</v>
      </c>
    </row>
    <row r="53" spans="1:11" ht="110.4" x14ac:dyDescent="0.25">
      <c r="A53" s="44">
        <v>37</v>
      </c>
      <c r="B53" s="45" t="s">
        <v>28</v>
      </c>
      <c r="C53" s="46" t="s">
        <v>21</v>
      </c>
      <c r="D53" s="47">
        <v>588</v>
      </c>
      <c r="E53" s="48" t="s">
        <v>34</v>
      </c>
      <c r="F53" s="48">
        <f t="shared" si="0"/>
        <v>3.52</v>
      </c>
      <c r="G53" s="46" t="s">
        <v>35</v>
      </c>
      <c r="H53" s="49">
        <v>14</v>
      </c>
      <c r="I53" s="50">
        <v>36.96</v>
      </c>
      <c r="J53" s="7">
        <f t="shared" si="1"/>
        <v>36.96</v>
      </c>
      <c r="K53" s="7">
        <f t="shared" si="2"/>
        <v>0</v>
      </c>
    </row>
    <row r="54" spans="1:11" ht="110.4" x14ac:dyDescent="0.25">
      <c r="A54" s="44">
        <v>38</v>
      </c>
      <c r="B54" s="45" t="s">
        <v>28</v>
      </c>
      <c r="C54" s="46" t="s">
        <v>21</v>
      </c>
      <c r="D54" s="47">
        <v>588</v>
      </c>
      <c r="E54" s="48" t="s">
        <v>34</v>
      </c>
      <c r="F54" s="48">
        <f t="shared" si="0"/>
        <v>3.52</v>
      </c>
      <c r="G54" s="46" t="s">
        <v>35</v>
      </c>
      <c r="H54" s="49">
        <v>14</v>
      </c>
      <c r="I54" s="50">
        <v>36.96</v>
      </c>
      <c r="J54" s="7">
        <f t="shared" si="1"/>
        <v>36.96</v>
      </c>
      <c r="K54" s="7">
        <f t="shared" si="2"/>
        <v>0</v>
      </c>
    </row>
    <row r="55" spans="1:11" ht="110.4" x14ac:dyDescent="0.25">
      <c r="A55" s="44">
        <v>39</v>
      </c>
      <c r="B55" s="45" t="s">
        <v>28</v>
      </c>
      <c r="C55" s="46" t="s">
        <v>21</v>
      </c>
      <c r="D55" s="47">
        <v>588</v>
      </c>
      <c r="E55" s="48" t="s">
        <v>34</v>
      </c>
      <c r="F55" s="48">
        <f t="shared" si="0"/>
        <v>3.52</v>
      </c>
      <c r="G55" s="46" t="s">
        <v>35</v>
      </c>
      <c r="H55" s="49">
        <v>14</v>
      </c>
      <c r="I55" s="50">
        <v>36.96</v>
      </c>
      <c r="J55" s="7">
        <f t="shared" si="1"/>
        <v>36.96</v>
      </c>
      <c r="K55" s="7">
        <f t="shared" si="2"/>
        <v>0</v>
      </c>
    </row>
    <row r="56" spans="1:11" ht="110.4" x14ac:dyDescent="0.25">
      <c r="A56" s="44">
        <v>40</v>
      </c>
      <c r="B56" s="45" t="s">
        <v>28</v>
      </c>
      <c r="C56" s="46" t="s">
        <v>21</v>
      </c>
      <c r="D56" s="47">
        <v>588</v>
      </c>
      <c r="E56" s="48" t="s">
        <v>34</v>
      </c>
      <c r="F56" s="48">
        <f t="shared" si="0"/>
        <v>3.52</v>
      </c>
      <c r="G56" s="46" t="s">
        <v>35</v>
      </c>
      <c r="H56" s="49">
        <v>14</v>
      </c>
      <c r="I56" s="50">
        <v>36.96</v>
      </c>
      <c r="J56" s="7">
        <f t="shared" si="1"/>
        <v>36.96</v>
      </c>
      <c r="K56" s="7">
        <f t="shared" si="2"/>
        <v>0</v>
      </c>
    </row>
    <row r="57" spans="1:11" ht="110.4" x14ac:dyDescent="0.25">
      <c r="A57" s="44">
        <v>41</v>
      </c>
      <c r="B57" s="45" t="s">
        <v>28</v>
      </c>
      <c r="C57" s="46" t="s">
        <v>21</v>
      </c>
      <c r="D57" s="47">
        <v>588</v>
      </c>
      <c r="E57" s="48" t="s">
        <v>34</v>
      </c>
      <c r="F57" s="48">
        <f t="shared" si="0"/>
        <v>3.52</v>
      </c>
      <c r="G57" s="46" t="s">
        <v>35</v>
      </c>
      <c r="H57" s="49">
        <v>14</v>
      </c>
      <c r="I57" s="50">
        <v>36.96</v>
      </c>
      <c r="J57" s="7">
        <f t="shared" si="1"/>
        <v>36.96</v>
      </c>
      <c r="K57" s="7">
        <f t="shared" si="2"/>
        <v>0</v>
      </c>
    </row>
    <row r="58" spans="1:11" ht="110.4" x14ac:dyDescent="0.25">
      <c r="A58" s="44">
        <v>42</v>
      </c>
      <c r="B58" s="45" t="s">
        <v>28</v>
      </c>
      <c r="C58" s="46" t="s">
        <v>21</v>
      </c>
      <c r="D58" s="47">
        <v>588</v>
      </c>
      <c r="E58" s="48" t="s">
        <v>34</v>
      </c>
      <c r="F58" s="48">
        <f t="shared" si="0"/>
        <v>3.52</v>
      </c>
      <c r="G58" s="46" t="s">
        <v>35</v>
      </c>
      <c r="H58" s="49">
        <v>14</v>
      </c>
      <c r="I58" s="50">
        <v>36.96</v>
      </c>
      <c r="J58" s="7">
        <f t="shared" si="1"/>
        <v>36.96</v>
      </c>
      <c r="K58" s="7">
        <f t="shared" si="2"/>
        <v>0</v>
      </c>
    </row>
    <row r="59" spans="1:11" ht="110.4" x14ac:dyDescent="0.25">
      <c r="A59" s="44">
        <v>43</v>
      </c>
      <c r="B59" s="45" t="s">
        <v>28</v>
      </c>
      <c r="C59" s="46" t="s">
        <v>21</v>
      </c>
      <c r="D59" s="47">
        <v>588</v>
      </c>
      <c r="E59" s="48" t="s">
        <v>34</v>
      </c>
      <c r="F59" s="48">
        <f t="shared" si="0"/>
        <v>3.52</v>
      </c>
      <c r="G59" s="46" t="s">
        <v>35</v>
      </c>
      <c r="H59" s="49">
        <v>14</v>
      </c>
      <c r="I59" s="50">
        <v>36.96</v>
      </c>
      <c r="J59" s="7">
        <f t="shared" si="1"/>
        <v>36.96</v>
      </c>
      <c r="K59" s="7">
        <f t="shared" si="2"/>
        <v>0</v>
      </c>
    </row>
    <row r="60" spans="1:11" ht="110.4" x14ac:dyDescent="0.25">
      <c r="A60" s="44">
        <v>44</v>
      </c>
      <c r="B60" s="45" t="s">
        <v>28</v>
      </c>
      <c r="C60" s="46" t="s">
        <v>21</v>
      </c>
      <c r="D60" s="47">
        <v>588</v>
      </c>
      <c r="E60" s="48" t="s">
        <v>34</v>
      </c>
      <c r="F60" s="48">
        <f t="shared" si="0"/>
        <v>3.52</v>
      </c>
      <c r="G60" s="46" t="s">
        <v>35</v>
      </c>
      <c r="H60" s="49">
        <v>14</v>
      </c>
      <c r="I60" s="50">
        <v>36.96</v>
      </c>
      <c r="J60" s="7">
        <f t="shared" si="1"/>
        <v>36.96</v>
      </c>
      <c r="K60" s="7">
        <f t="shared" si="2"/>
        <v>0</v>
      </c>
    </row>
    <row r="61" spans="1:11" ht="110.4" x14ac:dyDescent="0.25">
      <c r="A61" s="44">
        <v>45</v>
      </c>
      <c r="B61" s="45" t="s">
        <v>28</v>
      </c>
      <c r="C61" s="46" t="s">
        <v>21</v>
      </c>
      <c r="D61" s="47">
        <v>588</v>
      </c>
      <c r="E61" s="48" t="s">
        <v>34</v>
      </c>
      <c r="F61" s="48">
        <f t="shared" si="0"/>
        <v>3.52</v>
      </c>
      <c r="G61" s="46" t="s">
        <v>35</v>
      </c>
      <c r="H61" s="49">
        <v>14</v>
      </c>
      <c r="I61" s="50">
        <v>36.96</v>
      </c>
      <c r="J61" s="7">
        <f t="shared" si="1"/>
        <v>36.96</v>
      </c>
      <c r="K61" s="7">
        <f t="shared" si="2"/>
        <v>0</v>
      </c>
    </row>
    <row r="62" spans="1:11" ht="110.4" x14ac:dyDescent="0.25">
      <c r="A62" s="44">
        <v>46</v>
      </c>
      <c r="B62" s="45" t="s">
        <v>28</v>
      </c>
      <c r="C62" s="46" t="s">
        <v>21</v>
      </c>
      <c r="D62" s="47">
        <v>588</v>
      </c>
      <c r="E62" s="48" t="s">
        <v>34</v>
      </c>
      <c r="F62" s="48">
        <f t="shared" si="0"/>
        <v>3.52</v>
      </c>
      <c r="G62" s="46" t="s">
        <v>35</v>
      </c>
      <c r="H62" s="49">
        <v>14</v>
      </c>
      <c r="I62" s="50">
        <v>36.96</v>
      </c>
      <c r="J62" s="7">
        <f t="shared" si="1"/>
        <v>36.96</v>
      </c>
      <c r="K62" s="7">
        <f t="shared" si="2"/>
        <v>0</v>
      </c>
    </row>
    <row r="63" spans="1:11" ht="110.4" x14ac:dyDescent="0.25">
      <c r="A63" s="44">
        <v>47</v>
      </c>
      <c r="B63" s="45" t="s">
        <v>28</v>
      </c>
      <c r="C63" s="46" t="s">
        <v>21</v>
      </c>
      <c r="D63" s="47">
        <v>588</v>
      </c>
      <c r="E63" s="48" t="s">
        <v>34</v>
      </c>
      <c r="F63" s="48">
        <f t="shared" si="0"/>
        <v>3.52</v>
      </c>
      <c r="G63" s="46" t="s">
        <v>35</v>
      </c>
      <c r="H63" s="49">
        <v>14</v>
      </c>
      <c r="I63" s="50">
        <v>36.96</v>
      </c>
      <c r="J63" s="7">
        <f t="shared" si="1"/>
        <v>36.96</v>
      </c>
      <c r="K63" s="7">
        <f t="shared" si="2"/>
        <v>0</v>
      </c>
    </row>
    <row r="64" spans="1:11" ht="110.4" x14ac:dyDescent="0.25">
      <c r="A64" s="44">
        <v>48</v>
      </c>
      <c r="B64" s="45" t="s">
        <v>28</v>
      </c>
      <c r="C64" s="46" t="s">
        <v>21</v>
      </c>
      <c r="D64" s="47">
        <v>588</v>
      </c>
      <c r="E64" s="48" t="s">
        <v>34</v>
      </c>
      <c r="F64" s="48">
        <f t="shared" si="0"/>
        <v>3.52</v>
      </c>
      <c r="G64" s="46" t="s">
        <v>35</v>
      </c>
      <c r="H64" s="49">
        <v>14</v>
      </c>
      <c r="I64" s="50">
        <v>36.96</v>
      </c>
      <c r="J64" s="7">
        <f t="shared" si="1"/>
        <v>36.96</v>
      </c>
      <c r="K64" s="7">
        <f t="shared" si="2"/>
        <v>0</v>
      </c>
    </row>
    <row r="65" spans="1:11" ht="110.4" x14ac:dyDescent="0.25">
      <c r="A65" s="44">
        <v>49</v>
      </c>
      <c r="B65" s="45" t="s">
        <v>28</v>
      </c>
      <c r="C65" s="46" t="s">
        <v>21</v>
      </c>
      <c r="D65" s="47">
        <v>588</v>
      </c>
      <c r="E65" s="48" t="s">
        <v>34</v>
      </c>
      <c r="F65" s="48">
        <f t="shared" si="0"/>
        <v>3.52</v>
      </c>
      <c r="G65" s="46" t="s">
        <v>35</v>
      </c>
      <c r="H65" s="49">
        <v>14</v>
      </c>
      <c r="I65" s="50">
        <v>36.96</v>
      </c>
      <c r="J65" s="7">
        <f t="shared" si="1"/>
        <v>36.96</v>
      </c>
      <c r="K65" s="7">
        <f t="shared" si="2"/>
        <v>0</v>
      </c>
    </row>
    <row r="66" spans="1:11" ht="110.4" x14ac:dyDescent="0.25">
      <c r="A66" s="44">
        <v>50</v>
      </c>
      <c r="B66" s="45" t="s">
        <v>28</v>
      </c>
      <c r="C66" s="46" t="s">
        <v>21</v>
      </c>
      <c r="D66" s="47">
        <v>588</v>
      </c>
      <c r="E66" s="48" t="s">
        <v>34</v>
      </c>
      <c r="F66" s="48">
        <f t="shared" si="0"/>
        <v>3.52</v>
      </c>
      <c r="G66" s="46" t="s">
        <v>35</v>
      </c>
      <c r="H66" s="49">
        <v>14</v>
      </c>
      <c r="I66" s="50">
        <v>36.96</v>
      </c>
      <c r="J66" s="7">
        <f t="shared" si="1"/>
        <v>36.96</v>
      </c>
      <c r="K66" s="7">
        <f t="shared" si="2"/>
        <v>0</v>
      </c>
    </row>
    <row r="67" spans="1:11" ht="110.4" x14ac:dyDescent="0.25">
      <c r="A67" s="44">
        <v>51</v>
      </c>
      <c r="B67" s="45" t="s">
        <v>28</v>
      </c>
      <c r="C67" s="46" t="s">
        <v>21</v>
      </c>
      <c r="D67" s="47">
        <v>588</v>
      </c>
      <c r="E67" s="48" t="s">
        <v>34</v>
      </c>
      <c r="F67" s="48">
        <f t="shared" si="0"/>
        <v>3.52</v>
      </c>
      <c r="G67" s="46" t="s">
        <v>35</v>
      </c>
      <c r="H67" s="49">
        <v>14</v>
      </c>
      <c r="I67" s="50">
        <v>36.96</v>
      </c>
      <c r="J67" s="7">
        <f t="shared" si="1"/>
        <v>36.96</v>
      </c>
      <c r="K67" s="7">
        <f t="shared" si="2"/>
        <v>0</v>
      </c>
    </row>
    <row r="68" spans="1:11" ht="110.4" x14ac:dyDescent="0.25">
      <c r="A68" s="44">
        <v>52</v>
      </c>
      <c r="B68" s="45" t="s">
        <v>28</v>
      </c>
      <c r="C68" s="46" t="s">
        <v>21</v>
      </c>
      <c r="D68" s="47">
        <v>588</v>
      </c>
      <c r="E68" s="48" t="s">
        <v>34</v>
      </c>
      <c r="F68" s="48">
        <f t="shared" si="0"/>
        <v>3.52</v>
      </c>
      <c r="G68" s="46" t="s">
        <v>35</v>
      </c>
      <c r="H68" s="49">
        <v>14</v>
      </c>
      <c r="I68" s="50">
        <v>36.96</v>
      </c>
      <c r="J68" s="7">
        <f t="shared" si="1"/>
        <v>36.96</v>
      </c>
      <c r="K68" s="7">
        <f t="shared" si="2"/>
        <v>0</v>
      </c>
    </row>
    <row r="69" spans="1:11" ht="110.4" x14ac:dyDescent="0.25">
      <c r="A69" s="44">
        <v>53</v>
      </c>
      <c r="B69" s="45" t="s">
        <v>28</v>
      </c>
      <c r="C69" s="46" t="s">
        <v>21</v>
      </c>
      <c r="D69" s="47">
        <v>588</v>
      </c>
      <c r="E69" s="48" t="s">
        <v>34</v>
      </c>
      <c r="F69" s="48">
        <f t="shared" si="0"/>
        <v>3.52</v>
      </c>
      <c r="G69" s="46" t="s">
        <v>35</v>
      </c>
      <c r="H69" s="49">
        <v>14</v>
      </c>
      <c r="I69" s="50">
        <v>36.96</v>
      </c>
      <c r="J69" s="7">
        <f t="shared" si="1"/>
        <v>36.96</v>
      </c>
      <c r="K69" s="7">
        <f t="shared" si="2"/>
        <v>0</v>
      </c>
    </row>
    <row r="70" spans="1:11" ht="110.4" x14ac:dyDescent="0.25">
      <c r="A70" s="44">
        <v>54</v>
      </c>
      <c r="B70" s="45" t="s">
        <v>28</v>
      </c>
      <c r="C70" s="46" t="s">
        <v>21</v>
      </c>
      <c r="D70" s="47">
        <v>588</v>
      </c>
      <c r="E70" s="48" t="s">
        <v>34</v>
      </c>
      <c r="F70" s="48">
        <f t="shared" si="0"/>
        <v>3.52</v>
      </c>
      <c r="G70" s="46" t="s">
        <v>35</v>
      </c>
      <c r="H70" s="49">
        <v>14</v>
      </c>
      <c r="I70" s="50">
        <v>36.96</v>
      </c>
      <c r="J70" s="7">
        <f t="shared" si="1"/>
        <v>36.96</v>
      </c>
      <c r="K70" s="7">
        <f t="shared" si="2"/>
        <v>0</v>
      </c>
    </row>
    <row r="71" spans="1:11" ht="110.4" x14ac:dyDescent="0.25">
      <c r="A71" s="44">
        <v>55</v>
      </c>
      <c r="B71" s="45" t="s">
        <v>28</v>
      </c>
      <c r="C71" s="46" t="s">
        <v>21</v>
      </c>
      <c r="D71" s="47">
        <v>588</v>
      </c>
      <c r="E71" s="48" t="s">
        <v>34</v>
      </c>
      <c r="F71" s="48">
        <f t="shared" si="0"/>
        <v>3.52</v>
      </c>
      <c r="G71" s="46" t="s">
        <v>35</v>
      </c>
      <c r="H71" s="49">
        <v>14</v>
      </c>
      <c r="I71" s="50">
        <v>36.96</v>
      </c>
      <c r="J71" s="7">
        <f t="shared" si="1"/>
        <v>36.96</v>
      </c>
      <c r="K71" s="7">
        <f t="shared" si="2"/>
        <v>0</v>
      </c>
    </row>
    <row r="72" spans="1:11" ht="110.4" x14ac:dyDescent="0.25">
      <c r="A72" s="44">
        <v>56</v>
      </c>
      <c r="B72" s="45" t="s">
        <v>28</v>
      </c>
      <c r="C72" s="46" t="s">
        <v>21</v>
      </c>
      <c r="D72" s="47">
        <v>588</v>
      </c>
      <c r="E72" s="48" t="s">
        <v>34</v>
      </c>
      <c r="F72" s="48">
        <f t="shared" si="0"/>
        <v>3.52</v>
      </c>
      <c r="G72" s="46" t="s">
        <v>35</v>
      </c>
      <c r="H72" s="49">
        <v>14</v>
      </c>
      <c r="I72" s="50">
        <v>36.96</v>
      </c>
      <c r="J72" s="7">
        <f t="shared" si="1"/>
        <v>36.96</v>
      </c>
      <c r="K72" s="7">
        <f t="shared" si="2"/>
        <v>0</v>
      </c>
    </row>
    <row r="73" spans="1:11" ht="110.4" x14ac:dyDescent="0.25">
      <c r="A73" s="44">
        <v>57</v>
      </c>
      <c r="B73" s="45" t="s">
        <v>28</v>
      </c>
      <c r="C73" s="46" t="s">
        <v>21</v>
      </c>
      <c r="D73" s="47">
        <v>588</v>
      </c>
      <c r="E73" s="48" t="s">
        <v>34</v>
      </c>
      <c r="F73" s="48">
        <f t="shared" si="0"/>
        <v>3.52</v>
      </c>
      <c r="G73" s="46" t="s">
        <v>35</v>
      </c>
      <c r="H73" s="49">
        <v>14</v>
      </c>
      <c r="I73" s="50">
        <v>36.96</v>
      </c>
      <c r="J73" s="7">
        <f t="shared" si="1"/>
        <v>36.96</v>
      </c>
      <c r="K73" s="7">
        <f t="shared" si="2"/>
        <v>0</v>
      </c>
    </row>
    <row r="74" spans="1:11" ht="110.4" x14ac:dyDescent="0.25">
      <c r="A74" s="44">
        <v>58</v>
      </c>
      <c r="B74" s="45" t="s">
        <v>28</v>
      </c>
      <c r="C74" s="46" t="s">
        <v>21</v>
      </c>
      <c r="D74" s="47">
        <v>588</v>
      </c>
      <c r="E74" s="48" t="s">
        <v>34</v>
      </c>
      <c r="F74" s="48">
        <f t="shared" si="0"/>
        <v>3.52</v>
      </c>
      <c r="G74" s="46" t="s">
        <v>35</v>
      </c>
      <c r="H74" s="49">
        <v>14</v>
      </c>
      <c r="I74" s="50">
        <v>36.96</v>
      </c>
      <c r="J74" s="7">
        <f t="shared" si="1"/>
        <v>36.96</v>
      </c>
      <c r="K74" s="7">
        <f t="shared" si="2"/>
        <v>0</v>
      </c>
    </row>
    <row r="75" spans="1:11" ht="41.4" x14ac:dyDescent="0.25">
      <c r="A75" s="44">
        <v>59</v>
      </c>
      <c r="B75" s="45" t="s">
        <v>28</v>
      </c>
      <c r="C75" s="46" t="s">
        <v>21</v>
      </c>
      <c r="D75" s="47">
        <v>878</v>
      </c>
      <c r="E75" s="48" t="s">
        <v>34</v>
      </c>
      <c r="F75" s="48">
        <f t="shared" si="0"/>
        <v>5.26</v>
      </c>
      <c r="G75" s="46" t="s">
        <v>36</v>
      </c>
      <c r="H75" s="49">
        <v>10</v>
      </c>
      <c r="I75" s="50">
        <v>39.450000000000003</v>
      </c>
      <c r="J75" s="7">
        <f t="shared" si="1"/>
        <v>39.450000000000003</v>
      </c>
      <c r="K75" s="7">
        <f t="shared" si="2"/>
        <v>0</v>
      </c>
    </row>
    <row r="76" spans="1:11" ht="41.4" x14ac:dyDescent="0.25">
      <c r="A76" s="44">
        <v>60</v>
      </c>
      <c r="B76" s="45" t="s">
        <v>28</v>
      </c>
      <c r="C76" s="46" t="s">
        <v>21</v>
      </c>
      <c r="D76" s="47">
        <v>878</v>
      </c>
      <c r="E76" s="48" t="s">
        <v>34</v>
      </c>
      <c r="F76" s="48">
        <f t="shared" si="0"/>
        <v>5.26</v>
      </c>
      <c r="G76" s="46" t="s">
        <v>37</v>
      </c>
      <c r="H76" s="49">
        <v>4</v>
      </c>
      <c r="I76" s="50">
        <v>15.78</v>
      </c>
      <c r="J76" s="7">
        <f t="shared" si="1"/>
        <v>15.78</v>
      </c>
      <c r="K76" s="7">
        <f t="shared" si="2"/>
        <v>0</v>
      </c>
    </row>
    <row r="77" spans="1:11" ht="27.6" x14ac:dyDescent="0.25">
      <c r="A77" s="44">
        <v>61</v>
      </c>
      <c r="B77" s="45" t="s">
        <v>28</v>
      </c>
      <c r="C77" s="46" t="s">
        <v>21</v>
      </c>
      <c r="D77" s="47">
        <v>878</v>
      </c>
      <c r="E77" s="48" t="s">
        <v>34</v>
      </c>
      <c r="F77" s="48">
        <f t="shared" si="0"/>
        <v>5.26</v>
      </c>
      <c r="G77" s="46" t="s">
        <v>38</v>
      </c>
      <c r="H77" s="49">
        <v>10</v>
      </c>
      <c r="I77" s="50">
        <v>39.450000000000003</v>
      </c>
      <c r="J77" s="7">
        <f t="shared" si="1"/>
        <v>39.450000000000003</v>
      </c>
      <c r="K77" s="7">
        <f t="shared" si="2"/>
        <v>0</v>
      </c>
    </row>
    <row r="78" spans="1:11" ht="110.4" x14ac:dyDescent="0.25">
      <c r="A78" s="44">
        <v>62</v>
      </c>
      <c r="B78" s="45" t="s">
        <v>28</v>
      </c>
      <c r="C78" s="51" t="s">
        <v>21</v>
      </c>
      <c r="D78" s="47">
        <v>588</v>
      </c>
      <c r="E78" s="48" t="s">
        <v>5</v>
      </c>
      <c r="F78" s="48">
        <f t="shared" si="0"/>
        <v>3.72</v>
      </c>
      <c r="G78" s="46" t="s">
        <v>35</v>
      </c>
      <c r="H78" s="44">
        <v>2</v>
      </c>
      <c r="I78" s="50">
        <v>5.58</v>
      </c>
      <c r="J78" s="7">
        <f t="shared" si="1"/>
        <v>5.58</v>
      </c>
      <c r="K78" s="7">
        <f t="shared" si="2"/>
        <v>0</v>
      </c>
    </row>
    <row r="79" spans="1:11" ht="110.4" x14ac:dyDescent="0.25">
      <c r="A79" s="44">
        <v>63</v>
      </c>
      <c r="B79" s="45" t="s">
        <v>28</v>
      </c>
      <c r="C79" s="51" t="s">
        <v>21</v>
      </c>
      <c r="D79" s="47">
        <v>588</v>
      </c>
      <c r="E79" s="48" t="s">
        <v>5</v>
      </c>
      <c r="F79" s="48">
        <f t="shared" si="0"/>
        <v>3.72</v>
      </c>
      <c r="G79" s="46" t="s">
        <v>35</v>
      </c>
      <c r="H79" s="44">
        <v>2</v>
      </c>
      <c r="I79" s="50">
        <v>5.58</v>
      </c>
      <c r="J79" s="7">
        <f t="shared" si="1"/>
        <v>5.58</v>
      </c>
      <c r="K79" s="7">
        <f t="shared" si="2"/>
        <v>0</v>
      </c>
    </row>
    <row r="80" spans="1:11" ht="110.4" x14ac:dyDescent="0.25">
      <c r="A80" s="44">
        <v>64</v>
      </c>
      <c r="B80" s="45" t="s">
        <v>28</v>
      </c>
      <c r="C80" s="51" t="s">
        <v>21</v>
      </c>
      <c r="D80" s="47">
        <v>912</v>
      </c>
      <c r="E80" s="48" t="s">
        <v>5</v>
      </c>
      <c r="F80" s="48">
        <f t="shared" si="0"/>
        <v>5.77</v>
      </c>
      <c r="G80" s="46" t="s">
        <v>35</v>
      </c>
      <c r="H80" s="44">
        <v>2</v>
      </c>
      <c r="I80" s="50">
        <v>8.66</v>
      </c>
      <c r="J80" s="7">
        <f t="shared" si="1"/>
        <v>8.66</v>
      </c>
      <c r="K80" s="7">
        <f t="shared" si="2"/>
        <v>0</v>
      </c>
    </row>
    <row r="81" spans="1:11" ht="110.4" x14ac:dyDescent="0.25">
      <c r="A81" s="44">
        <v>65</v>
      </c>
      <c r="B81" s="45" t="s">
        <v>28</v>
      </c>
      <c r="C81" s="51" t="s">
        <v>21</v>
      </c>
      <c r="D81" s="47">
        <v>879</v>
      </c>
      <c r="E81" s="48" t="s">
        <v>5</v>
      </c>
      <c r="F81" s="48">
        <f t="shared" ref="F81:F124" si="3">IF(D81=0,0,IF(E81=0,0,IF(IF(E81="s",$F$11,IF(E81="n",$F$10,0))&gt;0,ROUND(D81/IF(E81="s",$F$11,IF(E81="n",$F$10,0)),2),0)))</f>
        <v>5.56</v>
      </c>
      <c r="G81" s="46" t="s">
        <v>35</v>
      </c>
      <c r="H81" s="44">
        <v>2</v>
      </c>
      <c r="I81" s="50">
        <v>8.34</v>
      </c>
      <c r="J81" s="7">
        <f t="shared" ref="J81:J144" si="4">ROUND(F81*H81*$I$11,2)</f>
        <v>8.34</v>
      </c>
      <c r="K81" s="7">
        <f t="shared" ref="K81:K144" si="5">I81-J81</f>
        <v>0</v>
      </c>
    </row>
    <row r="82" spans="1:11" ht="110.4" x14ac:dyDescent="0.25">
      <c r="A82" s="44">
        <v>66</v>
      </c>
      <c r="B82" s="45" t="s">
        <v>28</v>
      </c>
      <c r="C82" s="51" t="s">
        <v>21</v>
      </c>
      <c r="D82" s="47">
        <v>899</v>
      </c>
      <c r="E82" s="48" t="s">
        <v>5</v>
      </c>
      <c r="F82" s="48">
        <f t="shared" si="3"/>
        <v>5.69</v>
      </c>
      <c r="G82" s="46" t="s">
        <v>35</v>
      </c>
      <c r="H82" s="44">
        <v>2</v>
      </c>
      <c r="I82" s="50">
        <v>8.5399999999999991</v>
      </c>
      <c r="J82" s="7">
        <f t="shared" si="4"/>
        <v>8.5399999999999991</v>
      </c>
      <c r="K82" s="7">
        <f t="shared" si="5"/>
        <v>0</v>
      </c>
    </row>
    <row r="83" spans="1:11" ht="110.4" x14ac:dyDescent="0.25">
      <c r="A83" s="44">
        <v>67</v>
      </c>
      <c r="B83" s="45" t="s">
        <v>28</v>
      </c>
      <c r="C83" s="51" t="s">
        <v>21</v>
      </c>
      <c r="D83" s="47">
        <v>843</v>
      </c>
      <c r="E83" s="48" t="s">
        <v>5</v>
      </c>
      <c r="F83" s="48">
        <f t="shared" si="3"/>
        <v>5.34</v>
      </c>
      <c r="G83" s="46" t="s">
        <v>35</v>
      </c>
      <c r="H83" s="44">
        <v>2</v>
      </c>
      <c r="I83" s="50">
        <v>8.01</v>
      </c>
      <c r="J83" s="7">
        <f t="shared" si="4"/>
        <v>8.01</v>
      </c>
      <c r="K83" s="7">
        <f t="shared" si="5"/>
        <v>0</v>
      </c>
    </row>
    <row r="84" spans="1:11" ht="69" x14ac:dyDescent="0.25">
      <c r="A84" s="44">
        <v>68</v>
      </c>
      <c r="B84" s="45" t="s">
        <v>28</v>
      </c>
      <c r="C84" s="51" t="s">
        <v>21</v>
      </c>
      <c r="D84" s="47">
        <v>879</v>
      </c>
      <c r="E84" s="48" t="s">
        <v>5</v>
      </c>
      <c r="F84" s="48">
        <f t="shared" si="3"/>
        <v>5.56</v>
      </c>
      <c r="G84" s="46" t="s">
        <v>39</v>
      </c>
      <c r="H84" s="44">
        <v>2</v>
      </c>
      <c r="I84" s="50">
        <v>8.34</v>
      </c>
      <c r="J84" s="7">
        <f t="shared" si="4"/>
        <v>8.34</v>
      </c>
      <c r="K84" s="7">
        <f t="shared" si="5"/>
        <v>0</v>
      </c>
    </row>
    <row r="85" spans="1:11" ht="110.4" x14ac:dyDescent="0.25">
      <c r="A85" s="44">
        <v>69</v>
      </c>
      <c r="B85" s="45" t="s">
        <v>28</v>
      </c>
      <c r="C85" s="51" t="s">
        <v>21</v>
      </c>
      <c r="D85" s="47">
        <v>588</v>
      </c>
      <c r="E85" s="48" t="s">
        <v>5</v>
      </c>
      <c r="F85" s="48">
        <f t="shared" si="3"/>
        <v>3.72</v>
      </c>
      <c r="G85" s="46" t="s">
        <v>35</v>
      </c>
      <c r="H85" s="44">
        <v>2</v>
      </c>
      <c r="I85" s="50">
        <v>5.58</v>
      </c>
      <c r="J85" s="7">
        <f t="shared" si="4"/>
        <v>5.58</v>
      </c>
      <c r="K85" s="7">
        <f t="shared" si="5"/>
        <v>0</v>
      </c>
    </row>
    <row r="86" spans="1:11" ht="110.4" x14ac:dyDescent="0.25">
      <c r="A86" s="44">
        <v>70</v>
      </c>
      <c r="B86" s="45" t="s">
        <v>28</v>
      </c>
      <c r="C86" s="51" t="s">
        <v>21</v>
      </c>
      <c r="D86" s="47">
        <v>830</v>
      </c>
      <c r="E86" s="48" t="s">
        <v>5</v>
      </c>
      <c r="F86" s="48">
        <f t="shared" si="3"/>
        <v>5.25</v>
      </c>
      <c r="G86" s="46" t="s">
        <v>35</v>
      </c>
      <c r="H86" s="44">
        <v>2</v>
      </c>
      <c r="I86" s="50">
        <v>7.88</v>
      </c>
      <c r="J86" s="7">
        <f t="shared" si="4"/>
        <v>7.88</v>
      </c>
      <c r="K86" s="7">
        <f t="shared" si="5"/>
        <v>0</v>
      </c>
    </row>
    <row r="87" spans="1:11" ht="110.4" x14ac:dyDescent="0.25">
      <c r="A87" s="44">
        <v>71</v>
      </c>
      <c r="B87" s="45" t="s">
        <v>28</v>
      </c>
      <c r="C87" s="51" t="s">
        <v>21</v>
      </c>
      <c r="D87" s="47">
        <v>843</v>
      </c>
      <c r="E87" s="48" t="s">
        <v>5</v>
      </c>
      <c r="F87" s="48">
        <f t="shared" si="3"/>
        <v>5.34</v>
      </c>
      <c r="G87" s="46" t="s">
        <v>35</v>
      </c>
      <c r="H87" s="44">
        <v>2</v>
      </c>
      <c r="I87" s="50">
        <v>8.01</v>
      </c>
      <c r="J87" s="7">
        <f t="shared" si="4"/>
        <v>8.01</v>
      </c>
      <c r="K87" s="7">
        <f t="shared" si="5"/>
        <v>0</v>
      </c>
    </row>
    <row r="88" spans="1:11" ht="110.4" x14ac:dyDescent="0.25">
      <c r="A88" s="44">
        <v>72</v>
      </c>
      <c r="B88" s="45" t="s">
        <v>28</v>
      </c>
      <c r="C88" s="51" t="s">
        <v>21</v>
      </c>
      <c r="D88" s="47">
        <v>885</v>
      </c>
      <c r="E88" s="48" t="s">
        <v>5</v>
      </c>
      <c r="F88" s="48">
        <f t="shared" si="3"/>
        <v>5.6</v>
      </c>
      <c r="G88" s="46" t="s">
        <v>35</v>
      </c>
      <c r="H88" s="44">
        <v>2</v>
      </c>
      <c r="I88" s="50">
        <v>8.4</v>
      </c>
      <c r="J88" s="7">
        <f t="shared" si="4"/>
        <v>8.4</v>
      </c>
      <c r="K88" s="7">
        <f t="shared" si="5"/>
        <v>0</v>
      </c>
    </row>
    <row r="89" spans="1:11" ht="110.4" x14ac:dyDescent="0.25">
      <c r="A89" s="44">
        <v>73</v>
      </c>
      <c r="B89" s="45" t="s">
        <v>28</v>
      </c>
      <c r="C89" s="51" t="s">
        <v>21</v>
      </c>
      <c r="D89" s="47">
        <v>588</v>
      </c>
      <c r="E89" s="48" t="s">
        <v>5</v>
      </c>
      <c r="F89" s="48">
        <f t="shared" si="3"/>
        <v>3.72</v>
      </c>
      <c r="G89" s="46" t="s">
        <v>35</v>
      </c>
      <c r="H89" s="44">
        <v>2</v>
      </c>
      <c r="I89" s="50">
        <v>5.58</v>
      </c>
      <c r="J89" s="7">
        <f t="shared" si="4"/>
        <v>5.58</v>
      </c>
      <c r="K89" s="7">
        <f t="shared" si="5"/>
        <v>0</v>
      </c>
    </row>
    <row r="90" spans="1:11" ht="110.4" x14ac:dyDescent="0.25">
      <c r="A90" s="44">
        <v>74</v>
      </c>
      <c r="B90" s="45" t="s">
        <v>28</v>
      </c>
      <c r="C90" s="51" t="s">
        <v>21</v>
      </c>
      <c r="D90" s="47">
        <v>843</v>
      </c>
      <c r="E90" s="48" t="s">
        <v>5</v>
      </c>
      <c r="F90" s="48">
        <f t="shared" si="3"/>
        <v>5.34</v>
      </c>
      <c r="G90" s="46" t="s">
        <v>35</v>
      </c>
      <c r="H90" s="44">
        <v>2</v>
      </c>
      <c r="I90" s="50">
        <v>8.01</v>
      </c>
      <c r="J90" s="7">
        <f t="shared" si="4"/>
        <v>8.01</v>
      </c>
      <c r="K90" s="7">
        <f t="shared" si="5"/>
        <v>0</v>
      </c>
    </row>
    <row r="91" spans="1:11" ht="69" x14ac:dyDescent="0.25">
      <c r="A91" s="44">
        <v>75</v>
      </c>
      <c r="B91" s="45" t="s">
        <v>28</v>
      </c>
      <c r="C91" s="51" t="s">
        <v>21</v>
      </c>
      <c r="D91" s="47">
        <v>588</v>
      </c>
      <c r="E91" s="48" t="s">
        <v>5</v>
      </c>
      <c r="F91" s="48">
        <f t="shared" si="3"/>
        <v>3.72</v>
      </c>
      <c r="G91" s="46" t="s">
        <v>39</v>
      </c>
      <c r="H91" s="44">
        <v>2</v>
      </c>
      <c r="I91" s="50">
        <v>5.58</v>
      </c>
      <c r="J91" s="7">
        <f t="shared" si="4"/>
        <v>5.58</v>
      </c>
      <c r="K91" s="7">
        <f t="shared" si="5"/>
        <v>0</v>
      </c>
    </row>
    <row r="92" spans="1:11" ht="110.4" x14ac:dyDescent="0.25">
      <c r="A92" s="44">
        <v>76</v>
      </c>
      <c r="B92" s="45" t="s">
        <v>28</v>
      </c>
      <c r="C92" s="51" t="s">
        <v>21</v>
      </c>
      <c r="D92" s="47">
        <v>588</v>
      </c>
      <c r="E92" s="48" t="s">
        <v>5</v>
      </c>
      <c r="F92" s="48">
        <f t="shared" si="3"/>
        <v>3.72</v>
      </c>
      <c r="G92" s="46" t="s">
        <v>35</v>
      </c>
      <c r="H92" s="44">
        <v>2</v>
      </c>
      <c r="I92" s="50">
        <v>5.58</v>
      </c>
      <c r="J92" s="7">
        <f t="shared" si="4"/>
        <v>5.58</v>
      </c>
      <c r="K92" s="7">
        <f t="shared" si="5"/>
        <v>0</v>
      </c>
    </row>
    <row r="93" spans="1:11" ht="110.4" x14ac:dyDescent="0.25">
      <c r="A93" s="44">
        <v>77</v>
      </c>
      <c r="B93" s="45" t="s">
        <v>28</v>
      </c>
      <c r="C93" s="51" t="s">
        <v>21</v>
      </c>
      <c r="D93" s="47">
        <v>588</v>
      </c>
      <c r="E93" s="48" t="s">
        <v>5</v>
      </c>
      <c r="F93" s="48">
        <f t="shared" si="3"/>
        <v>3.72</v>
      </c>
      <c r="G93" s="46" t="s">
        <v>35</v>
      </c>
      <c r="H93" s="44">
        <v>2</v>
      </c>
      <c r="I93" s="50">
        <v>5.58</v>
      </c>
      <c r="J93" s="7">
        <f t="shared" si="4"/>
        <v>5.58</v>
      </c>
      <c r="K93" s="7">
        <f t="shared" si="5"/>
        <v>0</v>
      </c>
    </row>
    <row r="94" spans="1:11" ht="110.4" x14ac:dyDescent="0.25">
      <c r="A94" s="44">
        <v>78</v>
      </c>
      <c r="B94" s="45" t="s">
        <v>28</v>
      </c>
      <c r="C94" s="51" t="s">
        <v>21</v>
      </c>
      <c r="D94" s="47">
        <v>879</v>
      </c>
      <c r="E94" s="48" t="s">
        <v>5</v>
      </c>
      <c r="F94" s="48">
        <f t="shared" si="3"/>
        <v>5.56</v>
      </c>
      <c r="G94" s="46" t="s">
        <v>35</v>
      </c>
      <c r="H94" s="44">
        <v>2</v>
      </c>
      <c r="I94" s="50">
        <v>8.34</v>
      </c>
      <c r="J94" s="7">
        <f t="shared" si="4"/>
        <v>8.34</v>
      </c>
      <c r="K94" s="7">
        <f t="shared" si="5"/>
        <v>0</v>
      </c>
    </row>
    <row r="95" spans="1:11" ht="110.4" x14ac:dyDescent="0.25">
      <c r="A95" s="44">
        <v>79</v>
      </c>
      <c r="B95" s="45" t="s">
        <v>28</v>
      </c>
      <c r="C95" s="51" t="s">
        <v>21</v>
      </c>
      <c r="D95" s="47">
        <v>588</v>
      </c>
      <c r="E95" s="48" t="s">
        <v>5</v>
      </c>
      <c r="F95" s="48">
        <f t="shared" si="3"/>
        <v>3.72</v>
      </c>
      <c r="G95" s="46" t="s">
        <v>35</v>
      </c>
      <c r="H95" s="44">
        <v>2</v>
      </c>
      <c r="I95" s="50">
        <v>5.58</v>
      </c>
      <c r="J95" s="7">
        <f t="shared" si="4"/>
        <v>5.58</v>
      </c>
      <c r="K95" s="7">
        <f t="shared" si="5"/>
        <v>0</v>
      </c>
    </row>
    <row r="96" spans="1:11" ht="110.4" x14ac:dyDescent="0.25">
      <c r="A96" s="44">
        <v>80</v>
      </c>
      <c r="B96" s="45" t="s">
        <v>28</v>
      </c>
      <c r="C96" s="51" t="s">
        <v>21</v>
      </c>
      <c r="D96" s="47">
        <v>885</v>
      </c>
      <c r="E96" s="48" t="s">
        <v>5</v>
      </c>
      <c r="F96" s="48">
        <f t="shared" si="3"/>
        <v>5.6</v>
      </c>
      <c r="G96" s="46" t="s">
        <v>35</v>
      </c>
      <c r="H96" s="44">
        <v>2</v>
      </c>
      <c r="I96" s="50">
        <v>8.4</v>
      </c>
      <c r="J96" s="7">
        <f t="shared" si="4"/>
        <v>8.4</v>
      </c>
      <c r="K96" s="7">
        <f t="shared" si="5"/>
        <v>0</v>
      </c>
    </row>
    <row r="97" spans="1:11" ht="110.4" x14ac:dyDescent="0.25">
      <c r="A97" s="44">
        <v>81</v>
      </c>
      <c r="B97" s="45" t="s">
        <v>28</v>
      </c>
      <c r="C97" s="51" t="s">
        <v>21</v>
      </c>
      <c r="D97" s="47">
        <v>885</v>
      </c>
      <c r="E97" s="48" t="s">
        <v>5</v>
      </c>
      <c r="F97" s="48">
        <f t="shared" si="3"/>
        <v>5.6</v>
      </c>
      <c r="G97" s="46" t="s">
        <v>35</v>
      </c>
      <c r="H97" s="44">
        <v>2</v>
      </c>
      <c r="I97" s="50">
        <v>8.4</v>
      </c>
      <c r="J97" s="7">
        <f t="shared" si="4"/>
        <v>8.4</v>
      </c>
      <c r="K97" s="7">
        <f t="shared" si="5"/>
        <v>0</v>
      </c>
    </row>
    <row r="98" spans="1:11" ht="110.4" x14ac:dyDescent="0.25">
      <c r="A98" s="44">
        <v>82</v>
      </c>
      <c r="B98" s="45" t="s">
        <v>28</v>
      </c>
      <c r="C98" s="51" t="s">
        <v>21</v>
      </c>
      <c r="D98" s="47">
        <v>843</v>
      </c>
      <c r="E98" s="48" t="s">
        <v>5</v>
      </c>
      <c r="F98" s="48">
        <f t="shared" si="3"/>
        <v>5.34</v>
      </c>
      <c r="G98" s="46" t="s">
        <v>35</v>
      </c>
      <c r="H98" s="44">
        <v>2</v>
      </c>
      <c r="I98" s="50">
        <v>8.01</v>
      </c>
      <c r="J98" s="7">
        <f t="shared" si="4"/>
        <v>8.01</v>
      </c>
      <c r="K98" s="7">
        <f t="shared" si="5"/>
        <v>0</v>
      </c>
    </row>
    <row r="99" spans="1:11" ht="110.4" x14ac:dyDescent="0.25">
      <c r="A99" s="44">
        <v>83</v>
      </c>
      <c r="B99" s="45" t="s">
        <v>28</v>
      </c>
      <c r="C99" s="51" t="s">
        <v>21</v>
      </c>
      <c r="D99" s="47">
        <v>588</v>
      </c>
      <c r="E99" s="48" t="s">
        <v>5</v>
      </c>
      <c r="F99" s="48">
        <f t="shared" si="3"/>
        <v>3.72</v>
      </c>
      <c r="G99" s="46" t="s">
        <v>35</v>
      </c>
      <c r="H99" s="44">
        <v>9</v>
      </c>
      <c r="I99" s="50">
        <v>25.11</v>
      </c>
      <c r="J99" s="7">
        <f t="shared" si="4"/>
        <v>25.11</v>
      </c>
      <c r="K99" s="7">
        <f t="shared" si="5"/>
        <v>0</v>
      </c>
    </row>
    <row r="100" spans="1:11" ht="110.4" x14ac:dyDescent="0.25">
      <c r="A100" s="44">
        <v>84</v>
      </c>
      <c r="B100" s="45" t="s">
        <v>28</v>
      </c>
      <c r="C100" s="51" t="s">
        <v>21</v>
      </c>
      <c r="D100" s="47">
        <v>588</v>
      </c>
      <c r="E100" s="48" t="s">
        <v>5</v>
      </c>
      <c r="F100" s="48">
        <f t="shared" si="3"/>
        <v>3.72</v>
      </c>
      <c r="G100" s="46" t="s">
        <v>35</v>
      </c>
      <c r="H100" s="44">
        <v>2</v>
      </c>
      <c r="I100" s="50">
        <v>5.58</v>
      </c>
      <c r="J100" s="7">
        <f t="shared" si="4"/>
        <v>5.58</v>
      </c>
      <c r="K100" s="7">
        <f t="shared" si="5"/>
        <v>0</v>
      </c>
    </row>
    <row r="101" spans="1:11" ht="110.4" x14ac:dyDescent="0.25">
      <c r="A101" s="44">
        <v>85</v>
      </c>
      <c r="B101" s="45" t="s">
        <v>28</v>
      </c>
      <c r="C101" s="51" t="s">
        <v>21</v>
      </c>
      <c r="D101" s="47">
        <v>863</v>
      </c>
      <c r="E101" s="48" t="s">
        <v>5</v>
      </c>
      <c r="F101" s="48">
        <f t="shared" si="3"/>
        <v>5.46</v>
      </c>
      <c r="G101" s="46" t="s">
        <v>35</v>
      </c>
      <c r="H101" s="44">
        <v>2</v>
      </c>
      <c r="I101" s="50">
        <v>8.19</v>
      </c>
      <c r="J101" s="7">
        <f t="shared" si="4"/>
        <v>8.19</v>
      </c>
      <c r="K101" s="7">
        <f t="shared" si="5"/>
        <v>0</v>
      </c>
    </row>
    <row r="102" spans="1:11" ht="69" x14ac:dyDescent="0.25">
      <c r="A102" s="44">
        <v>86</v>
      </c>
      <c r="B102" s="45" t="s">
        <v>28</v>
      </c>
      <c r="C102" s="51" t="s">
        <v>21</v>
      </c>
      <c r="D102" s="47">
        <v>879</v>
      </c>
      <c r="E102" s="48" t="s">
        <v>5</v>
      </c>
      <c r="F102" s="48">
        <f t="shared" si="3"/>
        <v>5.56</v>
      </c>
      <c r="G102" s="46" t="s">
        <v>39</v>
      </c>
      <c r="H102" s="44">
        <v>2</v>
      </c>
      <c r="I102" s="50">
        <v>8.34</v>
      </c>
      <c r="J102" s="7">
        <f t="shared" si="4"/>
        <v>8.34</v>
      </c>
      <c r="K102" s="7">
        <f t="shared" si="5"/>
        <v>0</v>
      </c>
    </row>
    <row r="103" spans="1:11" ht="110.4" x14ac:dyDescent="0.25">
      <c r="A103" s="44">
        <v>87</v>
      </c>
      <c r="B103" s="45" t="s">
        <v>28</v>
      </c>
      <c r="C103" s="51" t="s">
        <v>21</v>
      </c>
      <c r="D103" s="47">
        <v>588</v>
      </c>
      <c r="E103" s="48" t="s">
        <v>5</v>
      </c>
      <c r="F103" s="48">
        <f t="shared" si="3"/>
        <v>3.72</v>
      </c>
      <c r="G103" s="46" t="s">
        <v>35</v>
      </c>
      <c r="H103" s="44">
        <v>2</v>
      </c>
      <c r="I103" s="50">
        <v>5.58</v>
      </c>
      <c r="J103" s="7">
        <f t="shared" si="4"/>
        <v>5.58</v>
      </c>
      <c r="K103" s="7">
        <f t="shared" si="5"/>
        <v>0</v>
      </c>
    </row>
    <row r="104" spans="1:11" ht="110.4" x14ac:dyDescent="0.25">
      <c r="A104" s="44">
        <v>88</v>
      </c>
      <c r="B104" s="45" t="s">
        <v>28</v>
      </c>
      <c r="C104" s="51" t="s">
        <v>21</v>
      </c>
      <c r="D104" s="47">
        <v>869</v>
      </c>
      <c r="E104" s="48" t="s">
        <v>5</v>
      </c>
      <c r="F104" s="48">
        <f t="shared" si="3"/>
        <v>5.5</v>
      </c>
      <c r="G104" s="46" t="s">
        <v>35</v>
      </c>
      <c r="H104" s="44">
        <v>2</v>
      </c>
      <c r="I104" s="50">
        <v>8.25</v>
      </c>
      <c r="J104" s="7">
        <f t="shared" si="4"/>
        <v>8.25</v>
      </c>
      <c r="K104" s="7">
        <f t="shared" si="5"/>
        <v>0</v>
      </c>
    </row>
    <row r="105" spans="1:11" ht="110.4" x14ac:dyDescent="0.25">
      <c r="A105" s="44">
        <v>89</v>
      </c>
      <c r="B105" s="45" t="s">
        <v>28</v>
      </c>
      <c r="C105" s="51" t="s">
        <v>21</v>
      </c>
      <c r="D105" s="47">
        <v>588</v>
      </c>
      <c r="E105" s="48" t="s">
        <v>5</v>
      </c>
      <c r="F105" s="48">
        <f t="shared" si="3"/>
        <v>3.72</v>
      </c>
      <c r="G105" s="46" t="s">
        <v>35</v>
      </c>
      <c r="H105" s="44">
        <v>2</v>
      </c>
      <c r="I105" s="50">
        <v>5.58</v>
      </c>
      <c r="J105" s="7">
        <f t="shared" si="4"/>
        <v>5.58</v>
      </c>
      <c r="K105" s="7">
        <f t="shared" si="5"/>
        <v>0</v>
      </c>
    </row>
    <row r="106" spans="1:11" ht="110.4" x14ac:dyDescent="0.25">
      <c r="A106" s="44">
        <v>90</v>
      </c>
      <c r="B106" s="45" t="s">
        <v>28</v>
      </c>
      <c r="C106" s="51" t="s">
        <v>21</v>
      </c>
      <c r="D106" s="47">
        <v>588</v>
      </c>
      <c r="E106" s="48" t="s">
        <v>5</v>
      </c>
      <c r="F106" s="48">
        <f t="shared" si="3"/>
        <v>3.72</v>
      </c>
      <c r="G106" s="46" t="s">
        <v>35</v>
      </c>
      <c r="H106" s="44">
        <v>2</v>
      </c>
      <c r="I106" s="50">
        <v>5.58</v>
      </c>
      <c r="J106" s="7">
        <f t="shared" si="4"/>
        <v>5.58</v>
      </c>
      <c r="K106" s="7">
        <f t="shared" si="5"/>
        <v>0</v>
      </c>
    </row>
    <row r="107" spans="1:11" ht="110.4" x14ac:dyDescent="0.25">
      <c r="A107" s="44">
        <v>91</v>
      </c>
      <c r="B107" s="45" t="s">
        <v>40</v>
      </c>
      <c r="C107" s="51" t="s">
        <v>41</v>
      </c>
      <c r="D107" s="47">
        <v>1115</v>
      </c>
      <c r="E107" s="48" t="s">
        <v>5</v>
      </c>
      <c r="F107" s="48">
        <f t="shared" si="3"/>
        <v>7.06</v>
      </c>
      <c r="G107" s="46" t="s">
        <v>35</v>
      </c>
      <c r="H107" s="44">
        <v>11</v>
      </c>
      <c r="I107" s="50">
        <v>58.25</v>
      </c>
      <c r="J107" s="7">
        <f t="shared" si="4"/>
        <v>58.25</v>
      </c>
      <c r="K107" s="7">
        <f t="shared" si="5"/>
        <v>0</v>
      </c>
    </row>
    <row r="108" spans="1:11" ht="110.4" x14ac:dyDescent="0.25">
      <c r="A108" s="44">
        <v>92</v>
      </c>
      <c r="B108" s="45" t="s">
        <v>28</v>
      </c>
      <c r="C108" s="51" t="s">
        <v>21</v>
      </c>
      <c r="D108" s="47">
        <v>843</v>
      </c>
      <c r="E108" s="48" t="s">
        <v>5</v>
      </c>
      <c r="F108" s="48">
        <f t="shared" si="3"/>
        <v>5.34</v>
      </c>
      <c r="G108" s="46" t="s">
        <v>35</v>
      </c>
      <c r="H108" s="44">
        <v>2</v>
      </c>
      <c r="I108" s="50">
        <v>8.01</v>
      </c>
      <c r="J108" s="7">
        <f t="shared" si="4"/>
        <v>8.01</v>
      </c>
      <c r="K108" s="7">
        <f t="shared" si="5"/>
        <v>0</v>
      </c>
    </row>
    <row r="109" spans="1:11" ht="110.4" x14ac:dyDescent="0.25">
      <c r="A109" s="44">
        <v>93</v>
      </c>
      <c r="B109" s="45" t="s">
        <v>28</v>
      </c>
      <c r="C109" s="51" t="s">
        <v>21</v>
      </c>
      <c r="D109" s="47">
        <v>588</v>
      </c>
      <c r="E109" s="48" t="s">
        <v>5</v>
      </c>
      <c r="F109" s="48">
        <f t="shared" si="3"/>
        <v>3.72</v>
      </c>
      <c r="G109" s="46" t="s">
        <v>35</v>
      </c>
      <c r="H109" s="44">
        <v>9</v>
      </c>
      <c r="I109" s="50">
        <v>25.11</v>
      </c>
      <c r="J109" s="7">
        <f t="shared" si="4"/>
        <v>25.11</v>
      </c>
      <c r="K109" s="7">
        <f t="shared" si="5"/>
        <v>0</v>
      </c>
    </row>
    <row r="110" spans="1:11" ht="55.2" x14ac:dyDescent="0.25">
      <c r="A110" s="44">
        <v>94</v>
      </c>
      <c r="B110" s="45" t="s">
        <v>28</v>
      </c>
      <c r="C110" s="46" t="s">
        <v>21</v>
      </c>
      <c r="D110" s="47">
        <v>738</v>
      </c>
      <c r="E110" s="48" t="s">
        <v>6</v>
      </c>
      <c r="F110" s="48">
        <f>IF(D110=0,0,IF(E110=0,0,IF(IF(E110="s",$F$11,IF(E110="n",$F$10,0))&gt;0,ROUND(D110/IF(E110="s",$F$11,IF(E110="n",$F$10,0)),2),0)))</f>
        <v>4.42</v>
      </c>
      <c r="G110" s="46" t="s">
        <v>42</v>
      </c>
      <c r="H110" s="49">
        <v>10</v>
      </c>
      <c r="I110" s="50">
        <v>33.15</v>
      </c>
      <c r="J110" s="7">
        <f t="shared" si="4"/>
        <v>33.15</v>
      </c>
      <c r="K110" s="7">
        <f t="shared" si="5"/>
        <v>0</v>
      </c>
    </row>
    <row r="111" spans="1:11" x14ac:dyDescent="0.25">
      <c r="A111" s="44">
        <v>95</v>
      </c>
      <c r="B111" s="45" t="s">
        <v>28</v>
      </c>
      <c r="C111" s="46" t="s">
        <v>21</v>
      </c>
      <c r="D111" s="47">
        <v>716</v>
      </c>
      <c r="E111" s="48" t="s">
        <v>5</v>
      </c>
      <c r="F111" s="48">
        <f>IF(D111=0,0,IF(E111=0,0,IF(IF(E111="s",$F$11,IF(E111="n",$F$10,0))&gt;0,ROUND(D111/IF(E111="s",$F$11,IF(E111="n",$F$10,0)),2),0)))</f>
        <v>4.53</v>
      </c>
      <c r="G111" s="46" t="s">
        <v>43</v>
      </c>
      <c r="H111" s="49">
        <v>3</v>
      </c>
      <c r="I111" s="50">
        <v>10.19</v>
      </c>
      <c r="J111" s="7">
        <f t="shared" si="4"/>
        <v>10.19</v>
      </c>
      <c r="K111" s="7">
        <f t="shared" si="5"/>
        <v>0</v>
      </c>
    </row>
    <row r="112" spans="1:11" s="57" customFormat="1" x14ac:dyDescent="0.25">
      <c r="A112" s="52"/>
      <c r="B112" s="53"/>
      <c r="C112" s="54"/>
      <c r="D112" s="55"/>
      <c r="E112" s="56"/>
      <c r="F112" s="56"/>
      <c r="G112" s="54"/>
      <c r="H112" s="52"/>
      <c r="I112" s="52"/>
    </row>
    <row r="113" spans="1:9" s="57" customFormat="1" x14ac:dyDescent="0.25">
      <c r="A113" s="52"/>
      <c r="B113" s="53"/>
      <c r="C113" s="54"/>
      <c r="D113" s="55"/>
      <c r="E113" s="56"/>
      <c r="F113" s="56"/>
      <c r="G113" s="54"/>
      <c r="H113" s="52"/>
      <c r="I113" s="52"/>
    </row>
    <row r="114" spans="1:9" s="57" customFormat="1" hidden="1" x14ac:dyDescent="0.25">
      <c r="A114" s="52"/>
      <c r="B114" s="53"/>
      <c r="C114" s="54" t="s">
        <v>44</v>
      </c>
      <c r="D114" s="55"/>
      <c r="E114" s="56"/>
      <c r="F114" s="56"/>
      <c r="G114" s="54"/>
      <c r="H114" s="52"/>
      <c r="I114" s="58" t="s">
        <v>45</v>
      </c>
    </row>
    <row r="115" spans="1:9" s="57" customFormat="1" hidden="1" x14ac:dyDescent="0.25">
      <c r="A115" s="52"/>
      <c r="B115" s="53"/>
      <c r="C115" s="54" t="s">
        <v>46</v>
      </c>
      <c r="D115" s="55"/>
      <c r="E115" s="56"/>
      <c r="F115" s="56"/>
      <c r="G115" s="54"/>
      <c r="H115" s="52"/>
      <c r="I115" s="52"/>
    </row>
    <row r="116" spans="1:9" s="57" customFormat="1" hidden="1" x14ac:dyDescent="0.25">
      <c r="A116" s="52"/>
      <c r="B116" s="53"/>
      <c r="C116" s="54"/>
      <c r="D116" s="55"/>
      <c r="E116" s="56"/>
      <c r="F116" s="56"/>
      <c r="G116" s="54"/>
      <c r="H116" s="52"/>
      <c r="I116" s="52"/>
    </row>
    <row r="117" spans="1:9" hidden="1" x14ac:dyDescent="0.25"/>
    <row r="118" spans="1:9" hidden="1" x14ac:dyDescent="0.25">
      <c r="A118" s="59" t="s">
        <v>47</v>
      </c>
      <c r="B118" s="60"/>
      <c r="C118" s="59"/>
      <c r="D118" s="61"/>
      <c r="E118" s="59"/>
      <c r="F118" s="61"/>
      <c r="G118" s="59"/>
      <c r="H118" s="59"/>
    </row>
    <row r="119" spans="1:9" x14ac:dyDescent="0.25">
      <c r="A119" s="7"/>
      <c r="D119" s="62"/>
    </row>
  </sheetData>
  <mergeCells count="15">
    <mergeCell ref="I12:I13"/>
    <mergeCell ref="A14:G14"/>
    <mergeCell ref="A15:G15"/>
    <mergeCell ref="A16:G16"/>
    <mergeCell ref="A118:H118"/>
    <mergeCell ref="G6:H6"/>
    <mergeCell ref="A7:I7"/>
    <mergeCell ref="A12:A13"/>
    <mergeCell ref="B12:B13"/>
    <mergeCell ref="C12:C13"/>
    <mergeCell ref="D12:D13"/>
    <mergeCell ref="E12:E13"/>
    <mergeCell ref="F12:F13"/>
    <mergeCell ref="G12:G13"/>
    <mergeCell ref="H12:H13"/>
  </mergeCells>
  <printOptions horizontalCentered="1"/>
  <pageMargins left="0.70866141732283472" right="0.70866141732283472" top="0.74803149606299213" bottom="0.74803149606299213" header="0.31496062992125984" footer="0.31496062992125984"/>
  <pageSetup paperSize="9" scale="52"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P8_VPK_riksa piem_dec  </vt:lpstr>
      <vt:lpstr>'P8_VPK_riksa piem_dec  '!Print_Area</vt:lpstr>
      <vt:lpstr>'P8_VPK_riksa piem_dec  '!Print_Titles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8.pielikums anotācijai</dc:title>
  <dc:creator>Inga Ošiņa</dc:creator>
  <dc:description>67219608, inga.osina@iem.gov.lv</dc:description>
  <cp:lastModifiedBy>Inga Ošiņa</cp:lastModifiedBy>
  <cp:lastPrinted>2021-01-21T09:31:26Z</cp:lastPrinted>
  <dcterms:created xsi:type="dcterms:W3CDTF">2021-01-19T11:00:47Z</dcterms:created>
  <dcterms:modified xsi:type="dcterms:W3CDTF">2021-01-21T09:31:32Z</dcterms:modified>
</cp:coreProperties>
</file>