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10" yWindow="-110" windowWidth="19420" windowHeight="10420"/>
  </bookViews>
  <sheets>
    <sheet name="Pielikums Nr. 1" sheetId="10" r:id="rId1"/>
  </sheets>
  <definedNames>
    <definedName name="_xlnm._FilterDatabase" localSheetId="0" hidden="1">'Pielikums Nr. 1'!$A$14:$AI$43</definedName>
    <definedName name="_xlnm.Print_Area" localSheetId="0">'Pielikums Nr. 1'!$A$1:$AH$51</definedName>
    <definedName name="_xlnm.Print_Titles" localSheetId="0">'Pielikums Nr. 1'!$7:$14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2" i="10" l="1"/>
  <c r="L12" i="10"/>
  <c r="X10" i="10"/>
  <c r="X11" i="10"/>
  <c r="G10" i="10"/>
  <c r="G12" i="10"/>
  <c r="G11" i="10"/>
  <c r="H10" i="10"/>
  <c r="H11" i="10"/>
  <c r="H12" i="10"/>
  <c r="R10" i="10"/>
  <c r="R11" i="10"/>
  <c r="R12" i="10"/>
  <c r="AD10" i="10"/>
  <c r="AD11" i="10"/>
  <c r="J10" i="10"/>
  <c r="AD12" i="10"/>
  <c r="J11" i="10"/>
  <c r="J12" i="10"/>
  <c r="L10" i="10"/>
  <c r="L11" i="10"/>
  <c r="M12" i="10" l="1"/>
  <c r="AE10" i="10"/>
  <c r="M10" i="10"/>
  <c r="Y12" i="10"/>
  <c r="AE12" i="10"/>
  <c r="K12" i="10"/>
  <c r="S10" i="10"/>
  <c r="Y11" i="10"/>
  <c r="AD13" i="10"/>
  <c r="K11" i="10"/>
  <c r="Y10" i="10"/>
  <c r="R13" i="10"/>
  <c r="H13" i="10"/>
  <c r="S12" i="10"/>
  <c r="J13" i="10"/>
  <c r="X13" i="10"/>
  <c r="AE11" i="10"/>
  <c r="S11" i="10"/>
  <c r="L13" i="10"/>
  <c r="M11" i="10"/>
  <c r="AE13" i="10" l="1"/>
  <c r="Y13" i="10"/>
  <c r="M13" i="10"/>
  <c r="S13" i="10"/>
  <c r="P12" i="10" l="1"/>
  <c r="Q12" i="10" s="1"/>
  <c r="AB12" i="10"/>
  <c r="AC12" i="10" s="1"/>
  <c r="AB10" i="10" l="1"/>
  <c r="N10" i="10"/>
  <c r="N12" i="10"/>
  <c r="V12" i="10"/>
  <c r="W12" i="10" s="1"/>
  <c r="P10" i="10"/>
  <c r="V10" i="10"/>
  <c r="AF10" i="10"/>
  <c r="AF11" i="10"/>
  <c r="P11" i="10"/>
  <c r="V11" i="10"/>
  <c r="N11" i="10"/>
  <c r="Z12" i="10"/>
  <c r="AF12" i="10"/>
  <c r="T12" i="10"/>
  <c r="AB11" i="10"/>
  <c r="Z10" i="10" l="1"/>
  <c r="W11" i="10"/>
  <c r="V13" i="10"/>
  <c r="AF13" i="10"/>
  <c r="T10" i="10"/>
  <c r="P13" i="10"/>
  <c r="Q11" i="10"/>
  <c r="AC11" i="10"/>
  <c r="AB13" i="10"/>
  <c r="N13" i="10"/>
  <c r="T11" i="10"/>
  <c r="Z11" i="10"/>
  <c r="T13" i="10" l="1"/>
  <c r="Z13" i="10"/>
  <c r="I12" i="10"/>
  <c r="I11" i="10"/>
  <c r="I10" i="10"/>
  <c r="U10" i="10" s="1"/>
  <c r="O10" i="10" l="1"/>
  <c r="AG10" i="10"/>
  <c r="I13" i="10"/>
  <c r="AA13" i="10" s="1"/>
  <c r="AG11" i="10"/>
  <c r="O11" i="10"/>
  <c r="O12" i="10"/>
  <c r="U12" i="10"/>
  <c r="AA12" i="10"/>
  <c r="AG12" i="10"/>
  <c r="AA11" i="10"/>
  <c r="U11" i="10"/>
  <c r="AA10" i="10"/>
  <c r="U13" i="10" l="1"/>
  <c r="AG13" i="10"/>
  <c r="O13" i="10"/>
  <c r="Q10" i="10"/>
  <c r="K10" i="10"/>
  <c r="W10" i="10"/>
  <c r="AC10" i="10"/>
  <c r="G13" i="10"/>
  <c r="K13" i="10" s="1"/>
  <c r="W13" i="10" l="1"/>
  <c r="AC13" i="10"/>
  <c r="Q13" i="10"/>
</calcChain>
</file>

<file path=xl/sharedStrings.xml><?xml version="1.0" encoding="utf-8"?>
<sst xmlns="http://schemas.openxmlformats.org/spreadsheetml/2006/main" count="349" uniqueCount="119">
  <si>
    <t>Numurs</t>
  </si>
  <si>
    <t>Nosaukums</t>
  </si>
  <si>
    <t>1.1.1.5.</t>
  </si>
  <si>
    <t>Starptautiskā sadarbība P&amp;I</t>
  </si>
  <si>
    <t>IZM</t>
  </si>
  <si>
    <t>ERAF</t>
  </si>
  <si>
    <t>EM</t>
  </si>
  <si>
    <t>2.1.1.</t>
  </si>
  <si>
    <t>Platjoslas infrastruktūra</t>
  </si>
  <si>
    <t>SM</t>
  </si>
  <si>
    <t>2.2.1.1.</t>
  </si>
  <si>
    <t xml:space="preserve">IKT </t>
  </si>
  <si>
    <t>VARAM</t>
  </si>
  <si>
    <t>3.2.1.2.</t>
  </si>
  <si>
    <t>Starptautiskā konkurētspēja</t>
  </si>
  <si>
    <t>3.3.1.</t>
  </si>
  <si>
    <t>Uzņēmējdarbības infrastruktūra pašvaldībās</t>
  </si>
  <si>
    <t>4.2.2.</t>
  </si>
  <si>
    <t>Pašvaldību ēku energoefektivitāte</t>
  </si>
  <si>
    <t>4.5.1.1.</t>
  </si>
  <si>
    <t>Tramvaji</t>
  </si>
  <si>
    <t>KF</t>
  </si>
  <si>
    <t>4.5.1.2.</t>
  </si>
  <si>
    <t>Autobusi</t>
  </si>
  <si>
    <t>5.2.1.2.</t>
  </si>
  <si>
    <t>Atkritumu pārstrādes veicināšana</t>
  </si>
  <si>
    <t>6.2.1.2.</t>
  </si>
  <si>
    <t>Dzelzceļa infrastruktūra</t>
  </si>
  <si>
    <t>7.1.1.</t>
  </si>
  <si>
    <t>Atbalsts bezdarbnieku izglītībai</t>
  </si>
  <si>
    <t>LM</t>
  </si>
  <si>
    <t>ESF</t>
  </si>
  <si>
    <t>8.3.1.1.</t>
  </si>
  <si>
    <t>Kompetenču pieejas satura aprobācija</t>
  </si>
  <si>
    <t>8.4.1.</t>
  </si>
  <si>
    <t xml:space="preserve">Mūžizglītība </t>
  </si>
  <si>
    <t>9.1.1.1.</t>
  </si>
  <si>
    <t>Subsidētās darbavietas bezdarbniekiem</t>
  </si>
  <si>
    <t>9.1.3.</t>
  </si>
  <si>
    <t>Resocializācijas sistēmas efektivitātes paaugstināšana</t>
  </si>
  <si>
    <t>TM</t>
  </si>
  <si>
    <t>9.2.1.1.</t>
  </si>
  <si>
    <t>Profesionāla sociālā darba attīstība</t>
  </si>
  <si>
    <t>9.2.1.3.</t>
  </si>
  <si>
    <t>Atbalsts speciālistiem darbam ar bērniem ar uzvedības traucējumiem</t>
  </si>
  <si>
    <t>9.2.7.</t>
  </si>
  <si>
    <t>Atbalsts ārstniecības personām, kas nodrošina pacientu ārstēšanu sabiedrības veselības  krīžu situāciju novēršanai</t>
  </si>
  <si>
    <t>VM</t>
  </si>
  <si>
    <t>9.3.2.</t>
  </si>
  <si>
    <t>Veselības aprūpes infrastruktūra</t>
  </si>
  <si>
    <t>Atbildīgā iestāde</t>
  </si>
  <si>
    <t>Fonds</t>
  </si>
  <si>
    <t>Virssaistības</t>
  </si>
  <si>
    <t>Kopā</t>
  </si>
  <si>
    <t>-</t>
  </si>
  <si>
    <t>SM nesadalītais finansējums</t>
  </si>
  <si>
    <t>ES fondu pārdales</t>
  </si>
  <si>
    <t>Praktiskas ievirzes pētījumi</t>
  </si>
  <si>
    <t>Nodarbināto apmācības</t>
  </si>
  <si>
    <t>IKT un netehnoloģiskās apmācības</t>
  </si>
  <si>
    <t xml:space="preserve">Daudzdzīvokļu māju energoefektivitāte </t>
  </si>
  <si>
    <t>Efektīvas pārvaldības nodrošināšana augstskolās</t>
  </si>
  <si>
    <t>%</t>
  </si>
  <si>
    <t>EUR</t>
  </si>
  <si>
    <t>1.1.1.1.</t>
  </si>
  <si>
    <t>1.2.2.1.</t>
  </si>
  <si>
    <t>1.2.2.3.</t>
  </si>
  <si>
    <t>4.2.1.1.</t>
  </si>
  <si>
    <t>8.2.3.</t>
  </si>
  <si>
    <t>3.1.1.</t>
  </si>
  <si>
    <t>MVK izveide un attīstība</t>
  </si>
  <si>
    <t>Atbildīgā iestāde MK noteikumus plāno iesniegt MK apstiprināšanai indikatīvi 2021. gada 2.ceturksnī.</t>
  </si>
  <si>
    <t>MK noteikumu grozījumi saskaņošanā. Atbildīgā iestāde MK noteikumus plāno iesniegt MK apstiprināšanai indikatīvi 2021. gada 1.ceturksnī.</t>
  </si>
  <si>
    <t>Juridiskas personas</t>
  </si>
  <si>
    <t>Mērķa grupa</t>
  </si>
  <si>
    <t>Fiziskas personas</t>
  </si>
  <si>
    <t>Infrastruktūra</t>
  </si>
  <si>
    <t>Specifiskais atbalsta mērķis/Pasākums</t>
  </si>
  <si>
    <t>9.1.</t>
  </si>
  <si>
    <t>10.1.</t>
  </si>
  <si>
    <t>9.2.</t>
  </si>
  <si>
    <t>10.2.</t>
  </si>
  <si>
    <t>11.1.</t>
  </si>
  <si>
    <t>12.1.</t>
  </si>
  <si>
    <t>11.2.</t>
  </si>
  <si>
    <t>12.2.</t>
  </si>
  <si>
    <t>13.1.</t>
  </si>
  <si>
    <t>14.1.</t>
  </si>
  <si>
    <t>13.2.</t>
  </si>
  <si>
    <t>14.2.</t>
  </si>
  <si>
    <t>15.1.</t>
  </si>
  <si>
    <t>15.2.</t>
  </si>
  <si>
    <t>8.1.</t>
  </si>
  <si>
    <t>8.2.</t>
  </si>
  <si>
    <t>n/a</t>
  </si>
  <si>
    <t>reinis.dzelzkalejs@fm.gov.lv</t>
  </si>
  <si>
    <t>[2] Ministru kabineta 2020.gada 2.jūnija protokola Nr.38 49.§ 3.punkts un Ministru kabineta 2020.gada 11.augusta protokola Nr.47 84.§ 2.punkts; ES fondu un valsts budžeta finansējums</t>
  </si>
  <si>
    <t>Informācija par MK noteikumu un ieviešanas progresa statusu</t>
  </si>
  <si>
    <t>Nepieciešami darbības programmas "Izaugsme un nodarbinātība" (DP) grozījumu saskaņošana ar EK. Grozījumu iesniegšana EK Indikatīvi 2021.gada 2. ceturksnī. Apzinoties nepieciešamību operatīvai specifisko atbalsta mērķu regulējuma izstrādei, Satiksmes ministrija plāno savlaicīgi uzsākt darbu pie MK noteikumu/MK noteikumu grozījumu izstrādes, lai virzītu tos saskaņošanai pēc MK lēmuma par DP grozījumiem, ar mērķi nodrošināt to saskaņošanu pēc iespējas drīzāk pēc EK lēmuma par DP grozījumiem.</t>
  </si>
  <si>
    <t>Satiksmes ministrija, pēc atkārtotas izskatīšanas Valsts sekretāru sanāksmē, MK noteikumu projektu iesniedza Valsts kancelejā 2020. gada novembrī izskatīšanai MK sēdē, lai panāktu vienošanos par nacionālā līdzfinansējuma avotu.</t>
  </si>
  <si>
    <t>[3] Veiktie maksājumi projektiem: pēc līguma noslēgšanas vai līguma grozījumu stāšanās spēkā veiktie maksājumi proporcionāli finansējumam COVID-19 seku mazināšanai pret maksājumu atlikumu pēc līguma noslēgšanas vai līguma grozījumu spēkā stāšanās. Ar veiktajiem maksājumiem jāsaprot Centrālās finanšu un līgumu aģentūras kā sadrabības iestādes pārbaudīti un apstiprināti maksājumu pieprasījuma attiecināmie izdevumi, kam statuss Kohēzijas politikas vadības informācijas sistēmā ir "Samaksāts"</t>
  </si>
  <si>
    <t>[1] Ministru kabineta 2020.gada 19.maijā protokola Nr.34 33.§ 2.punkts; ES fondu finansējums</t>
  </si>
  <si>
    <t xml:space="preserve">Sagatavoja: Reinis Dzelzkalējs </t>
  </si>
  <si>
    <t>Covid-19 seku mazināšanai piešķirto līdzekļu progress ES fondu 2014.-2020. gada plānošanas perioda darbības programmas "Izaugsme un nodarbinātība" ietvaros</t>
  </si>
  <si>
    <r>
      <t xml:space="preserve">Līdzekļi COVID-19 seku mazināšanai (MK lēmumi), milj. </t>
    </r>
    <r>
      <rPr>
        <b/>
        <i/>
        <sz val="13"/>
        <color theme="1"/>
        <rFont val="Times New Roman"/>
        <family val="1"/>
        <charset val="186"/>
      </rPr>
      <t>euro</t>
    </r>
    <r>
      <rPr>
        <b/>
        <sz val="13"/>
        <color theme="1"/>
        <rFont val="Times New Roman"/>
        <family val="1"/>
        <charset val="186"/>
      </rPr>
      <t xml:space="preserve"> </t>
    </r>
    <r>
      <rPr>
        <b/>
        <sz val="10"/>
        <color theme="1"/>
        <rFont val="Times New Roman"/>
        <family val="1"/>
        <charset val="186"/>
      </rPr>
      <t>[1]; [2]</t>
    </r>
  </si>
  <si>
    <r>
      <t xml:space="preserve">MK noteikumos apstiprinātais finansējums, milj. </t>
    </r>
    <r>
      <rPr>
        <b/>
        <i/>
        <sz val="13"/>
        <color theme="1"/>
        <rFont val="Times New Roman"/>
        <family val="1"/>
        <charset val="186"/>
      </rPr>
      <t>euro</t>
    </r>
  </si>
  <si>
    <r>
      <t xml:space="preserve">Iesniegto projektu/iesniegto līguma grozījumu finansējums, milj. </t>
    </r>
    <r>
      <rPr>
        <b/>
        <i/>
        <sz val="13"/>
        <color theme="1"/>
        <rFont val="Times New Roman"/>
        <family val="1"/>
        <charset val="186"/>
      </rPr>
      <t>euro</t>
    </r>
  </si>
  <si>
    <r>
      <t xml:space="preserve">Līgumos noslēgtais finansējums, milj. </t>
    </r>
    <r>
      <rPr>
        <b/>
        <i/>
        <sz val="13"/>
        <color theme="1"/>
        <rFont val="Times New Roman"/>
        <family val="1"/>
        <charset val="186"/>
      </rPr>
      <t>euro</t>
    </r>
  </si>
  <si>
    <r>
      <t xml:space="preserve">Veiktie maksājumi, milj. </t>
    </r>
    <r>
      <rPr>
        <b/>
        <i/>
        <sz val="13"/>
        <color theme="1"/>
        <rFont val="Times New Roman"/>
        <family val="1"/>
        <charset val="186"/>
      </rPr>
      <t>euro</t>
    </r>
    <r>
      <rPr>
        <b/>
        <sz val="10"/>
        <color theme="1"/>
        <rFont val="Times New Roman"/>
        <family val="1"/>
        <charset val="186"/>
      </rPr>
      <t xml:space="preserve"> [3]</t>
    </r>
  </si>
  <si>
    <r>
      <t xml:space="preserve">ES fondu pārdales </t>
    </r>
    <r>
      <rPr>
        <b/>
        <sz val="10"/>
        <color theme="1"/>
        <rFont val="Times New Roman"/>
        <family val="1"/>
        <charset val="186"/>
      </rPr>
      <t>[1]</t>
    </r>
  </si>
  <si>
    <r>
      <t xml:space="preserve">Virssaistības </t>
    </r>
    <r>
      <rPr>
        <b/>
        <sz val="11"/>
        <color theme="1"/>
        <rFont val="Times New Roman"/>
        <family val="1"/>
        <charset val="186"/>
      </rPr>
      <t>[2]</t>
    </r>
  </si>
  <si>
    <r>
      <rPr>
        <b/>
        <sz val="12"/>
        <color theme="1"/>
        <rFont val="Times New Roman"/>
        <family val="1"/>
        <charset val="186"/>
      </rPr>
      <t>27.01.2021. Labklājības ministrijas informācija Finanšu ministrijai:</t>
    </r>
    <r>
      <rPr>
        <sz val="12"/>
        <color theme="1"/>
        <rFont val="Times New Roman"/>
        <family val="1"/>
        <charset val="186"/>
      </rPr>
      <t xml:space="preserve">
Covid-19 pandēmijas seku mazināšanai pēc ārkārtas situācijas izsludināšanas 12.03.2020.  (t.i., jau pirms MKN spēkā stāšanās un līgumu grozījumu veikšanas) uzsākta pāreja uz attālinātu pakalpojumu nodrošināšanu bezdarbnieku prasmju pilnveides un iesaistes darba tirgū veicināšanai. 7.1.1.SAM projekta īstenošanai netika piešķirts papildu finansējums, pieejamā finansējuma 25,3 MEUR sadalījums, t.sk. bezdarbnieku atbalstam Covid-19 pandēmijas seku mazināšanai, laika periodam no 2020.gada līdz 2022.gadam:  2020. gadā - 9,88 MEUR, 2021.gadā - 11,64 MEUR un 2022. gadā - 3,78 MEUR.                                              
Vērtējot minēto investīciju izlietojumu, secināms, ka 2020.gadā kopā izlietoti 9,56 MEUR jeb 96,76% no 2020. gadā plānotā finansējuma (no tiem par izdevumiem no 01.01.2020. līdz 30.09.2020. veikti maksājumi finansējuma saņēmējam 7 MEUR apmērā, savukārt maksājumu pieprasījums par izdevumiem 2,56 MEUR apmērā par periodu no 01.10.2020. līdz 31.12.2020. šobrīd sagatavošanā, tiks iesniegts CFLA atmaksai 2021.gada janvārī).
Ņemot vērā, ka Covid-19 pandēmijas ietekmē turpina pieaugt bezdarbs un norisinās arī ekonomikas pārstrukturizēšanās, arī turpmāk ir nepieciešami ieguldījumi pārkvalifikācijas un prasmju pilnveides pasākumos. Tādēļ ir būtiska minēto atbalsta pasākumu īstenošanas turpināšana 2022. un 2023.gadā iepriekš īstenotajā apmērā (vidēji 13 MEUR/gadā), t.sk. rodot papildu finansējumu (no React-EU un pārdalot no LM pārziņas 9.1.1.1.pasākuma) atbalsta nepārtrauktības nodrošināšanai, lai pēc iespējas intensificētu tādu pasākumu īstenošanu, kas vērsti uz pārkvalifikācijas, digitālo prasmju apguves, tiešsaistes kursu piedāvājumu, apmācības pie darba devēja iespēju u.c. prasmju pilnveides pasākumu nodrošināšanu, kas atbalstīs darbaspēka sagatavošanu tautsaimniecības vajadzībām. </t>
    </r>
  </si>
  <si>
    <r>
      <rPr>
        <b/>
        <sz val="12"/>
        <color theme="1"/>
        <rFont val="Times New Roman"/>
        <family val="1"/>
        <charset val="186"/>
      </rPr>
      <t>27.01.2021. Izglītības un zinātnes ministrijas informācija Finanšu ministrijai:</t>
    </r>
    <r>
      <rPr>
        <sz val="12"/>
        <color theme="1"/>
        <rFont val="Times New Roman"/>
        <family val="1"/>
        <charset val="186"/>
      </rPr>
      <t xml:space="preserve">
Nozaru un mācību vajadzību saraksts katrā no mācību kārtām tiek izveidots, iesaistot Nozaru ekspertu padomes un mācību piedāvājumu katrai atlases kārtai apstiprina IZM izveidotā Pieaugušo izglītības pārvaldības padome. Lai atbalstītu nodarbinātos, kurus skārušas Covid-19 izraisītās sekas, un veicinātu sekmīgāku pāreju darba tirgū, 2020.gadā organizētas divas atlases kārtas (attālinātā un 5.kārta), kuru ietvaros mācības 2020.g. augustā un decembrī uzsākušas 19 542 personas, no kuriem 6093 mācības jau beiguši. Ņemot vērā, ka mācībām ir dažāds izglītības programmu ilgums un īstenošanas grafiks, daļa personu mācības vēl turpina. Kopējais izlietotais (uzņemtās saistības pret izglītības iestādēm) finansējums attālinātajai un 5.kārtai ir 7,4 milj. EUR, no kuriem uz 20.01.2020. investēti (samaksāti par pabeigtām mācībām) 1,95 milj. EUR, savukārt atlikusī summa 5,45 milj. EUR tiks izmaksāta pēc tam, kad pieaugušie noslēgs mācības, jo  finansējums izglītības iestādēm tiek piešķirts pamatojoties uz vienas vienības izmaksu principu un  tikai pēc izglītības programmas apguves atbilstoši izglītojamo skaitam. Atbilstoši noteiktajai Covid-19 seku mazināšanas finansējuma proporcijai (51,85723%)  attālinātās un 5.kārtas ietvaros tiks ieguldīti 3,84 milj.EUR jeb 19% no kopējā Covid-19 piešķīruma (19,8milj.EUR). 2021.gada  janvārī uzsākta 6.mācību atlases kārtas organizēšana, lai nodrošinātu mācību uzsākšanu jūnijā, kā arī 2021.g. tiks uzsākta 7. mācību kārta. Vidēji viena mācību uzsaukuma laikā plānots izmantot 2,59milj. EUR no Covid-19 finansējuma. Gada laikā projektā plānots organizēts vidēji divas uzņemšanas, attiecīgi atlikušo Covid-19 finansējumu plānots investēt līdz projekta beigām, t.i. 31.12.2023.</t>
    </r>
  </si>
  <si>
    <r>
      <rPr>
        <b/>
        <sz val="12"/>
        <color theme="1"/>
        <rFont val="Times New Roman"/>
        <family val="1"/>
        <charset val="186"/>
      </rPr>
      <t>27.01.2021. Labklājības ministrijas informācija Finanšu ministrijai:</t>
    </r>
    <r>
      <rPr>
        <sz val="12"/>
        <color theme="1"/>
        <rFont val="Times New Roman"/>
        <family val="1"/>
        <charset val="186"/>
      </rPr>
      <t xml:space="preserve">
Covid-19 pandēmijas seku mazināšanai piešķirts papildu finansējums 32,2 MEUR apmērā 9.1.1.1.pasākumam pagaidu nodarbinātības pasākumu īstenošanai (t.i., darbam nepieciešamo iemaņu attīstībai (DNIA) un algotiem pagaidu sabiedriskiem darbiem (APSD)) un pēckrīzes atbalstam  ātrākai iekļaušanai pastāvīgā nodarbinātībā (algu subsīdijas atbalsta pasākumam (ASAP)) laika periodam no 2020.gada līdz 2023. gadam. Sākotnēji plānotais investīciju sadalījums pa gadiem: 2020.gadā - 6,4 MEUR, 2021.gadā  - 12.8 MEUR (2021.gadā tika paredzēta maksimālā intensitāte, kad tika prognozēts bezdarbnieku skaita būtiskākais pieaugums), 2022.gadā - 6,6 MEUR un 2023.gadā - 6,4 MEUR.
Vērtējot investīciju izlietojumu, secināms, ka:
a) 2020. gada rudenī ir būtiski samazinājusies uzņēmumu/ darba devēju ekonomiskā aktivitāte un spēja uzturēt esošās un izveidot jaunas, ilgtspējīgas darba vietas bezdarbniekiem, jo īpaši Covid-19 pandēmijas visvairāk skartajās pakalpojumu nozarēs; 
b) krīzes ietekmes mazināšanai uzņēmumiem šobrīd pieejamas atšķirīgas programmas, kas zināmā mērā savstarpēji konkurē. Piemēram, 9.1.1.1. pasākuma ietvaros darba devējiem jānodrošina aktīva līdzdalība atbalsta programmās, kamēr dīkstāves pabalstu programma ir pasīvs atbalsts sabiedrības veselības krīzes skartajiem uzņēmumiem, kas neprasa aktīvu darba devēju iesaisti un uzņēmumu darbības nepārtrauktību. 
Tādējādi jāatzīst, ka Covid 19 pandēmijas otrais vilnis un aktuālie epidemioloģiskie drošības pasākumi ir būtiski bremzējuši darba devēju ekonomisko aktivitāti, pieprasījumu pēc atbalsta pasākumiem un negatīvi ietekmējuši sākotnējās ieguldījumu prognozes - 2020.gadā izlietoti 0,22 MEUR (no tiem par izdevumiem no 01.01.2020. līdz 30.09.2020. veikti maksājumi finansējuma saņēmējam 0,02 MEUR apmērā, savukārt maksājumu pieprasījums par izdevumiem 0,2 MEUR apmērā par periodu no 01.10.2020. līdz 31.12.2020. šobrīd sagatavošanā, tiks iesniegts CFLA atmaksai 2021.gada janvārī).
Ievērojot minēto, šobrīd ir pārskatīts plānotā finansējuma sadalījums pa gadiem: 2021.gadā - indikatīvi 6,9 MEUR, 2022.gadā - 7,2 MEUR un 2023.gadā - 3,6 MEUR. Saistībā ar identificēto finansējuma ietaupījumu 14,3 MEUR apmērā, reaģējot uz aktuālo ekonomisko situāciju un darba tirgus pieprasījumu, LM plāno:
1) pārskatīt 9.1.1.1.pasākuma saturu un atbalstāmās darbības (indikatīvās rīcības satura maiņai - izveidot papildu subsidētās darba vietas bezdarbnieku (t.sk. mērķējot atbalstu personām ar invaliditāti) nodarbināšanai, pagarināt algoto pagaidu sabiedrisko darbu atbalsta periodu no līdzšinējiem trīs līdz sešiem mēnešiem 2021.gadā un turpmāk. Tāpat arī ir ierosināti grozījumi MK noteikumos Nr. 75 (VSS-893), kas, veicinot aktīvāku bezdarbnieku iesaisti darbam nepieciešamo iemaņu attīstībā augstākās izglītības iestādēs, paredz noteikt elastīgāku pasākuma īstenošanas laiku nedēļas ietvaros, kā arī paplašināt darbam nepieciešamo iemaņu attīstības iespējas arī tādos darbos, kas ir saistīti ar izglītības iestādes administratīvo funkciju veikšanu. Tāpat arī plānots pārskatīt atlīdzības apmēru algotajos pagaidu sabiedriskajos darbos iesaistītajiem bezdarbniekiem, lai nodrošinātu minimālus iztikas līdzekļus personām, kas Covid 19 krīzes situācijā nespēj ilgstoši atrast darbu, u.c.). 
2) ierosināt finanšu ietaupījuma pārdali starp pasākumiem (bezdarbnieku mācību pasākumiem, lai nodrošinātu optimālu finansējuma plūsmu līdz 2023.gada beigām, un sociālo uzņēmumu atbalstam, kur grantiem paredzētais apjoms ir izsmelts  un pieteikumu pieņemšana jāpārtrauc 2021.gada 1.cet.);
3) darba algu subsīdiju mehānismus intensificēt līdz ar Covid-19 pandēmijas saistīto ierobežojumu mazināšanu un uzņēmumu jaudu atjaunošanu.
1) punktā minētās rīcības īstenošanai tiks virzīti jau ierosinātie (šobrīd saskaņošanā), kā arī tiks ierosināti papildu grozījumi MK noteikumos Nr.75 (plānots virzīt 2021.gada 2.cet.). Nepieciešamības gadījumā tiks virzīti arī atbilstoši grozījumi MK noteikumos par 9.1.1.1.pasākuma īstenošanu (vienlaikus vai pēc atbilstošiem grozījumiem MK noteikumos Nr.75).
Savukārt 2) punktā minētās rīcības īstenošanai saistībā ar finanšu pārdalēm no 9. uz 7. prioritāro virzienu nepieciešams rosināt DP grozījumus (izmaiņas plānots virzīt ar nākamjiem DP grozījumiem tiklīdz būs pieņemts lēmums par React-EU finansējuma pieejamību), kā arī grozījumus LM pārziņas MK noteikumos par 7.1.1.SAM, 9.1.1.1. un 9.1.1.3.pasākuma īstenošanu (vienlaikus vai pēc atbilstošiem grozijumiem DP).</t>
    </r>
  </si>
  <si>
    <r>
      <rPr>
        <b/>
        <sz val="12"/>
        <color theme="1"/>
        <rFont val="Times New Roman"/>
        <family val="1"/>
        <charset val="186"/>
      </rPr>
      <t>27.01.2021. Izglītības un zinātnes ministrijas informācija Finanšu ministrijai:</t>
    </r>
    <r>
      <rPr>
        <sz val="12"/>
        <color theme="1"/>
        <rFont val="Times New Roman"/>
        <family val="1"/>
        <charset val="186"/>
      </rPr>
      <t xml:space="preserve">
Izvērtējot dažādus risinājumus COVID-19 seku mazināšanai, 19.05.2020. MK sēdē tika pieņemts lēmums par ES struktūrfondu finansējuma pārdalēm un risinājumiem, tai skaitā par finansējuma pārdali 1.1.1.5.pasākuma ietvaros, novirzot ERAF finansējumu 2,55 milj. euro apmērā Latvijas digitālās kapacitātes stiprināšanai, nodrošinot akadēmiskā un zinātniskā personāla mācību apmaksu augsta līmeņa digitālo prasmju apguvei, ar mērķi vēlāk nodrošinātu šo zināšanu pārnesi izglītības sistēmā, pētnieciskajā darbā un ekonomikā, kā arī Latvijas veiksmīgāku dalību EK programmā "Digitālā Eiropa". 11.08.2020. MK apstiprināti attiecīgi grozījumi MK 06.06.2017.noteikumos Nr.315 (par 1.1.1.5.pasākuma īstenošanu). Covid-19 ierobežojumu dēļ 2020.gada rudenī plānotās mācības Ņujorkas štata Bufalo universitātē klātienē nebija iespējams nodrošināt, tāpēc panākta vienošanās mācības organizēt sākot ar 2021.gada rudeni. 2021.gada 1.ceturksnī plānots izsludināt pieteikšanos mācībām.</t>
    </r>
  </si>
  <si>
    <t>15.02.2021.</t>
  </si>
  <si>
    <r>
      <rPr>
        <b/>
        <sz val="12"/>
        <color theme="1"/>
        <rFont val="Times New Roman"/>
        <family val="1"/>
        <charset val="186"/>
      </rPr>
      <t>12.02.2021. Vides aizsardzības un reģionālās attīstības ministrijas informācija Finanšu ministrijai:</t>
    </r>
    <r>
      <rPr>
        <sz val="12"/>
        <color theme="1"/>
        <rFont val="Times New Roman"/>
        <family val="1"/>
        <charset val="186"/>
      </rPr>
      <t xml:space="preserve">
Kopā atklātā projektu iesniegumu atlasē iesniegti projektu iesniegumi par Kohēzijas fonda finansējums 29,7 milj. </t>
    </r>
    <r>
      <rPr>
        <i/>
        <sz val="12"/>
        <color theme="1"/>
        <rFont val="Times New Roman"/>
        <family val="1"/>
        <charset val="186"/>
      </rPr>
      <t>euro</t>
    </r>
    <r>
      <rPr>
        <sz val="12"/>
        <color theme="1"/>
        <rFont val="Times New Roman"/>
        <family val="1"/>
        <charset val="186"/>
      </rPr>
      <t>. Savukārt kolonnā “Iesniegto projektu/iesniegto līguma grozījumu finansējums” ir norādīts potenciāli apstiprināmo projektu apjoms, kas ir indikatīvs, jo precīzs finansējuma apjoms varēs tikt norādīts atbilstoši aktuālajiem datiem pēc projektu iesniegumu vērtēšanas pabeigšanas</t>
    </r>
  </si>
  <si>
    <t xml:space="preserve">1.pielikums informatīvajam ziņojumam "Informatīvais ziņojums par Kohēzijas politikas Eiropas Savienības fondu investīciju aktualitātēm līdz 2021. gada 1. februārim (pusgada ziņojums)" </t>
  </si>
  <si>
    <t>Finanšu ministra p.i.                                                                                      _______________________                                                                           E. Rinkēvičs
ārlietu ministrs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</si>
</sst>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Calibri"/>
      <family val="2"/>
      <scheme val="minor"/>
    </font>
    <font>
      <sz val="10"/>
      <color rgb="FF000000"/>
      <name val="Arial"/>
      <family val="2"/>
      <charset val="186"/>
    </font>
    <font>
      <sz val="14"/>
      <color theme="1"/>
      <name val="Times New Roman"/>
      <family val="1"/>
      <charset val="186"/>
    </font>
    <font>
      <u/>
      <sz val="10"/>
      <color theme="10"/>
      <name val="Arial"/>
      <family val="2"/>
      <charset val="186"/>
    </font>
    <font>
      <sz val="11"/>
      <color theme="1"/>
      <name val="Times New Roman"/>
      <family val="1"/>
      <charset val="186"/>
    </font>
    <font>
      <b/>
      <sz val="20"/>
      <color theme="1"/>
      <name val="Times New Roman"/>
      <family val="1"/>
      <charset val="186"/>
    </font>
    <font>
      <sz val="12"/>
      <color theme="1"/>
      <name val="Times New Roman"/>
      <family val="1"/>
      <charset val="186"/>
    </font>
    <font>
      <b/>
      <sz val="13"/>
      <color theme="1"/>
      <name val="Times New Roman"/>
      <family val="1"/>
      <charset val="186"/>
    </font>
    <font>
      <b/>
      <i/>
      <sz val="13"/>
      <color theme="1"/>
      <name val="Times New Roman"/>
      <family val="1"/>
      <charset val="186"/>
    </font>
    <font>
      <b/>
      <sz val="10"/>
      <color theme="1"/>
      <name val="Times New Roman"/>
      <family val="1"/>
      <charset val="186"/>
    </font>
    <font>
      <b/>
      <sz val="11"/>
      <color theme="1"/>
      <name val="Times New Roman"/>
      <family val="1"/>
      <charset val="186"/>
    </font>
    <font>
      <b/>
      <sz val="14"/>
      <color theme="1"/>
      <name val="Times New Roman"/>
      <family val="1"/>
      <charset val="186"/>
    </font>
    <font>
      <b/>
      <sz val="12"/>
      <color theme="1"/>
      <name val="Times New Roman"/>
      <family val="1"/>
      <charset val="186"/>
    </font>
    <font>
      <sz val="11"/>
      <color rgb="FF000000"/>
      <name val="Times New Roman"/>
      <family val="1"/>
      <charset val="186"/>
    </font>
    <font>
      <u/>
      <sz val="11"/>
      <color theme="10"/>
      <name val="Times New Roman"/>
      <family val="1"/>
      <charset val="186"/>
    </font>
    <font>
      <sz val="18"/>
      <color theme="1"/>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xf numFmtId="9" fontId="1" fillId="0" borderId="0" applyFont="0" applyFill="0" applyBorder="0" applyAlignment="0" applyProtection="0"/>
    <xf numFmtId="0" fontId="2" fillId="0" borderId="0"/>
    <xf numFmtId="0" fontId="4" fillId="0" borderId="0" applyNumberFormat="0" applyFill="0" applyBorder="0" applyAlignment="0" applyProtection="0"/>
  </cellStyleXfs>
  <cellXfs count="77">
    <xf numFmtId="0" fontId="0" fillId="0" borderId="0" xfId="0"/>
    <xf numFmtId="0" fontId="5" fillId="0" borderId="0" xfId="0" applyFont="1"/>
    <xf numFmtId="0" fontId="7" fillId="0" borderId="0" xfId="0" applyFont="1"/>
    <xf numFmtId="3" fontId="5" fillId="0" borderId="0" xfId="0" applyNumberFormat="1" applyFont="1"/>
    <xf numFmtId="0" fontId="8" fillId="2" borderId="4" xfId="0" applyFont="1" applyFill="1" applyBorder="1" applyAlignment="1">
      <alignment horizontal="center" vertical="center" wrapText="1"/>
    </xf>
    <xf numFmtId="0" fontId="5" fillId="0" borderId="0" xfId="0" applyFont="1" applyAlignment="1">
      <alignment vertical="center"/>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xf>
    <xf numFmtId="164" fontId="8" fillId="2" borderId="3" xfId="0" applyNumberFormat="1" applyFont="1" applyFill="1" applyBorder="1" applyAlignment="1">
      <alignment horizontal="center" vertical="center"/>
    </xf>
    <xf numFmtId="9" fontId="8" fillId="2" borderId="3" xfId="1" applyFont="1" applyFill="1" applyBorder="1" applyAlignment="1">
      <alignment horizontal="center" vertical="center"/>
    </xf>
    <xf numFmtId="9" fontId="8" fillId="2" borderId="1" xfId="1" applyFont="1" applyFill="1" applyBorder="1" applyAlignment="1">
      <alignment horizontal="center" vertical="center"/>
    </xf>
    <xf numFmtId="0" fontId="12" fillId="2" borderId="1" xfId="0" applyFont="1" applyFill="1" applyBorder="1" applyAlignment="1">
      <alignment horizontal="center" vertical="center"/>
    </xf>
    <xf numFmtId="164" fontId="12" fillId="2" borderId="3"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16" fontId="11" fillId="3" borderId="1" xfId="0" applyNumberFormat="1" applyFont="1" applyFill="1" applyBorder="1" applyAlignment="1">
      <alignment horizontal="center" vertical="center"/>
    </xf>
    <xf numFmtId="164" fontId="11" fillId="3" borderId="3"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164" fontId="13" fillId="3" borderId="1" xfId="0" applyNumberFormat="1" applyFont="1" applyFill="1" applyBorder="1" applyAlignment="1">
      <alignment horizontal="center" vertical="center"/>
    </xf>
    <xf numFmtId="9" fontId="13" fillId="3" borderId="3" xfId="1" applyFont="1" applyFill="1" applyBorder="1" applyAlignment="1">
      <alignment horizontal="center" vertical="center"/>
    </xf>
    <xf numFmtId="9" fontId="13" fillId="3" borderId="1" xfId="1" applyFont="1" applyFill="1" applyBorder="1" applyAlignment="1">
      <alignment horizontal="center" vertical="center"/>
    </xf>
    <xf numFmtId="3" fontId="13" fillId="3" borderId="1" xfId="0" applyNumberFormat="1" applyFont="1" applyFill="1" applyBorder="1" applyAlignment="1">
      <alignment horizontal="center" vertical="center"/>
    </xf>
    <xf numFmtId="0" fontId="13" fillId="3" borderId="3"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9" fontId="7" fillId="0" borderId="1" xfId="1" applyFont="1" applyFill="1" applyBorder="1" applyAlignment="1">
      <alignment horizontal="center" vertical="center"/>
    </xf>
    <xf numFmtId="9" fontId="7" fillId="0" borderId="3" xfId="1"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1" xfId="0" applyFont="1" applyFill="1" applyBorder="1" applyAlignment="1">
      <alignment horizontal="center" vertical="center"/>
    </xf>
    <xf numFmtId="0" fontId="13" fillId="3" borderId="1" xfId="0" applyFont="1" applyFill="1" applyBorder="1" applyAlignment="1">
      <alignment horizontal="center" vertical="center"/>
    </xf>
    <xf numFmtId="0" fontId="7" fillId="0" borderId="7" xfId="0" applyFont="1" applyBorder="1" applyAlignment="1">
      <alignment horizontal="center" vertical="center"/>
    </xf>
    <xf numFmtId="0" fontId="7" fillId="0" borderId="1" xfId="0" applyFont="1" applyFill="1" applyBorder="1" applyAlignment="1">
      <alignment horizontal="left" vertical="center" wrapText="1"/>
    </xf>
    <xf numFmtId="0" fontId="5" fillId="0" borderId="12" xfId="0" applyFont="1" applyBorder="1"/>
    <xf numFmtId="0" fontId="5" fillId="0" borderId="11" xfId="0" applyFont="1" applyBorder="1"/>
    <xf numFmtId="0" fontId="5" fillId="2" borderId="11" xfId="0" applyFont="1" applyFill="1" applyBorder="1"/>
    <xf numFmtId="0" fontId="14" fillId="2" borderId="11" xfId="0" applyFont="1" applyFill="1" applyBorder="1"/>
    <xf numFmtId="0" fontId="15" fillId="2" borderId="11" xfId="3" applyFont="1" applyFill="1" applyBorder="1"/>
    <xf numFmtId="0" fontId="16" fillId="0" borderId="0" xfId="0" applyFont="1"/>
    <xf numFmtId="0" fontId="7" fillId="0" borderId="0" xfId="0" applyFont="1" applyAlignment="1">
      <alignment vertical="center" wrapText="1"/>
    </xf>
    <xf numFmtId="0" fontId="7" fillId="0" borderId="0" xfId="0" applyFont="1" applyAlignment="1">
      <alignment vertical="center"/>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6" fillId="0" borderId="0" xfId="0" applyFont="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textRotation="90" wrapText="1"/>
    </xf>
    <xf numFmtId="0" fontId="8" fillId="2" borderId="9" xfId="0" applyFont="1" applyFill="1" applyBorder="1" applyAlignment="1">
      <alignment horizontal="center" vertical="center" textRotation="90" wrapText="1"/>
    </xf>
    <xf numFmtId="0" fontId="8" fillId="2" borderId="3" xfId="0" applyFont="1" applyFill="1" applyBorder="1" applyAlignment="1">
      <alignment horizontal="center" vertical="center" textRotation="90" wrapText="1"/>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0" xfId="0" applyFont="1" applyAlignment="1">
      <alignment horizontal="left" vertical="center"/>
    </xf>
    <xf numFmtId="0" fontId="3" fillId="0" borderId="0" xfId="0" applyFont="1" applyAlignment="1">
      <alignment horizontal="right" vertical="center" wrapText="1"/>
    </xf>
    <xf numFmtId="0" fontId="3" fillId="0" borderId="0" xfId="0" applyFont="1" applyAlignment="1">
      <alignment horizontal="right" vertical="center"/>
    </xf>
    <xf numFmtId="0" fontId="13" fillId="3" borderId="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7" fillId="0" borderId="0" xfId="0" applyFont="1" applyAlignment="1">
      <alignment horizontal="left"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2" borderId="1" xfId="0" applyFont="1" applyFill="1" applyBorder="1" applyAlignment="1">
      <alignment horizontal="center" vertical="center"/>
    </xf>
    <xf numFmtId="0" fontId="14" fillId="2" borderId="11" xfId="0" applyFont="1" applyFill="1" applyBorder="1" applyAlignment="1">
      <alignment horizontal="left"/>
    </xf>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colors>
    <mruColors>
      <color rgb="FFED9797"/>
      <color rgb="FFFCD8F3"/>
      <color rgb="FF79FF7F"/>
      <color rgb="FFCDFFCF"/>
      <color rgb="FFF2FEA8"/>
      <color rgb="FFFFB7B7"/>
      <color rgb="FFFF8181"/>
      <color rgb="FFDDFFDF"/>
      <color rgb="FFEDC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inis.dzelzkalej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0"/>
  <sheetViews>
    <sheetView tabSelected="1" view="pageLayout" topLeftCell="A44" zoomScaleNormal="70" zoomScaleSheetLayoutView="70" workbookViewId="0">
      <selection activeCell="B54" sqref="B54"/>
    </sheetView>
  </sheetViews>
  <sheetFormatPr defaultColWidth="8.7265625" defaultRowHeight="14" outlineLevelCol="1" x14ac:dyDescent="0.3"/>
  <cols>
    <col min="1" max="1" width="9.7265625" style="1" customWidth="1"/>
    <col min="2" max="2" width="34.54296875" style="1" customWidth="1"/>
    <col min="3" max="3" width="8.81640625" style="1" customWidth="1"/>
    <col min="4" max="5" width="15" style="1" hidden="1" customWidth="1" outlineLevel="1"/>
    <col min="6" max="6" width="9.1796875" style="1" customWidth="1" collapsed="1"/>
    <col min="7" max="7" width="13.1796875" style="1" customWidth="1"/>
    <col min="8" max="8" width="14.453125" style="1" customWidth="1"/>
    <col min="9" max="9" width="10.81640625" style="1" customWidth="1"/>
    <col min="10" max="13" width="9.54296875" style="1" hidden="1" customWidth="1" outlineLevel="1"/>
    <col min="14" max="14" width="12.26953125" style="1" customWidth="1" collapsed="1"/>
    <col min="15" max="15" width="8.54296875" style="1" bestFit="1" customWidth="1"/>
    <col min="16" max="16" width="11.54296875" style="1" hidden="1" customWidth="1" outlineLevel="1"/>
    <col min="17" max="17" width="8.26953125" style="1" hidden="1" customWidth="1" outlineLevel="1"/>
    <col min="18" max="18" width="9.81640625" style="1" hidden="1" customWidth="1" outlineLevel="1"/>
    <col min="19" max="19" width="11.7265625" style="1" hidden="1" customWidth="1" outlineLevel="1"/>
    <col min="20" max="20" width="14" style="1" customWidth="1" collapsed="1"/>
    <col min="21" max="21" width="12" style="1" customWidth="1"/>
    <col min="22" max="22" width="15.453125" style="1" hidden="1" customWidth="1" outlineLevel="1"/>
    <col min="23" max="23" width="8.26953125" style="1" hidden="1" customWidth="1" outlineLevel="1"/>
    <col min="24" max="24" width="12.453125" style="1" hidden="1" customWidth="1" outlineLevel="1"/>
    <col min="25" max="25" width="8.26953125" style="1" hidden="1" customWidth="1" outlineLevel="1"/>
    <col min="26" max="26" width="10.26953125" style="1" customWidth="1" collapsed="1"/>
    <col min="27" max="27" width="8.54296875" style="1" bestFit="1" customWidth="1"/>
    <col min="28" max="28" width="15.7265625" style="1" hidden="1" customWidth="1" outlineLevel="1"/>
    <col min="29" max="29" width="8.26953125" style="1" hidden="1" customWidth="1" outlineLevel="1"/>
    <col min="30" max="30" width="10.81640625" style="1" hidden="1" customWidth="1" outlineLevel="1"/>
    <col min="31" max="31" width="8.26953125" style="1" hidden="1" customWidth="1" outlineLevel="1"/>
    <col min="32" max="32" width="10.453125" style="1" customWidth="1" collapsed="1"/>
    <col min="33" max="33" width="6.81640625" style="1" customWidth="1"/>
    <col min="34" max="34" width="235.54296875" style="1" customWidth="1"/>
    <col min="35" max="16384" width="8.7265625" style="1"/>
  </cols>
  <sheetData>
    <row r="1" spans="1:34" ht="65.5" customHeight="1" x14ac:dyDescent="0.3">
      <c r="Z1" s="65" t="s">
        <v>117</v>
      </c>
      <c r="AA1" s="66"/>
      <c r="AB1" s="66"/>
      <c r="AC1" s="66"/>
      <c r="AD1" s="66"/>
      <c r="AE1" s="66"/>
      <c r="AF1" s="66"/>
      <c r="AG1" s="66"/>
      <c r="AH1" s="66"/>
    </row>
    <row r="2" spans="1:34" ht="49.5" customHeight="1" x14ac:dyDescent="0.3">
      <c r="A2" s="49" t="s">
        <v>103</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20.25" customHeight="1" x14ac:dyDescent="0.3">
      <c r="A3" s="64" t="s">
        <v>101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45"/>
    </row>
    <row r="4" spans="1:34" ht="19.5" customHeight="1" x14ac:dyDescent="0.3">
      <c r="A4" s="64" t="s">
        <v>96</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45"/>
    </row>
    <row r="5" spans="1:34" ht="54" customHeight="1" x14ac:dyDescent="0.3">
      <c r="A5" s="72" t="s">
        <v>100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44"/>
    </row>
    <row r="6" spans="1:34" ht="19.5" customHeight="1" x14ac:dyDescent="0.35">
      <c r="B6" s="2" t="s">
        <v>115</v>
      </c>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5" customFormat="1" ht="74.25" customHeight="1" x14ac:dyDescent="0.35">
      <c r="A7" s="50" t="s">
        <v>77</v>
      </c>
      <c r="B7" s="51"/>
      <c r="C7" s="52" t="s">
        <v>50</v>
      </c>
      <c r="D7" s="55" t="s">
        <v>74</v>
      </c>
      <c r="E7" s="4"/>
      <c r="F7" s="58" t="s">
        <v>104</v>
      </c>
      <c r="G7" s="59"/>
      <c r="H7" s="59"/>
      <c r="I7" s="60"/>
      <c r="J7" s="58" t="s">
        <v>105</v>
      </c>
      <c r="K7" s="59"/>
      <c r="L7" s="59"/>
      <c r="M7" s="59"/>
      <c r="N7" s="59"/>
      <c r="O7" s="60"/>
      <c r="P7" s="58" t="s">
        <v>106</v>
      </c>
      <c r="Q7" s="59"/>
      <c r="R7" s="59"/>
      <c r="S7" s="59"/>
      <c r="T7" s="59"/>
      <c r="U7" s="60"/>
      <c r="V7" s="61" t="s">
        <v>107</v>
      </c>
      <c r="W7" s="62"/>
      <c r="X7" s="62"/>
      <c r="Y7" s="62"/>
      <c r="Z7" s="62"/>
      <c r="AA7" s="63"/>
      <c r="AB7" s="61" t="s">
        <v>108</v>
      </c>
      <c r="AC7" s="62"/>
      <c r="AD7" s="62"/>
      <c r="AE7" s="62"/>
      <c r="AF7" s="62"/>
      <c r="AG7" s="63"/>
      <c r="AH7" s="55" t="s">
        <v>97</v>
      </c>
    </row>
    <row r="8" spans="1:34" ht="25.5" customHeight="1" x14ac:dyDescent="0.3">
      <c r="A8" s="75" t="s">
        <v>0</v>
      </c>
      <c r="B8" s="75" t="s">
        <v>1</v>
      </c>
      <c r="C8" s="53"/>
      <c r="D8" s="56"/>
      <c r="E8" s="6"/>
      <c r="F8" s="70" t="s">
        <v>51</v>
      </c>
      <c r="G8" s="55" t="s">
        <v>109</v>
      </c>
      <c r="H8" s="55" t="s">
        <v>110</v>
      </c>
      <c r="I8" s="70" t="s">
        <v>53</v>
      </c>
      <c r="J8" s="50" t="s">
        <v>56</v>
      </c>
      <c r="K8" s="51"/>
      <c r="L8" s="50" t="s">
        <v>52</v>
      </c>
      <c r="M8" s="51"/>
      <c r="N8" s="50" t="s">
        <v>53</v>
      </c>
      <c r="O8" s="51"/>
      <c r="P8" s="50" t="s">
        <v>56</v>
      </c>
      <c r="Q8" s="51"/>
      <c r="R8" s="50" t="s">
        <v>52</v>
      </c>
      <c r="S8" s="51"/>
      <c r="T8" s="50" t="s">
        <v>53</v>
      </c>
      <c r="U8" s="51"/>
      <c r="V8" s="50" t="s">
        <v>56</v>
      </c>
      <c r="W8" s="51"/>
      <c r="X8" s="50" t="s">
        <v>52</v>
      </c>
      <c r="Y8" s="51"/>
      <c r="Z8" s="50" t="s">
        <v>53</v>
      </c>
      <c r="AA8" s="51"/>
      <c r="AB8" s="50" t="s">
        <v>56</v>
      </c>
      <c r="AC8" s="51"/>
      <c r="AD8" s="50" t="s">
        <v>52</v>
      </c>
      <c r="AE8" s="51"/>
      <c r="AF8" s="50" t="s">
        <v>53</v>
      </c>
      <c r="AG8" s="51"/>
      <c r="AH8" s="56"/>
    </row>
    <row r="9" spans="1:34" ht="16.5" x14ac:dyDescent="0.3">
      <c r="A9" s="75"/>
      <c r="B9" s="75"/>
      <c r="C9" s="53"/>
      <c r="D9" s="56"/>
      <c r="E9" s="6"/>
      <c r="F9" s="71"/>
      <c r="G9" s="57"/>
      <c r="H9" s="57"/>
      <c r="I9" s="71"/>
      <c r="J9" s="7" t="s">
        <v>63</v>
      </c>
      <c r="K9" s="7" t="s">
        <v>62</v>
      </c>
      <c r="L9" s="7" t="s">
        <v>63</v>
      </c>
      <c r="M9" s="7" t="s">
        <v>62</v>
      </c>
      <c r="N9" s="7" t="s">
        <v>63</v>
      </c>
      <c r="O9" s="7" t="s">
        <v>62</v>
      </c>
      <c r="P9" s="7" t="s">
        <v>63</v>
      </c>
      <c r="Q9" s="7" t="s">
        <v>62</v>
      </c>
      <c r="R9" s="7" t="s">
        <v>63</v>
      </c>
      <c r="S9" s="7" t="s">
        <v>62</v>
      </c>
      <c r="T9" s="7" t="s">
        <v>63</v>
      </c>
      <c r="U9" s="7" t="s">
        <v>62</v>
      </c>
      <c r="V9" s="7" t="s">
        <v>63</v>
      </c>
      <c r="W9" s="7" t="s">
        <v>62</v>
      </c>
      <c r="X9" s="7" t="s">
        <v>63</v>
      </c>
      <c r="Y9" s="7" t="s">
        <v>62</v>
      </c>
      <c r="Z9" s="7" t="s">
        <v>63</v>
      </c>
      <c r="AA9" s="7" t="s">
        <v>62</v>
      </c>
      <c r="AB9" s="7" t="s">
        <v>63</v>
      </c>
      <c r="AC9" s="7" t="s">
        <v>62</v>
      </c>
      <c r="AD9" s="7" t="s">
        <v>63</v>
      </c>
      <c r="AE9" s="7" t="s">
        <v>62</v>
      </c>
      <c r="AF9" s="7" t="s">
        <v>63</v>
      </c>
      <c r="AG9" s="7" t="s">
        <v>62</v>
      </c>
      <c r="AH9" s="56"/>
    </row>
    <row r="10" spans="1:34" ht="16.5" x14ac:dyDescent="0.3">
      <c r="A10" s="75"/>
      <c r="B10" s="75"/>
      <c r="C10" s="53"/>
      <c r="D10" s="56"/>
      <c r="E10" s="6"/>
      <c r="F10" s="8" t="s">
        <v>31</v>
      </c>
      <c r="G10" s="9">
        <f>SUMIF($E:$E,$F$10,G:G)</f>
        <v>88901814</v>
      </c>
      <c r="H10" s="9">
        <f>SUMIF($E:$E,$F$10,H:H)</f>
        <v>7860000</v>
      </c>
      <c r="I10" s="9">
        <f>SUMIF($E:$E,$F$10,I:I)</f>
        <v>96761814</v>
      </c>
      <c r="J10" s="9">
        <f>SUMIF($E:$E,$F$10,J:J)</f>
        <v>88901814</v>
      </c>
      <c r="K10" s="10">
        <f>J10/G10</f>
        <v>1</v>
      </c>
      <c r="L10" s="9">
        <f>SUMIF($E:$E,$F$10,L:L)</f>
        <v>0</v>
      </c>
      <c r="M10" s="10">
        <f>L10/H10</f>
        <v>0</v>
      </c>
      <c r="N10" s="9">
        <f>SUMIF($E:$E,$F$10,N:N)</f>
        <v>88901814</v>
      </c>
      <c r="O10" s="10">
        <f>N10/I10</f>
        <v>0.91876960884590275</v>
      </c>
      <c r="P10" s="9">
        <f>SUMIF($E:$E,$F$10,P:P)</f>
        <v>86351814</v>
      </c>
      <c r="Q10" s="10">
        <f>P10/G10</f>
        <v>0.97131667077119488</v>
      </c>
      <c r="R10" s="9">
        <f>SUMIF($E:$E,$F$10,R:R)</f>
        <v>0</v>
      </c>
      <c r="S10" s="10">
        <f>R10/H10</f>
        <v>0</v>
      </c>
      <c r="T10" s="9">
        <f>SUMIF($E:$E,$F$10,T:T)</f>
        <v>86351814</v>
      </c>
      <c r="U10" s="10">
        <f>T10/I10</f>
        <v>0.89241623766995526</v>
      </c>
      <c r="V10" s="9">
        <f>SUMIF($E:$E,$F$10,V:V)</f>
        <v>86351814</v>
      </c>
      <c r="W10" s="10">
        <f>V10/G10</f>
        <v>0.97131667077119488</v>
      </c>
      <c r="X10" s="9">
        <f>SUMIF($E:$E,$F$10,X:X)</f>
        <v>0</v>
      </c>
      <c r="Y10" s="11">
        <f>X10/H10</f>
        <v>0</v>
      </c>
      <c r="Z10" s="9">
        <f>SUMIF($E:$E,$F$10,Z:Z)</f>
        <v>86351814</v>
      </c>
      <c r="AA10" s="11">
        <f>Z10/I10</f>
        <v>0.89241623766995526</v>
      </c>
      <c r="AB10" s="9">
        <f>SUMIF($E:$E,$F$10,AB:AB)</f>
        <v>8475471.0698822066</v>
      </c>
      <c r="AC10" s="11">
        <f>AB10/G10</f>
        <v>9.5335187084958764E-2</v>
      </c>
      <c r="AD10" s="9">
        <f>SUMIF($E:$E,$F$10,AD:AD)</f>
        <v>0</v>
      </c>
      <c r="AE10" s="11">
        <f>AD10/H10</f>
        <v>0</v>
      </c>
      <c r="AF10" s="9">
        <f>SUMIF($E:$E,$F$10,AF:AF)</f>
        <v>8475471.0698822066</v>
      </c>
      <c r="AG10" s="11">
        <f>AF10/I10</f>
        <v>8.7591072547298532E-2</v>
      </c>
      <c r="AH10" s="56"/>
    </row>
    <row r="11" spans="1:34" ht="16.5" x14ac:dyDescent="0.3">
      <c r="A11" s="75"/>
      <c r="B11" s="75"/>
      <c r="C11" s="53"/>
      <c r="D11" s="56"/>
      <c r="E11" s="6"/>
      <c r="F11" s="8" t="s">
        <v>5</v>
      </c>
      <c r="G11" s="9">
        <f>SUMIF($E:$E,$F$11,G:G)</f>
        <v>111891895</v>
      </c>
      <c r="H11" s="9">
        <f>SUMIF($E:$E,$F$11,H:H)</f>
        <v>133580000</v>
      </c>
      <c r="I11" s="9">
        <f>SUMIF($E:$E,$F$11,I:I)</f>
        <v>245471895</v>
      </c>
      <c r="J11" s="9">
        <f>SUMIF($E:$E,$F$11,J:J)</f>
        <v>111891895</v>
      </c>
      <c r="K11" s="10">
        <f>J11/G11</f>
        <v>1</v>
      </c>
      <c r="L11" s="9">
        <f>SUMIF($E:$E,$F$11,L:L)</f>
        <v>122573400</v>
      </c>
      <c r="M11" s="10">
        <f>L11/H11</f>
        <v>0.91760293457104358</v>
      </c>
      <c r="N11" s="9">
        <f>SUMIF($E:$E,$F$11,N:N)</f>
        <v>234465295</v>
      </c>
      <c r="O11" s="10">
        <f>N11/I11</f>
        <v>0.95516146563336712</v>
      </c>
      <c r="P11" s="9">
        <f>SUMIF($E:$E,$F$11,P:P)</f>
        <v>37710721.600000001</v>
      </c>
      <c r="Q11" s="10">
        <f>P11/G11</f>
        <v>0.33702817885066655</v>
      </c>
      <c r="R11" s="9">
        <f>SUMIF($E:$E,$F$11,R:R)</f>
        <v>35305947.049999997</v>
      </c>
      <c r="S11" s="10">
        <f>R11/H11</f>
        <v>0.26430563744572538</v>
      </c>
      <c r="T11" s="9">
        <f>SUMIF($E:$E,$F$11,T:T)</f>
        <v>73016668.650000006</v>
      </c>
      <c r="U11" s="10">
        <f>T11/I11</f>
        <v>0.29745429166137333</v>
      </c>
      <c r="V11" s="9">
        <f>SUMIF($E:$E,$F$11,V:V)</f>
        <v>23427331.82</v>
      </c>
      <c r="W11" s="10">
        <f>V11/G11</f>
        <v>0.20937469885553373</v>
      </c>
      <c r="X11" s="9">
        <f>SUMIF($E:$E,$F$11,X:X)</f>
        <v>35305947.049999997</v>
      </c>
      <c r="Y11" s="11">
        <f>X11/H11</f>
        <v>0.26430563744572538</v>
      </c>
      <c r="Z11" s="9">
        <f>SUMIF($E:$E,$F$11,Z:Z)</f>
        <v>58733278.869999997</v>
      </c>
      <c r="AA11" s="11">
        <f>Z11/I11</f>
        <v>0.23926681655347956</v>
      </c>
      <c r="AB11" s="9">
        <f>SUMIF($E:$E,$F$11,AB:AB)</f>
        <v>1503275.4942551653</v>
      </c>
      <c r="AC11" s="11">
        <f>AB11/G11</f>
        <v>1.3435070469180679E-2</v>
      </c>
      <c r="AD11" s="9">
        <f>SUMIF($E:$E,$F$11,AD:AD)</f>
        <v>222636.29604639582</v>
      </c>
      <c r="AE11" s="11">
        <f>AD11/H11</f>
        <v>1.6666888459829002E-3</v>
      </c>
      <c r="AF11" s="9">
        <f>SUMIF($E:$E,$F$11,AF:AF)</f>
        <v>1725911.7903015611</v>
      </c>
      <c r="AG11" s="11">
        <f>AF11/I11</f>
        <v>7.0309955048074285E-3</v>
      </c>
      <c r="AH11" s="56"/>
    </row>
    <row r="12" spans="1:34" ht="16.5" x14ac:dyDescent="0.3">
      <c r="A12" s="75"/>
      <c r="B12" s="75"/>
      <c r="C12" s="53"/>
      <c r="D12" s="56"/>
      <c r="E12" s="6"/>
      <c r="F12" s="8" t="s">
        <v>21</v>
      </c>
      <c r="G12" s="9">
        <f>SUMIF($E:$E,$F$12,G:G)</f>
        <v>297849022</v>
      </c>
      <c r="H12" s="9">
        <f>SUMIF($E:$E,$F$12,H:H)</f>
        <v>0</v>
      </c>
      <c r="I12" s="9">
        <f>SUMIF($E:$E,$F$12,I:I)</f>
        <v>297849022</v>
      </c>
      <c r="J12" s="9">
        <f>SUMIF($E:$E,$F$12,J:J)</f>
        <v>102195282</v>
      </c>
      <c r="K12" s="10">
        <f>J12/G12</f>
        <v>0.34311102085807754</v>
      </c>
      <c r="L12" s="9">
        <f>SUMIF($E:$E,$F$12,L:L)</f>
        <v>0</v>
      </c>
      <c r="M12" s="10" t="str">
        <f>IFERROR(L12/H12,"n/a")</f>
        <v>n/a</v>
      </c>
      <c r="N12" s="9">
        <f>SUMIF($E:$E,$F$12,N:N)</f>
        <v>102195282</v>
      </c>
      <c r="O12" s="10">
        <f>N12/I12</f>
        <v>0.34311102085807754</v>
      </c>
      <c r="P12" s="9">
        <f>SUMIF($E:$E,$F$12,P:P)</f>
        <v>11924605.790000001</v>
      </c>
      <c r="Q12" s="10">
        <f t="shared" ref="Q12:Q13" si="0">P12/G12</f>
        <v>4.0035739281359804E-2</v>
      </c>
      <c r="R12" s="9">
        <f>SUMIF($E:$E,$F$12,R:R)</f>
        <v>0</v>
      </c>
      <c r="S12" s="10" t="str">
        <f>IFERROR(R12/H12,"n/a")</f>
        <v>n/a</v>
      </c>
      <c r="T12" s="9">
        <f>SUMIF($E:$E,$F$12,T:T)</f>
        <v>11924605.790000001</v>
      </c>
      <c r="U12" s="10">
        <f>T12/I12</f>
        <v>4.0035739281359804E-2</v>
      </c>
      <c r="V12" s="9">
        <f>SUMIF($E:$E,$F$12,V:V)</f>
        <v>200691.94</v>
      </c>
      <c r="W12" s="10">
        <f t="shared" ref="W12:W13" si="1">V12/G12</f>
        <v>6.7380426046858058E-4</v>
      </c>
      <c r="X12" s="9">
        <f>SUMIF($E:$E,$F$12,X:X)</f>
        <v>0</v>
      </c>
      <c r="Y12" s="11" t="str">
        <f>IFERROR(X12/H12,"n/a")</f>
        <v>n/a</v>
      </c>
      <c r="Z12" s="9">
        <f>SUMIF($E:$E,$F$12,Z:Z)</f>
        <v>200691.94</v>
      </c>
      <c r="AA12" s="11">
        <f>Z12/I12</f>
        <v>6.7380426046858058E-4</v>
      </c>
      <c r="AB12" s="9">
        <f>SUMIF($E:$E,$F$12,AB:AB)</f>
        <v>0</v>
      </c>
      <c r="AC12" s="11">
        <f>AB12/G12</f>
        <v>0</v>
      </c>
      <c r="AD12" s="9">
        <f>SUMIF($E:$E,$F$12,AD:AD)</f>
        <v>0</v>
      </c>
      <c r="AE12" s="11" t="str">
        <f>IFERROR(AD12/H12,"n/a")</f>
        <v>n/a</v>
      </c>
      <c r="AF12" s="9">
        <f>SUMIF($E:$E,$F$12,AF:AF)</f>
        <v>0</v>
      </c>
      <c r="AG12" s="11">
        <f>AF12/I12</f>
        <v>0</v>
      </c>
      <c r="AH12" s="56"/>
    </row>
    <row r="13" spans="1:34" ht="17.5" x14ac:dyDescent="0.3">
      <c r="A13" s="75"/>
      <c r="B13" s="75"/>
      <c r="C13" s="54"/>
      <c r="D13" s="57"/>
      <c r="E13" s="7"/>
      <c r="F13" s="12" t="s">
        <v>53</v>
      </c>
      <c r="G13" s="13">
        <f>G11+G12+G10</f>
        <v>498642731</v>
      </c>
      <c r="H13" s="13">
        <f>H11+H12+H10</f>
        <v>141440000</v>
      </c>
      <c r="I13" s="13">
        <f>I11+I12+I10</f>
        <v>640082731</v>
      </c>
      <c r="J13" s="13">
        <f>J11+J12+J10</f>
        <v>302988991</v>
      </c>
      <c r="K13" s="10">
        <f>J13/G13</f>
        <v>0.60762740969345441</v>
      </c>
      <c r="L13" s="13">
        <f>L11+L12+L10</f>
        <v>122573400</v>
      </c>
      <c r="M13" s="10">
        <f>L13/H13</f>
        <v>0.86661057692307697</v>
      </c>
      <c r="N13" s="13">
        <f>N11+N12+N10</f>
        <v>425562391</v>
      </c>
      <c r="O13" s="10">
        <f>N13/I13</f>
        <v>0.66485529196381332</v>
      </c>
      <c r="P13" s="13">
        <f>P11+P12+P10</f>
        <v>135987141.38999999</v>
      </c>
      <c r="Q13" s="10">
        <f t="shared" si="0"/>
        <v>0.27271457686204592</v>
      </c>
      <c r="R13" s="13">
        <f>R11+R12+R10</f>
        <v>35305947.049999997</v>
      </c>
      <c r="S13" s="10">
        <f>R13/H13</f>
        <v>0.24961783830599546</v>
      </c>
      <c r="T13" s="13">
        <f>T11+T12+T10</f>
        <v>171293088.44</v>
      </c>
      <c r="U13" s="10">
        <f>T13/I13</f>
        <v>0.26761085738462143</v>
      </c>
      <c r="V13" s="13">
        <f>V11+V12+V10</f>
        <v>109979837.76000001</v>
      </c>
      <c r="W13" s="10">
        <f t="shared" si="1"/>
        <v>0.22055838964992353</v>
      </c>
      <c r="X13" s="13">
        <f>X11+X12+X10</f>
        <v>35305947.049999997</v>
      </c>
      <c r="Y13" s="11">
        <f>X13/H13</f>
        <v>0.24961783830599546</v>
      </c>
      <c r="Z13" s="13">
        <f>Z11+Z12+Z10</f>
        <v>145285784.81</v>
      </c>
      <c r="AA13" s="11">
        <f>Z13/I13</f>
        <v>0.22697969773847876</v>
      </c>
      <c r="AB13" s="13">
        <f>AB11+AB12+AB10</f>
        <v>9978746.5641373713</v>
      </c>
      <c r="AC13" s="11">
        <f>AB13/G13</f>
        <v>2.0011815963155734E-2</v>
      </c>
      <c r="AD13" s="13">
        <f>AD11+AD12+AD10</f>
        <v>222636.29604639582</v>
      </c>
      <c r="AE13" s="11">
        <f>AD13/H13</f>
        <v>1.5740688351696536E-3</v>
      </c>
      <c r="AF13" s="13">
        <f>AF11+AF12+AF10</f>
        <v>10201382.860183768</v>
      </c>
      <c r="AG13" s="11">
        <f>AF13/I13</f>
        <v>1.593760051024368E-2</v>
      </c>
      <c r="AH13" s="57"/>
    </row>
    <row r="14" spans="1:34" x14ac:dyDescent="0.3">
      <c r="A14" s="14">
        <v>1</v>
      </c>
      <c r="B14" s="14">
        <v>2</v>
      </c>
      <c r="C14" s="15">
        <v>3</v>
      </c>
      <c r="D14" s="15">
        <v>4</v>
      </c>
      <c r="E14" s="15"/>
      <c r="F14" s="15">
        <v>4</v>
      </c>
      <c r="G14" s="14">
        <v>5</v>
      </c>
      <c r="H14" s="14">
        <v>6</v>
      </c>
      <c r="I14" s="15">
        <v>7</v>
      </c>
      <c r="J14" s="16" t="s">
        <v>92</v>
      </c>
      <c r="K14" s="14" t="s">
        <v>78</v>
      </c>
      <c r="L14" s="17" t="s">
        <v>93</v>
      </c>
      <c r="M14" s="14" t="s">
        <v>80</v>
      </c>
      <c r="N14" s="18">
        <v>8</v>
      </c>
      <c r="O14" s="15">
        <v>9</v>
      </c>
      <c r="P14" s="19" t="s">
        <v>79</v>
      </c>
      <c r="Q14" s="14" t="s">
        <v>82</v>
      </c>
      <c r="R14" s="17" t="s">
        <v>81</v>
      </c>
      <c r="S14" s="14" t="s">
        <v>84</v>
      </c>
      <c r="T14" s="18">
        <v>10</v>
      </c>
      <c r="U14" s="15">
        <v>11</v>
      </c>
      <c r="V14" s="19" t="s">
        <v>83</v>
      </c>
      <c r="W14" s="14" t="s">
        <v>86</v>
      </c>
      <c r="X14" s="17" t="s">
        <v>85</v>
      </c>
      <c r="Y14" s="14" t="s">
        <v>88</v>
      </c>
      <c r="Z14" s="18">
        <v>12</v>
      </c>
      <c r="AA14" s="15">
        <v>13</v>
      </c>
      <c r="AB14" s="19" t="s">
        <v>87</v>
      </c>
      <c r="AC14" s="14" t="s">
        <v>90</v>
      </c>
      <c r="AD14" s="17" t="s">
        <v>89</v>
      </c>
      <c r="AE14" s="14" t="s">
        <v>91</v>
      </c>
      <c r="AF14" s="18">
        <v>14</v>
      </c>
      <c r="AG14" s="15">
        <v>15</v>
      </c>
      <c r="AH14" s="15">
        <v>16</v>
      </c>
    </row>
    <row r="15" spans="1:34" ht="15" customHeight="1" x14ac:dyDescent="0.3">
      <c r="A15" s="67" t="s">
        <v>75</v>
      </c>
      <c r="B15" s="68"/>
      <c r="C15" s="68"/>
      <c r="D15" s="68"/>
      <c r="E15" s="68"/>
      <c r="F15" s="69"/>
      <c r="G15" s="20">
        <v>83485168</v>
      </c>
      <c r="H15" s="20">
        <v>0</v>
      </c>
      <c r="I15" s="20">
        <v>83485168</v>
      </c>
      <c r="J15" s="20">
        <v>83485168</v>
      </c>
      <c r="K15" s="21">
        <v>1</v>
      </c>
      <c r="L15" s="20">
        <v>0</v>
      </c>
      <c r="M15" s="21" t="s">
        <v>94</v>
      </c>
      <c r="N15" s="20">
        <v>83485168</v>
      </c>
      <c r="O15" s="21">
        <v>1</v>
      </c>
      <c r="P15" s="20">
        <v>80935168</v>
      </c>
      <c r="Q15" s="21">
        <v>0.96945565229023678</v>
      </c>
      <c r="R15" s="20">
        <v>0</v>
      </c>
      <c r="S15" s="21" t="s">
        <v>94</v>
      </c>
      <c r="T15" s="20">
        <v>80935168</v>
      </c>
      <c r="U15" s="21">
        <v>0.96945565229023678</v>
      </c>
      <c r="V15" s="20">
        <v>80935168</v>
      </c>
      <c r="W15" s="21">
        <v>0.96945565229023678</v>
      </c>
      <c r="X15" s="20">
        <v>0</v>
      </c>
      <c r="Y15" s="22" t="s">
        <v>94</v>
      </c>
      <c r="Z15" s="20">
        <v>80935168</v>
      </c>
      <c r="AA15" s="22">
        <v>0.96945565229023678</v>
      </c>
      <c r="AB15" s="20">
        <v>7692021.1652903631</v>
      </c>
      <c r="AC15" s="22">
        <v>9.2136380024896922E-2</v>
      </c>
      <c r="AD15" s="20">
        <v>0</v>
      </c>
      <c r="AE15" s="23">
        <v>0</v>
      </c>
      <c r="AF15" s="20">
        <v>7692021.1652903631</v>
      </c>
      <c r="AG15" s="22">
        <v>9.2136380024896922E-2</v>
      </c>
      <c r="AH15" s="24"/>
    </row>
    <row r="16" spans="1:34" ht="163.5" customHeight="1" x14ac:dyDescent="0.3">
      <c r="A16" s="25" t="s">
        <v>28</v>
      </c>
      <c r="B16" s="26" t="s">
        <v>29</v>
      </c>
      <c r="C16" s="27" t="s">
        <v>30</v>
      </c>
      <c r="D16" s="28" t="s">
        <v>75</v>
      </c>
      <c r="E16" s="28" t="s">
        <v>31</v>
      </c>
      <c r="F16" s="27" t="s">
        <v>31</v>
      </c>
      <c r="G16" s="29">
        <v>25323641</v>
      </c>
      <c r="H16" s="29">
        <v>0</v>
      </c>
      <c r="I16" s="30">
        <v>25323641</v>
      </c>
      <c r="J16" s="29">
        <v>25323641</v>
      </c>
      <c r="K16" s="31">
        <v>1</v>
      </c>
      <c r="L16" s="30">
        <v>0</v>
      </c>
      <c r="M16" s="31" t="s">
        <v>94</v>
      </c>
      <c r="N16" s="30">
        <v>25323641</v>
      </c>
      <c r="O16" s="32">
        <v>1</v>
      </c>
      <c r="P16" s="29">
        <v>25323641</v>
      </c>
      <c r="Q16" s="31">
        <v>1</v>
      </c>
      <c r="R16" s="30">
        <v>0</v>
      </c>
      <c r="S16" s="31" t="s">
        <v>94</v>
      </c>
      <c r="T16" s="29">
        <v>25323641</v>
      </c>
      <c r="U16" s="32">
        <v>1</v>
      </c>
      <c r="V16" s="29">
        <v>25323641</v>
      </c>
      <c r="W16" s="31">
        <v>1</v>
      </c>
      <c r="X16" s="30">
        <v>0</v>
      </c>
      <c r="Y16" s="31" t="s">
        <v>94</v>
      </c>
      <c r="Z16" s="29">
        <v>25323641</v>
      </c>
      <c r="AA16" s="32">
        <v>1</v>
      </c>
      <c r="AB16" s="29">
        <v>4241092.12</v>
      </c>
      <c r="AC16" s="31">
        <v>0.16747560589727203</v>
      </c>
      <c r="AD16" s="30">
        <v>0</v>
      </c>
      <c r="AE16" s="31" t="s">
        <v>94</v>
      </c>
      <c r="AF16" s="29">
        <v>4241092.12</v>
      </c>
      <c r="AG16" s="32">
        <v>0.16747560589727203</v>
      </c>
      <c r="AH16" s="33" t="s">
        <v>111</v>
      </c>
    </row>
    <row r="17" spans="1:34" ht="31" x14ac:dyDescent="0.3">
      <c r="A17" s="25" t="s">
        <v>32</v>
      </c>
      <c r="B17" s="26" t="s">
        <v>33</v>
      </c>
      <c r="C17" s="27" t="s">
        <v>4</v>
      </c>
      <c r="D17" s="28" t="s">
        <v>75</v>
      </c>
      <c r="E17" s="28" t="s">
        <v>31</v>
      </c>
      <c r="F17" s="27" t="s">
        <v>31</v>
      </c>
      <c r="G17" s="29">
        <v>6290075</v>
      </c>
      <c r="H17" s="29">
        <v>0</v>
      </c>
      <c r="I17" s="30">
        <v>6290075</v>
      </c>
      <c r="J17" s="29">
        <v>6290075</v>
      </c>
      <c r="K17" s="31">
        <v>1</v>
      </c>
      <c r="L17" s="30">
        <v>0</v>
      </c>
      <c r="M17" s="31" t="s">
        <v>94</v>
      </c>
      <c r="N17" s="30">
        <v>6290075</v>
      </c>
      <c r="O17" s="32">
        <v>1</v>
      </c>
      <c r="P17" s="29">
        <v>6290075</v>
      </c>
      <c r="Q17" s="31">
        <v>1</v>
      </c>
      <c r="R17" s="30">
        <v>0</v>
      </c>
      <c r="S17" s="31" t="s">
        <v>94</v>
      </c>
      <c r="T17" s="29">
        <v>6290075</v>
      </c>
      <c r="U17" s="32">
        <v>1</v>
      </c>
      <c r="V17" s="29">
        <v>6290075</v>
      </c>
      <c r="W17" s="31">
        <v>1</v>
      </c>
      <c r="X17" s="30">
        <v>0</v>
      </c>
      <c r="Y17" s="31" t="s">
        <v>94</v>
      </c>
      <c r="Z17" s="29">
        <v>6290075</v>
      </c>
      <c r="AA17" s="32">
        <v>1</v>
      </c>
      <c r="AB17" s="29">
        <v>315800.39871721301</v>
      </c>
      <c r="AC17" s="31">
        <v>5.0206142012172036E-2</v>
      </c>
      <c r="AD17" s="30">
        <v>0</v>
      </c>
      <c r="AE17" s="31" t="s">
        <v>94</v>
      </c>
      <c r="AF17" s="29">
        <v>315800.39871721301</v>
      </c>
      <c r="AG17" s="32">
        <v>5.0206142012172036E-2</v>
      </c>
      <c r="AH17" s="28" t="s">
        <v>54</v>
      </c>
    </row>
    <row r="18" spans="1:34" ht="139.5" customHeight="1" x14ac:dyDescent="0.3">
      <c r="A18" s="25" t="s">
        <v>34</v>
      </c>
      <c r="B18" s="26" t="s">
        <v>35</v>
      </c>
      <c r="C18" s="34" t="s">
        <v>4</v>
      </c>
      <c r="D18" s="26" t="s">
        <v>75</v>
      </c>
      <c r="E18" s="28" t="s">
        <v>31</v>
      </c>
      <c r="F18" s="34" t="s">
        <v>31</v>
      </c>
      <c r="G18" s="29">
        <v>16838959</v>
      </c>
      <c r="H18" s="29">
        <v>0</v>
      </c>
      <c r="I18" s="29">
        <v>16838959</v>
      </c>
      <c r="J18" s="29">
        <v>16838959</v>
      </c>
      <c r="K18" s="31">
        <v>1</v>
      </c>
      <c r="L18" s="29">
        <v>0</v>
      </c>
      <c r="M18" s="31" t="s">
        <v>94</v>
      </c>
      <c r="N18" s="29">
        <v>16838959</v>
      </c>
      <c r="O18" s="31">
        <v>1</v>
      </c>
      <c r="P18" s="29">
        <v>16838959</v>
      </c>
      <c r="Q18" s="31">
        <v>1</v>
      </c>
      <c r="R18" s="29">
        <v>0</v>
      </c>
      <c r="S18" s="31" t="s">
        <v>94</v>
      </c>
      <c r="T18" s="29">
        <v>16838959</v>
      </c>
      <c r="U18" s="31">
        <v>1</v>
      </c>
      <c r="V18" s="29">
        <v>16838959</v>
      </c>
      <c r="W18" s="31">
        <v>1</v>
      </c>
      <c r="X18" s="29">
        <v>0</v>
      </c>
      <c r="Y18" s="31" t="s">
        <v>94</v>
      </c>
      <c r="Z18" s="29">
        <v>16838959</v>
      </c>
      <c r="AA18" s="31">
        <v>1</v>
      </c>
      <c r="AB18" s="29">
        <v>686303.29851850797</v>
      </c>
      <c r="AC18" s="31">
        <v>4.0756872115343235E-2</v>
      </c>
      <c r="AD18" s="29">
        <v>0</v>
      </c>
      <c r="AE18" s="31" t="s">
        <v>94</v>
      </c>
      <c r="AF18" s="29">
        <v>686303.29851850797</v>
      </c>
      <c r="AG18" s="31">
        <v>4.0756872115343235E-2</v>
      </c>
      <c r="AH18" s="33" t="s">
        <v>112</v>
      </c>
    </row>
    <row r="19" spans="1:34" ht="400.5" customHeight="1" x14ac:dyDescent="0.3">
      <c r="A19" s="25" t="s">
        <v>36</v>
      </c>
      <c r="B19" s="26" t="s">
        <v>37</v>
      </c>
      <c r="C19" s="34" t="s">
        <v>30</v>
      </c>
      <c r="D19" s="26" t="s">
        <v>75</v>
      </c>
      <c r="E19" s="28" t="s">
        <v>31</v>
      </c>
      <c r="F19" s="34" t="s">
        <v>31</v>
      </c>
      <c r="G19" s="29">
        <v>32218993</v>
      </c>
      <c r="H19" s="29">
        <v>0</v>
      </c>
      <c r="I19" s="29">
        <v>32218993</v>
      </c>
      <c r="J19" s="29">
        <v>32218993</v>
      </c>
      <c r="K19" s="31">
        <v>1</v>
      </c>
      <c r="L19" s="29">
        <v>0</v>
      </c>
      <c r="M19" s="31" t="s">
        <v>94</v>
      </c>
      <c r="N19" s="29">
        <v>32218993</v>
      </c>
      <c r="O19" s="31">
        <v>1</v>
      </c>
      <c r="P19" s="29">
        <v>32218993</v>
      </c>
      <c r="Q19" s="31">
        <v>1</v>
      </c>
      <c r="R19" s="29">
        <v>0</v>
      </c>
      <c r="S19" s="31" t="s">
        <v>94</v>
      </c>
      <c r="T19" s="29">
        <v>32218993</v>
      </c>
      <c r="U19" s="31">
        <v>1</v>
      </c>
      <c r="V19" s="29">
        <v>32218993</v>
      </c>
      <c r="W19" s="31">
        <v>1</v>
      </c>
      <c r="X19" s="29">
        <v>0</v>
      </c>
      <c r="Y19" s="31" t="s">
        <v>94</v>
      </c>
      <c r="Z19" s="29">
        <v>32218993</v>
      </c>
      <c r="AA19" s="31">
        <v>1</v>
      </c>
      <c r="AB19" s="29">
        <v>2448825.3480546414</v>
      </c>
      <c r="AC19" s="31">
        <v>7.600564511915818E-2</v>
      </c>
      <c r="AD19" s="29">
        <v>0</v>
      </c>
      <c r="AE19" s="31" t="s">
        <v>94</v>
      </c>
      <c r="AF19" s="29">
        <v>2448825.3480546414</v>
      </c>
      <c r="AG19" s="31">
        <v>7.600564511915818E-2</v>
      </c>
      <c r="AH19" s="33" t="s">
        <v>113</v>
      </c>
    </row>
    <row r="20" spans="1:34" ht="31" x14ac:dyDescent="0.3">
      <c r="A20" s="25" t="s">
        <v>38</v>
      </c>
      <c r="B20" s="26" t="s">
        <v>39</v>
      </c>
      <c r="C20" s="34" t="s">
        <v>40</v>
      </c>
      <c r="D20" s="26" t="s">
        <v>75</v>
      </c>
      <c r="E20" s="28" t="s">
        <v>31</v>
      </c>
      <c r="F20" s="34" t="s">
        <v>31</v>
      </c>
      <c r="G20" s="29">
        <v>263500</v>
      </c>
      <c r="H20" s="29">
        <v>0</v>
      </c>
      <c r="I20" s="29">
        <v>263500</v>
      </c>
      <c r="J20" s="29">
        <v>263500</v>
      </c>
      <c r="K20" s="31">
        <v>1</v>
      </c>
      <c r="L20" s="29">
        <v>0</v>
      </c>
      <c r="M20" s="31" t="s">
        <v>94</v>
      </c>
      <c r="N20" s="29">
        <v>263500</v>
      </c>
      <c r="O20" s="31">
        <v>1</v>
      </c>
      <c r="P20" s="29">
        <v>263500</v>
      </c>
      <c r="Q20" s="31">
        <v>1</v>
      </c>
      <c r="R20" s="29">
        <v>0</v>
      </c>
      <c r="S20" s="31" t="s">
        <v>94</v>
      </c>
      <c r="T20" s="29">
        <v>263500</v>
      </c>
      <c r="U20" s="31">
        <v>1</v>
      </c>
      <c r="V20" s="29">
        <v>263500</v>
      </c>
      <c r="W20" s="31">
        <v>1</v>
      </c>
      <c r="X20" s="29">
        <v>0</v>
      </c>
      <c r="Y20" s="31" t="s">
        <v>94</v>
      </c>
      <c r="Z20" s="29">
        <v>263500</v>
      </c>
      <c r="AA20" s="31">
        <v>1</v>
      </c>
      <c r="AB20" s="29">
        <v>0</v>
      </c>
      <c r="AC20" s="31">
        <v>0</v>
      </c>
      <c r="AD20" s="29">
        <v>0</v>
      </c>
      <c r="AE20" s="31" t="s">
        <v>94</v>
      </c>
      <c r="AF20" s="29">
        <v>0</v>
      </c>
      <c r="AG20" s="31">
        <v>0</v>
      </c>
      <c r="AH20" s="28" t="s">
        <v>54</v>
      </c>
    </row>
    <row r="21" spans="1:34" ht="62" x14ac:dyDescent="0.3">
      <c r="A21" s="25" t="s">
        <v>45</v>
      </c>
      <c r="B21" s="26" t="s">
        <v>46</v>
      </c>
      <c r="C21" s="34" t="s">
        <v>47</v>
      </c>
      <c r="D21" s="26" t="s">
        <v>75</v>
      </c>
      <c r="E21" s="28" t="s">
        <v>31</v>
      </c>
      <c r="F21" s="34" t="s">
        <v>31</v>
      </c>
      <c r="G21" s="29">
        <v>2550000</v>
      </c>
      <c r="H21" s="29">
        <v>0</v>
      </c>
      <c r="I21" s="29">
        <v>2550000</v>
      </c>
      <c r="J21" s="29">
        <v>2550000</v>
      </c>
      <c r="K21" s="31">
        <v>1</v>
      </c>
      <c r="L21" s="29">
        <v>0</v>
      </c>
      <c r="M21" s="31" t="s">
        <v>94</v>
      </c>
      <c r="N21" s="29">
        <v>2550000</v>
      </c>
      <c r="O21" s="31">
        <v>1</v>
      </c>
      <c r="P21" s="29">
        <v>0</v>
      </c>
      <c r="Q21" s="31">
        <v>0</v>
      </c>
      <c r="R21" s="29">
        <v>0</v>
      </c>
      <c r="S21" s="31" t="s">
        <v>94</v>
      </c>
      <c r="T21" s="29">
        <v>0</v>
      </c>
      <c r="U21" s="31">
        <v>0</v>
      </c>
      <c r="V21" s="29">
        <v>0</v>
      </c>
      <c r="W21" s="31">
        <v>0</v>
      </c>
      <c r="X21" s="29">
        <v>0</v>
      </c>
      <c r="Y21" s="31" t="s">
        <v>94</v>
      </c>
      <c r="Z21" s="29">
        <v>0</v>
      </c>
      <c r="AA21" s="31">
        <v>0</v>
      </c>
      <c r="AB21" s="29">
        <v>0</v>
      </c>
      <c r="AC21" s="31">
        <v>0</v>
      </c>
      <c r="AD21" s="29">
        <v>0</v>
      </c>
      <c r="AE21" s="31" t="s">
        <v>94</v>
      </c>
      <c r="AF21" s="29">
        <v>0</v>
      </c>
      <c r="AG21" s="31">
        <v>0</v>
      </c>
      <c r="AH21" s="28" t="s">
        <v>54</v>
      </c>
    </row>
    <row r="22" spans="1:34" ht="33" customHeight="1" x14ac:dyDescent="0.3">
      <c r="A22" s="67" t="s">
        <v>76</v>
      </c>
      <c r="B22" s="68"/>
      <c r="C22" s="68"/>
      <c r="D22" s="68"/>
      <c r="E22" s="68"/>
      <c r="F22" s="69"/>
      <c r="G22" s="20">
        <v>349267164</v>
      </c>
      <c r="H22" s="20">
        <v>77400000</v>
      </c>
      <c r="I22" s="20">
        <v>426667164</v>
      </c>
      <c r="J22" s="20">
        <v>153613424</v>
      </c>
      <c r="K22" s="21">
        <v>0.43981639224464858</v>
      </c>
      <c r="L22" s="20">
        <v>77400000</v>
      </c>
      <c r="M22" s="21">
        <v>1</v>
      </c>
      <c r="N22" s="20">
        <v>231013424</v>
      </c>
      <c r="O22" s="21">
        <v>0.54143708138740199</v>
      </c>
      <c r="P22" s="20">
        <v>28741981.57</v>
      </c>
      <c r="Q22" s="21">
        <v>8.2292252271387298E-2</v>
      </c>
      <c r="R22" s="20">
        <v>34832547.049999997</v>
      </c>
      <c r="S22" s="21">
        <v>0.45003290762273895</v>
      </c>
      <c r="T22" s="20">
        <v>63574528.619999997</v>
      </c>
      <c r="U22" s="21">
        <v>0.14900262777193699</v>
      </c>
      <c r="V22" s="20">
        <v>2734677.94</v>
      </c>
      <c r="W22" s="21">
        <v>7.8297596277902611E-3</v>
      </c>
      <c r="X22" s="20">
        <v>34832547.049999997</v>
      </c>
      <c r="Y22" s="22">
        <v>0.45003290762273895</v>
      </c>
      <c r="Z22" s="20">
        <v>37567224.989999995</v>
      </c>
      <c r="AA22" s="22">
        <v>8.8048080939268136E-2</v>
      </c>
      <c r="AB22" s="20">
        <v>0</v>
      </c>
      <c r="AC22" s="22">
        <v>0</v>
      </c>
      <c r="AD22" s="20">
        <v>0</v>
      </c>
      <c r="AE22" s="23">
        <v>0</v>
      </c>
      <c r="AF22" s="20">
        <v>0</v>
      </c>
      <c r="AG22" s="22">
        <v>0</v>
      </c>
      <c r="AH22" s="35"/>
    </row>
    <row r="23" spans="1:34" ht="15.5" x14ac:dyDescent="0.3">
      <c r="A23" s="25" t="s">
        <v>7</v>
      </c>
      <c r="B23" s="26" t="s">
        <v>8</v>
      </c>
      <c r="C23" s="34" t="s">
        <v>9</v>
      </c>
      <c r="D23" s="26" t="s">
        <v>76</v>
      </c>
      <c r="E23" s="28" t="s">
        <v>5</v>
      </c>
      <c r="F23" s="34" t="s">
        <v>5</v>
      </c>
      <c r="G23" s="29">
        <v>2550000</v>
      </c>
      <c r="H23" s="29">
        <v>0</v>
      </c>
      <c r="I23" s="29">
        <v>2550000</v>
      </c>
      <c r="J23" s="29">
        <v>2550000</v>
      </c>
      <c r="K23" s="31">
        <v>1</v>
      </c>
      <c r="L23" s="29">
        <v>0</v>
      </c>
      <c r="M23" s="31" t="s">
        <v>94</v>
      </c>
      <c r="N23" s="29">
        <v>2550000</v>
      </c>
      <c r="O23" s="31">
        <v>1</v>
      </c>
      <c r="P23" s="29">
        <v>2533986</v>
      </c>
      <c r="Q23" s="31">
        <v>0.99372000000000005</v>
      </c>
      <c r="R23" s="29">
        <v>0</v>
      </c>
      <c r="S23" s="31" t="s">
        <v>94</v>
      </c>
      <c r="T23" s="29">
        <v>2533986</v>
      </c>
      <c r="U23" s="31">
        <v>0.99372000000000005</v>
      </c>
      <c r="V23" s="29">
        <v>2533986</v>
      </c>
      <c r="W23" s="31">
        <v>0.99372000000000005</v>
      </c>
      <c r="X23" s="29">
        <v>0</v>
      </c>
      <c r="Y23" s="31" t="s">
        <v>94</v>
      </c>
      <c r="Z23" s="29">
        <v>2533986</v>
      </c>
      <c r="AA23" s="31">
        <v>0.99372000000000005</v>
      </c>
      <c r="AB23" s="29">
        <v>0</v>
      </c>
      <c r="AC23" s="31">
        <v>0</v>
      </c>
      <c r="AD23" s="29">
        <v>0</v>
      </c>
      <c r="AE23" s="31" t="s">
        <v>94</v>
      </c>
      <c r="AF23" s="29">
        <v>0</v>
      </c>
      <c r="AG23" s="31">
        <v>0</v>
      </c>
      <c r="AH23" s="28" t="s">
        <v>54</v>
      </c>
    </row>
    <row r="24" spans="1:34" ht="15.5" x14ac:dyDescent="0.3">
      <c r="A24" s="25" t="s">
        <v>10</v>
      </c>
      <c r="B24" s="26" t="s">
        <v>11</v>
      </c>
      <c r="C24" s="34" t="s">
        <v>12</v>
      </c>
      <c r="D24" s="26" t="s">
        <v>76</v>
      </c>
      <c r="E24" s="28" t="s">
        <v>5</v>
      </c>
      <c r="F24" s="34" t="s">
        <v>5</v>
      </c>
      <c r="G24" s="29">
        <v>12096350</v>
      </c>
      <c r="H24" s="29">
        <v>0</v>
      </c>
      <c r="I24" s="29">
        <v>12096350</v>
      </c>
      <c r="J24" s="29">
        <v>12096350</v>
      </c>
      <c r="K24" s="31">
        <v>1</v>
      </c>
      <c r="L24" s="29">
        <v>0</v>
      </c>
      <c r="M24" s="31" t="s">
        <v>94</v>
      </c>
      <c r="N24" s="29">
        <v>12096350</v>
      </c>
      <c r="O24" s="31">
        <v>1</v>
      </c>
      <c r="P24" s="29">
        <v>6289738.04</v>
      </c>
      <c r="Q24" s="31">
        <v>0.51996991158489958</v>
      </c>
      <c r="R24" s="29">
        <v>0</v>
      </c>
      <c r="S24" s="31" t="s">
        <v>94</v>
      </c>
      <c r="T24" s="29">
        <v>6289738.04</v>
      </c>
      <c r="U24" s="31">
        <v>0.51996991158489958</v>
      </c>
      <c r="V24" s="29">
        <v>0</v>
      </c>
      <c r="W24" s="31">
        <v>0</v>
      </c>
      <c r="X24" s="29">
        <v>0</v>
      </c>
      <c r="Y24" s="31" t="s">
        <v>94</v>
      </c>
      <c r="Z24" s="29">
        <v>0</v>
      </c>
      <c r="AA24" s="31">
        <v>0</v>
      </c>
      <c r="AB24" s="29">
        <v>0</v>
      </c>
      <c r="AC24" s="31">
        <v>0</v>
      </c>
      <c r="AD24" s="29">
        <v>0</v>
      </c>
      <c r="AE24" s="31" t="s">
        <v>94</v>
      </c>
      <c r="AF24" s="29">
        <v>0</v>
      </c>
      <c r="AG24" s="31">
        <v>0</v>
      </c>
      <c r="AH24" s="28" t="s">
        <v>54</v>
      </c>
    </row>
    <row r="25" spans="1:34" ht="15.5" x14ac:dyDescent="0.3">
      <c r="A25" s="25" t="s">
        <v>17</v>
      </c>
      <c r="B25" s="26" t="s">
        <v>18</v>
      </c>
      <c r="C25" s="34" t="s">
        <v>12</v>
      </c>
      <c r="D25" s="26" t="s">
        <v>76</v>
      </c>
      <c r="E25" s="28" t="s">
        <v>5</v>
      </c>
      <c r="F25" s="34" t="s">
        <v>5</v>
      </c>
      <c r="G25" s="29">
        <v>9321792</v>
      </c>
      <c r="H25" s="29">
        <v>0</v>
      </c>
      <c r="I25" s="29">
        <v>9321792</v>
      </c>
      <c r="J25" s="29">
        <v>9321792</v>
      </c>
      <c r="K25" s="31">
        <v>1</v>
      </c>
      <c r="L25" s="29">
        <v>0</v>
      </c>
      <c r="M25" s="31" t="s">
        <v>94</v>
      </c>
      <c r="N25" s="29">
        <v>9321792</v>
      </c>
      <c r="O25" s="31">
        <v>1</v>
      </c>
      <c r="P25" s="29">
        <v>7993651.7400000002</v>
      </c>
      <c r="Q25" s="31">
        <v>0.85752307496241065</v>
      </c>
      <c r="R25" s="29">
        <v>0</v>
      </c>
      <c r="S25" s="31" t="s">
        <v>94</v>
      </c>
      <c r="T25" s="29">
        <v>7993651.7400000002</v>
      </c>
      <c r="U25" s="31">
        <v>0.85752307496241065</v>
      </c>
      <c r="V25" s="29">
        <v>0</v>
      </c>
      <c r="W25" s="31">
        <v>0</v>
      </c>
      <c r="X25" s="29">
        <v>0</v>
      </c>
      <c r="Y25" s="31" t="s">
        <v>94</v>
      </c>
      <c r="Z25" s="29">
        <v>0</v>
      </c>
      <c r="AA25" s="31">
        <v>0</v>
      </c>
      <c r="AB25" s="29">
        <v>0</v>
      </c>
      <c r="AC25" s="31">
        <v>0</v>
      </c>
      <c r="AD25" s="29">
        <v>0</v>
      </c>
      <c r="AE25" s="31" t="s">
        <v>94</v>
      </c>
      <c r="AF25" s="29">
        <v>0</v>
      </c>
      <c r="AG25" s="31">
        <v>0</v>
      </c>
      <c r="AH25" s="28" t="s">
        <v>54</v>
      </c>
    </row>
    <row r="26" spans="1:34" ht="15.5" x14ac:dyDescent="0.3">
      <c r="A26" s="25" t="s">
        <v>19</v>
      </c>
      <c r="B26" s="26" t="s">
        <v>20</v>
      </c>
      <c r="C26" s="34" t="s">
        <v>9</v>
      </c>
      <c r="D26" s="26" t="s">
        <v>76</v>
      </c>
      <c r="E26" s="28" t="s">
        <v>21</v>
      </c>
      <c r="F26" s="34" t="s">
        <v>21</v>
      </c>
      <c r="G26" s="29">
        <v>74795760</v>
      </c>
      <c r="H26" s="29">
        <v>0</v>
      </c>
      <c r="I26" s="29">
        <v>74795760</v>
      </c>
      <c r="J26" s="29">
        <v>74795760</v>
      </c>
      <c r="K26" s="31">
        <v>1</v>
      </c>
      <c r="L26" s="29">
        <v>0</v>
      </c>
      <c r="M26" s="31" t="s">
        <v>94</v>
      </c>
      <c r="N26" s="29">
        <v>74795760</v>
      </c>
      <c r="O26" s="31">
        <v>1</v>
      </c>
      <c r="P26" s="29">
        <v>0</v>
      </c>
      <c r="Q26" s="31">
        <v>0</v>
      </c>
      <c r="R26" s="29">
        <v>0</v>
      </c>
      <c r="S26" s="31" t="s">
        <v>94</v>
      </c>
      <c r="T26" s="29">
        <v>0</v>
      </c>
      <c r="U26" s="31">
        <v>0</v>
      </c>
      <c r="V26" s="29">
        <v>0</v>
      </c>
      <c r="W26" s="31">
        <v>0</v>
      </c>
      <c r="X26" s="29">
        <v>0</v>
      </c>
      <c r="Y26" s="31" t="s">
        <v>94</v>
      </c>
      <c r="Z26" s="29">
        <v>0</v>
      </c>
      <c r="AA26" s="31">
        <v>0</v>
      </c>
      <c r="AB26" s="29">
        <v>0</v>
      </c>
      <c r="AC26" s="31">
        <v>0</v>
      </c>
      <c r="AD26" s="29">
        <v>0</v>
      </c>
      <c r="AE26" s="31" t="s">
        <v>94</v>
      </c>
      <c r="AF26" s="29">
        <v>0</v>
      </c>
      <c r="AG26" s="31">
        <v>0</v>
      </c>
      <c r="AH26" s="28" t="s">
        <v>54</v>
      </c>
    </row>
    <row r="27" spans="1:34" ht="15.5" x14ac:dyDescent="0.3">
      <c r="A27" s="25" t="s">
        <v>22</v>
      </c>
      <c r="B27" s="26" t="s">
        <v>23</v>
      </c>
      <c r="C27" s="34" t="s">
        <v>9</v>
      </c>
      <c r="D27" s="26" t="s">
        <v>76</v>
      </c>
      <c r="E27" s="28" t="s">
        <v>21</v>
      </c>
      <c r="F27" s="34" t="s">
        <v>21</v>
      </c>
      <c r="G27" s="29">
        <v>10639848</v>
      </c>
      <c r="H27" s="29">
        <v>0</v>
      </c>
      <c r="I27" s="29">
        <v>10639848</v>
      </c>
      <c r="J27" s="29">
        <v>10639848</v>
      </c>
      <c r="K27" s="31">
        <v>1</v>
      </c>
      <c r="L27" s="29">
        <v>0</v>
      </c>
      <c r="M27" s="31" t="s">
        <v>94</v>
      </c>
      <c r="N27" s="29">
        <v>10639848</v>
      </c>
      <c r="O27" s="31">
        <v>1</v>
      </c>
      <c r="P27" s="29">
        <v>0</v>
      </c>
      <c r="Q27" s="31">
        <v>0</v>
      </c>
      <c r="R27" s="29">
        <v>0</v>
      </c>
      <c r="S27" s="31" t="s">
        <v>94</v>
      </c>
      <c r="T27" s="29">
        <v>0</v>
      </c>
      <c r="U27" s="31">
        <v>0</v>
      </c>
      <c r="V27" s="29">
        <v>0</v>
      </c>
      <c r="W27" s="31">
        <v>0</v>
      </c>
      <c r="X27" s="29">
        <v>0</v>
      </c>
      <c r="Y27" s="31" t="s">
        <v>94</v>
      </c>
      <c r="Z27" s="29">
        <v>0</v>
      </c>
      <c r="AA27" s="31">
        <v>0</v>
      </c>
      <c r="AB27" s="29">
        <v>0</v>
      </c>
      <c r="AC27" s="31">
        <v>0</v>
      </c>
      <c r="AD27" s="29">
        <v>0</v>
      </c>
      <c r="AE27" s="31" t="s">
        <v>94</v>
      </c>
      <c r="AF27" s="29">
        <v>0</v>
      </c>
      <c r="AG27" s="31">
        <v>0</v>
      </c>
      <c r="AH27" s="28" t="s">
        <v>54</v>
      </c>
    </row>
    <row r="28" spans="1:34" ht="46.5" x14ac:dyDescent="0.3">
      <c r="A28" s="25" t="s">
        <v>24</v>
      </c>
      <c r="B28" s="26" t="s">
        <v>25</v>
      </c>
      <c r="C28" s="34" t="s">
        <v>12</v>
      </c>
      <c r="D28" s="26" t="s">
        <v>76</v>
      </c>
      <c r="E28" s="28" t="s">
        <v>21</v>
      </c>
      <c r="F28" s="34" t="s">
        <v>21</v>
      </c>
      <c r="G28" s="29">
        <v>16759674</v>
      </c>
      <c r="H28" s="29">
        <v>0</v>
      </c>
      <c r="I28" s="29">
        <v>16759674</v>
      </c>
      <c r="J28" s="29">
        <v>16759674</v>
      </c>
      <c r="K28" s="31">
        <v>1</v>
      </c>
      <c r="L28" s="29">
        <v>0</v>
      </c>
      <c r="M28" s="31" t="s">
        <v>94</v>
      </c>
      <c r="N28" s="29">
        <v>16759674</v>
      </c>
      <c r="O28" s="31">
        <v>1</v>
      </c>
      <c r="P28" s="29">
        <v>11924605.790000001</v>
      </c>
      <c r="Q28" s="31">
        <v>0.71150583179601234</v>
      </c>
      <c r="R28" s="29">
        <v>0</v>
      </c>
      <c r="S28" s="31" t="s">
        <v>94</v>
      </c>
      <c r="T28" s="29">
        <v>11924605.790000001</v>
      </c>
      <c r="U28" s="31">
        <v>0.71150583179601234</v>
      </c>
      <c r="V28" s="29">
        <v>200691.94</v>
      </c>
      <c r="W28" s="31">
        <v>1.1974692347834451E-2</v>
      </c>
      <c r="X28" s="29">
        <v>0</v>
      </c>
      <c r="Y28" s="31" t="s">
        <v>94</v>
      </c>
      <c r="Z28" s="29">
        <v>200691.94</v>
      </c>
      <c r="AA28" s="31">
        <v>1.1974692347834451E-2</v>
      </c>
      <c r="AB28" s="29">
        <v>0</v>
      </c>
      <c r="AC28" s="31">
        <v>0</v>
      </c>
      <c r="AD28" s="29">
        <v>0</v>
      </c>
      <c r="AE28" s="31" t="s">
        <v>94</v>
      </c>
      <c r="AF28" s="29">
        <v>0</v>
      </c>
      <c r="AG28" s="31">
        <v>0</v>
      </c>
      <c r="AH28" s="33" t="s">
        <v>116</v>
      </c>
    </row>
    <row r="29" spans="1:34" ht="15.5" x14ac:dyDescent="0.3">
      <c r="A29" s="25" t="s">
        <v>26</v>
      </c>
      <c r="B29" s="26" t="s">
        <v>27</v>
      </c>
      <c r="C29" s="34" t="s">
        <v>9</v>
      </c>
      <c r="D29" s="26" t="s">
        <v>76</v>
      </c>
      <c r="E29" s="28" t="s">
        <v>21</v>
      </c>
      <c r="F29" s="34" t="s">
        <v>21</v>
      </c>
      <c r="G29" s="29">
        <v>86699500</v>
      </c>
      <c r="H29" s="29">
        <v>0</v>
      </c>
      <c r="I29" s="29">
        <v>86699500</v>
      </c>
      <c r="J29" s="29">
        <v>0</v>
      </c>
      <c r="K29" s="31">
        <v>0</v>
      </c>
      <c r="L29" s="29">
        <v>0</v>
      </c>
      <c r="M29" s="31" t="s">
        <v>94</v>
      </c>
      <c r="N29" s="29">
        <v>0</v>
      </c>
      <c r="O29" s="31">
        <v>0</v>
      </c>
      <c r="P29" s="29">
        <v>0</v>
      </c>
      <c r="Q29" s="31">
        <v>0</v>
      </c>
      <c r="R29" s="29">
        <v>0</v>
      </c>
      <c r="S29" s="31" t="s">
        <v>94</v>
      </c>
      <c r="T29" s="29">
        <v>0</v>
      </c>
      <c r="U29" s="31">
        <v>0</v>
      </c>
      <c r="V29" s="29">
        <v>0</v>
      </c>
      <c r="W29" s="31">
        <v>0</v>
      </c>
      <c r="X29" s="29">
        <v>0</v>
      </c>
      <c r="Y29" s="31" t="s">
        <v>94</v>
      </c>
      <c r="Z29" s="29">
        <v>0</v>
      </c>
      <c r="AA29" s="31">
        <v>0</v>
      </c>
      <c r="AB29" s="29">
        <v>0</v>
      </c>
      <c r="AC29" s="31">
        <v>0</v>
      </c>
      <c r="AD29" s="29">
        <v>0</v>
      </c>
      <c r="AE29" s="31" t="s">
        <v>94</v>
      </c>
      <c r="AF29" s="29">
        <v>0</v>
      </c>
      <c r="AG29" s="31">
        <v>0</v>
      </c>
      <c r="AH29" s="33" t="s">
        <v>99</v>
      </c>
    </row>
    <row r="30" spans="1:34" ht="15.5" x14ac:dyDescent="0.3">
      <c r="A30" s="25" t="s">
        <v>48</v>
      </c>
      <c r="B30" s="26" t="s">
        <v>49</v>
      </c>
      <c r="C30" s="34" t="s">
        <v>47</v>
      </c>
      <c r="D30" s="26" t="s">
        <v>76</v>
      </c>
      <c r="E30" s="28" t="s">
        <v>5</v>
      </c>
      <c r="F30" s="34" t="s">
        <v>5</v>
      </c>
      <c r="G30" s="29">
        <v>27450000</v>
      </c>
      <c r="H30" s="29">
        <v>42400000</v>
      </c>
      <c r="I30" s="29">
        <v>69850000</v>
      </c>
      <c r="J30" s="29">
        <v>27450000</v>
      </c>
      <c r="K30" s="31">
        <v>1</v>
      </c>
      <c r="L30" s="29">
        <v>42400000</v>
      </c>
      <c r="M30" s="31">
        <v>1</v>
      </c>
      <c r="N30" s="29">
        <v>69850000</v>
      </c>
      <c r="O30" s="31">
        <v>1</v>
      </c>
      <c r="P30" s="29">
        <v>0</v>
      </c>
      <c r="Q30" s="31">
        <v>0</v>
      </c>
      <c r="R30" s="29">
        <v>0</v>
      </c>
      <c r="S30" s="31">
        <v>0</v>
      </c>
      <c r="T30" s="29">
        <v>0</v>
      </c>
      <c r="U30" s="31">
        <v>0</v>
      </c>
      <c r="V30" s="29">
        <v>0</v>
      </c>
      <c r="W30" s="31">
        <v>0</v>
      </c>
      <c r="X30" s="29">
        <v>0</v>
      </c>
      <c r="Y30" s="31">
        <v>0</v>
      </c>
      <c r="Z30" s="29">
        <v>0</v>
      </c>
      <c r="AA30" s="31">
        <v>0</v>
      </c>
      <c r="AB30" s="29">
        <v>0</v>
      </c>
      <c r="AC30" s="31">
        <v>0</v>
      </c>
      <c r="AD30" s="29">
        <v>0</v>
      </c>
      <c r="AE30" s="31">
        <v>0</v>
      </c>
      <c r="AF30" s="29">
        <v>0</v>
      </c>
      <c r="AG30" s="31">
        <v>0</v>
      </c>
      <c r="AH30" s="28" t="s">
        <v>54</v>
      </c>
    </row>
    <row r="31" spans="1:34" ht="31" x14ac:dyDescent="0.3">
      <c r="A31" s="73" t="s">
        <v>55</v>
      </c>
      <c r="B31" s="74"/>
      <c r="C31" s="34" t="s">
        <v>9</v>
      </c>
      <c r="D31" s="26" t="s">
        <v>76</v>
      </c>
      <c r="E31" s="28" t="s">
        <v>21</v>
      </c>
      <c r="F31" s="34" t="s">
        <v>21</v>
      </c>
      <c r="G31" s="29">
        <v>108954240</v>
      </c>
      <c r="H31" s="29">
        <v>0</v>
      </c>
      <c r="I31" s="29">
        <v>108954240</v>
      </c>
      <c r="J31" s="29">
        <v>0</v>
      </c>
      <c r="K31" s="31">
        <v>0</v>
      </c>
      <c r="L31" s="29">
        <v>0</v>
      </c>
      <c r="M31" s="31" t="s">
        <v>94</v>
      </c>
      <c r="N31" s="29">
        <v>0</v>
      </c>
      <c r="O31" s="31">
        <v>0</v>
      </c>
      <c r="P31" s="29">
        <v>0</v>
      </c>
      <c r="Q31" s="31">
        <v>0</v>
      </c>
      <c r="R31" s="29">
        <v>0</v>
      </c>
      <c r="S31" s="31" t="s">
        <v>94</v>
      </c>
      <c r="T31" s="29">
        <v>0</v>
      </c>
      <c r="U31" s="31">
        <v>0</v>
      </c>
      <c r="V31" s="29">
        <v>0</v>
      </c>
      <c r="W31" s="31">
        <v>0</v>
      </c>
      <c r="X31" s="29">
        <v>0</v>
      </c>
      <c r="Y31" s="31" t="s">
        <v>94</v>
      </c>
      <c r="Z31" s="29">
        <v>0</v>
      </c>
      <c r="AA31" s="31">
        <v>0</v>
      </c>
      <c r="AB31" s="29">
        <v>0</v>
      </c>
      <c r="AC31" s="31">
        <v>0</v>
      </c>
      <c r="AD31" s="29">
        <v>0</v>
      </c>
      <c r="AE31" s="31" t="s">
        <v>94</v>
      </c>
      <c r="AF31" s="29">
        <v>0</v>
      </c>
      <c r="AG31" s="31">
        <v>0</v>
      </c>
      <c r="AH31" s="33" t="s">
        <v>98</v>
      </c>
    </row>
    <row r="32" spans="1:34" ht="41.25" customHeight="1" x14ac:dyDescent="0.3">
      <c r="A32" s="34" t="s">
        <v>67</v>
      </c>
      <c r="B32" s="26" t="s">
        <v>60</v>
      </c>
      <c r="C32" s="34" t="s">
        <v>6</v>
      </c>
      <c r="D32" s="26" t="s">
        <v>76</v>
      </c>
      <c r="E32" s="28" t="s">
        <v>5</v>
      </c>
      <c r="F32" s="34" t="s">
        <v>5</v>
      </c>
      <c r="G32" s="29">
        <v>0</v>
      </c>
      <c r="H32" s="29">
        <v>35000000</v>
      </c>
      <c r="I32" s="29">
        <v>35000000</v>
      </c>
      <c r="J32" s="29">
        <v>0</v>
      </c>
      <c r="K32" s="31" t="s">
        <v>94</v>
      </c>
      <c r="L32" s="29">
        <v>35000000</v>
      </c>
      <c r="M32" s="31">
        <v>1</v>
      </c>
      <c r="N32" s="29">
        <v>35000000</v>
      </c>
      <c r="O32" s="31">
        <v>1</v>
      </c>
      <c r="P32" s="29">
        <v>0</v>
      </c>
      <c r="Q32" s="31">
        <v>0</v>
      </c>
      <c r="R32" s="29">
        <v>34832547.049999997</v>
      </c>
      <c r="S32" s="31">
        <v>0.99521562999999991</v>
      </c>
      <c r="T32" s="29">
        <v>34832547.049999997</v>
      </c>
      <c r="U32" s="31">
        <v>0.99521562999999991</v>
      </c>
      <c r="V32" s="29">
        <v>0</v>
      </c>
      <c r="W32" s="31">
        <v>0</v>
      </c>
      <c r="X32" s="29">
        <v>34832547.049999997</v>
      </c>
      <c r="Y32" s="31">
        <v>0.99521562999999991</v>
      </c>
      <c r="Z32" s="29">
        <v>34832547.049999997</v>
      </c>
      <c r="AA32" s="31">
        <v>0.99521562999999991</v>
      </c>
      <c r="AB32" s="29">
        <v>0</v>
      </c>
      <c r="AC32" s="31" t="s">
        <v>94</v>
      </c>
      <c r="AD32" s="29">
        <v>0</v>
      </c>
      <c r="AE32" s="31">
        <v>0</v>
      </c>
      <c r="AF32" s="29">
        <v>0</v>
      </c>
      <c r="AG32" s="31">
        <v>0</v>
      </c>
      <c r="AH32" s="28" t="s">
        <v>54</v>
      </c>
    </row>
    <row r="33" spans="1:34" ht="15" customHeight="1" x14ac:dyDescent="0.3">
      <c r="A33" s="67" t="s">
        <v>73</v>
      </c>
      <c r="B33" s="68"/>
      <c r="C33" s="68"/>
      <c r="D33" s="68"/>
      <c r="E33" s="68"/>
      <c r="F33" s="69"/>
      <c r="G33" s="20">
        <v>65890399</v>
      </c>
      <c r="H33" s="20">
        <v>64040000</v>
      </c>
      <c r="I33" s="20">
        <v>129930399</v>
      </c>
      <c r="J33" s="20">
        <v>65890399</v>
      </c>
      <c r="K33" s="21">
        <v>1</v>
      </c>
      <c r="L33" s="20">
        <v>45173400</v>
      </c>
      <c r="M33" s="21">
        <v>0.70539350405996248</v>
      </c>
      <c r="N33" s="20">
        <v>111063799</v>
      </c>
      <c r="O33" s="21">
        <v>0.8547945658198125</v>
      </c>
      <c r="P33" s="20">
        <v>26309991.82</v>
      </c>
      <c r="Q33" s="21">
        <v>0.39929932462542839</v>
      </c>
      <c r="R33" s="20">
        <v>473400</v>
      </c>
      <c r="S33" s="21">
        <v>7.3922548407245473E-3</v>
      </c>
      <c r="T33" s="20">
        <v>26783391.82</v>
      </c>
      <c r="U33" s="21">
        <v>0.20613645479530929</v>
      </c>
      <c r="V33" s="20">
        <v>26309991.82</v>
      </c>
      <c r="W33" s="21">
        <v>0.39929932462542839</v>
      </c>
      <c r="X33" s="20">
        <v>473400</v>
      </c>
      <c r="Y33" s="22">
        <v>7.3922548407245473E-3</v>
      </c>
      <c r="Z33" s="20">
        <v>26783391.82</v>
      </c>
      <c r="AA33" s="22">
        <v>0.20613645479530929</v>
      </c>
      <c r="AB33" s="20">
        <v>2286725.3988470095</v>
      </c>
      <c r="AC33" s="22">
        <v>3.4704986364508271E-2</v>
      </c>
      <c r="AD33" s="20">
        <v>222636.29604639582</v>
      </c>
      <c r="AE33" s="23">
        <v>0.46382561676332462</v>
      </c>
      <c r="AF33" s="20">
        <v>2509361.6948934053</v>
      </c>
      <c r="AG33" s="22">
        <v>1.9313122365562853E-2</v>
      </c>
      <c r="AH33" s="35"/>
    </row>
    <row r="34" spans="1:34" ht="99.75" customHeight="1" x14ac:dyDescent="0.3">
      <c r="A34" s="25" t="s">
        <v>2</v>
      </c>
      <c r="B34" s="26" t="s">
        <v>3</v>
      </c>
      <c r="C34" s="34" t="s">
        <v>4</v>
      </c>
      <c r="D34" s="26" t="s">
        <v>73</v>
      </c>
      <c r="E34" s="28" t="s">
        <v>5</v>
      </c>
      <c r="F34" s="34" t="s">
        <v>5</v>
      </c>
      <c r="G34" s="29">
        <v>2550000</v>
      </c>
      <c r="H34" s="29">
        <v>480000</v>
      </c>
      <c r="I34" s="29">
        <v>3030000</v>
      </c>
      <c r="J34" s="29">
        <v>2550000</v>
      </c>
      <c r="K34" s="31">
        <v>1</v>
      </c>
      <c r="L34" s="29">
        <v>473400</v>
      </c>
      <c r="M34" s="31">
        <v>0.98624999999999996</v>
      </c>
      <c r="N34" s="29">
        <v>3023400</v>
      </c>
      <c r="O34" s="31">
        <v>0.99782178217821782</v>
      </c>
      <c r="P34" s="29">
        <v>0</v>
      </c>
      <c r="Q34" s="31">
        <v>0</v>
      </c>
      <c r="R34" s="29">
        <v>473400</v>
      </c>
      <c r="S34" s="31">
        <v>0.98624999999999996</v>
      </c>
      <c r="T34" s="29">
        <v>473400</v>
      </c>
      <c r="U34" s="31">
        <v>0.15623762376237624</v>
      </c>
      <c r="V34" s="29">
        <v>0</v>
      </c>
      <c r="W34" s="31">
        <v>0</v>
      </c>
      <c r="X34" s="29">
        <v>473400</v>
      </c>
      <c r="Y34" s="31">
        <v>0.98624999999999996</v>
      </c>
      <c r="Z34" s="29">
        <v>473400</v>
      </c>
      <c r="AA34" s="31">
        <v>0.15623762376237624</v>
      </c>
      <c r="AB34" s="29">
        <v>0</v>
      </c>
      <c r="AC34" s="31">
        <v>0</v>
      </c>
      <c r="AD34" s="29">
        <v>222636.29604639582</v>
      </c>
      <c r="AE34" s="31">
        <v>0.46382561676332462</v>
      </c>
      <c r="AF34" s="29">
        <v>222636.29604639582</v>
      </c>
      <c r="AG34" s="31">
        <v>7.3477325427853402E-2</v>
      </c>
      <c r="AH34" s="33" t="s">
        <v>114</v>
      </c>
    </row>
    <row r="35" spans="1:34" ht="31" x14ac:dyDescent="0.3">
      <c r="A35" s="25" t="s">
        <v>13</v>
      </c>
      <c r="B35" s="26" t="s">
        <v>14</v>
      </c>
      <c r="C35" s="34" t="s">
        <v>6</v>
      </c>
      <c r="D35" s="26" t="s">
        <v>73</v>
      </c>
      <c r="E35" s="28" t="s">
        <v>5</v>
      </c>
      <c r="F35" s="34" t="s">
        <v>5</v>
      </c>
      <c r="G35" s="29">
        <v>17802933</v>
      </c>
      <c r="H35" s="29">
        <v>0</v>
      </c>
      <c r="I35" s="29">
        <v>17802933</v>
      </c>
      <c r="J35" s="29">
        <v>17802933</v>
      </c>
      <c r="K35" s="31">
        <v>1</v>
      </c>
      <c r="L35" s="29">
        <v>0</v>
      </c>
      <c r="M35" s="31" t="s">
        <v>94</v>
      </c>
      <c r="N35" s="29">
        <v>17802933</v>
      </c>
      <c r="O35" s="31">
        <v>1</v>
      </c>
      <c r="P35" s="29">
        <v>17802933</v>
      </c>
      <c r="Q35" s="31">
        <v>1</v>
      </c>
      <c r="R35" s="29">
        <v>0</v>
      </c>
      <c r="S35" s="31" t="s">
        <v>94</v>
      </c>
      <c r="T35" s="29">
        <v>17802933</v>
      </c>
      <c r="U35" s="31">
        <v>1</v>
      </c>
      <c r="V35" s="29">
        <v>17802933</v>
      </c>
      <c r="W35" s="31">
        <v>1</v>
      </c>
      <c r="X35" s="29">
        <v>0</v>
      </c>
      <c r="Y35" s="31" t="s">
        <v>94</v>
      </c>
      <c r="Z35" s="29">
        <v>17802933</v>
      </c>
      <c r="AA35" s="31">
        <v>1</v>
      </c>
      <c r="AB35" s="29">
        <v>1014348.0742551653</v>
      </c>
      <c r="AC35" s="31">
        <v>5.6976458556304475E-2</v>
      </c>
      <c r="AD35" s="29">
        <v>0</v>
      </c>
      <c r="AE35" s="31" t="s">
        <v>94</v>
      </c>
      <c r="AF35" s="29">
        <v>1014348.0742551653</v>
      </c>
      <c r="AG35" s="31">
        <v>5.6976458556304475E-2</v>
      </c>
      <c r="AH35" s="28" t="s">
        <v>54</v>
      </c>
    </row>
    <row r="36" spans="1:34" ht="31" x14ac:dyDescent="0.3">
      <c r="A36" s="25" t="s">
        <v>15</v>
      </c>
      <c r="B36" s="26" t="s">
        <v>16</v>
      </c>
      <c r="C36" s="34" t="s">
        <v>12</v>
      </c>
      <c r="D36" s="26" t="s">
        <v>73</v>
      </c>
      <c r="E36" s="28" t="s">
        <v>5</v>
      </c>
      <c r="F36" s="34" t="s">
        <v>5</v>
      </c>
      <c r="G36" s="29">
        <v>5120820</v>
      </c>
      <c r="H36" s="29">
        <v>0</v>
      </c>
      <c r="I36" s="29">
        <v>5120820</v>
      </c>
      <c r="J36" s="29">
        <v>5120820</v>
      </c>
      <c r="K36" s="31">
        <v>1</v>
      </c>
      <c r="L36" s="29">
        <v>0</v>
      </c>
      <c r="M36" s="31" t="s">
        <v>94</v>
      </c>
      <c r="N36" s="29">
        <v>5120820</v>
      </c>
      <c r="O36" s="31">
        <v>1</v>
      </c>
      <c r="P36" s="29">
        <v>3090412.8200000003</v>
      </c>
      <c r="Q36" s="31">
        <v>0.60349959967348987</v>
      </c>
      <c r="R36" s="29">
        <v>0</v>
      </c>
      <c r="S36" s="31" t="s">
        <v>94</v>
      </c>
      <c r="T36" s="29">
        <v>3090412.8200000003</v>
      </c>
      <c r="U36" s="31">
        <v>0.60349959967348987</v>
      </c>
      <c r="V36" s="29">
        <v>3090412.8200000003</v>
      </c>
      <c r="W36" s="31">
        <v>0.60349959967348987</v>
      </c>
      <c r="X36" s="29">
        <v>0</v>
      </c>
      <c r="Y36" s="31" t="s">
        <v>94</v>
      </c>
      <c r="Z36" s="29">
        <v>3090412.8200000003</v>
      </c>
      <c r="AA36" s="31">
        <v>0.60349959967348987</v>
      </c>
      <c r="AB36" s="29">
        <v>488927.42</v>
      </c>
      <c r="AC36" s="31">
        <v>9.547834526501614E-2</v>
      </c>
      <c r="AD36" s="29">
        <v>0</v>
      </c>
      <c r="AE36" s="31" t="s">
        <v>94</v>
      </c>
      <c r="AF36" s="29">
        <v>488927.42</v>
      </c>
      <c r="AG36" s="31">
        <v>9.547834526501614E-2</v>
      </c>
      <c r="AH36" s="28" t="s">
        <v>54</v>
      </c>
    </row>
    <row r="37" spans="1:34" ht="31" x14ac:dyDescent="0.3">
      <c r="A37" s="36" t="s">
        <v>41</v>
      </c>
      <c r="B37" s="26" t="s">
        <v>42</v>
      </c>
      <c r="C37" s="34" t="s">
        <v>30</v>
      </c>
      <c r="D37" s="26" t="s">
        <v>73</v>
      </c>
      <c r="E37" s="28" t="s">
        <v>31</v>
      </c>
      <c r="F37" s="34" t="s">
        <v>31</v>
      </c>
      <c r="G37" s="29">
        <v>4335478</v>
      </c>
      <c r="H37" s="29">
        <v>0</v>
      </c>
      <c r="I37" s="29">
        <v>4335478</v>
      </c>
      <c r="J37" s="29">
        <v>4335478</v>
      </c>
      <c r="K37" s="31">
        <v>1</v>
      </c>
      <c r="L37" s="29">
        <v>0</v>
      </c>
      <c r="M37" s="31" t="s">
        <v>94</v>
      </c>
      <c r="N37" s="29">
        <v>4335478</v>
      </c>
      <c r="O37" s="31">
        <v>1</v>
      </c>
      <c r="P37" s="29">
        <v>4335478</v>
      </c>
      <c r="Q37" s="31">
        <v>1</v>
      </c>
      <c r="R37" s="29">
        <v>0</v>
      </c>
      <c r="S37" s="31" t="s">
        <v>94</v>
      </c>
      <c r="T37" s="29">
        <v>4335478</v>
      </c>
      <c r="U37" s="31">
        <v>1</v>
      </c>
      <c r="V37" s="29">
        <v>4335478</v>
      </c>
      <c r="W37" s="31">
        <v>1</v>
      </c>
      <c r="X37" s="29">
        <v>0</v>
      </c>
      <c r="Y37" s="31" t="s">
        <v>94</v>
      </c>
      <c r="Z37" s="29">
        <v>4335478</v>
      </c>
      <c r="AA37" s="31">
        <v>1</v>
      </c>
      <c r="AB37" s="29">
        <v>660572.59418964677</v>
      </c>
      <c r="AC37" s="31">
        <v>0.15236442076044365</v>
      </c>
      <c r="AD37" s="29">
        <v>0</v>
      </c>
      <c r="AE37" s="31" t="s">
        <v>94</v>
      </c>
      <c r="AF37" s="29">
        <v>660572.59418964677</v>
      </c>
      <c r="AG37" s="31">
        <v>0.15236442076044365</v>
      </c>
      <c r="AH37" s="28" t="s">
        <v>54</v>
      </c>
    </row>
    <row r="38" spans="1:34" ht="31" x14ac:dyDescent="0.3">
      <c r="A38" s="25" t="s">
        <v>43</v>
      </c>
      <c r="B38" s="26" t="s">
        <v>44</v>
      </c>
      <c r="C38" s="34" t="s">
        <v>30</v>
      </c>
      <c r="D38" s="26" t="s">
        <v>73</v>
      </c>
      <c r="E38" s="28" t="s">
        <v>31</v>
      </c>
      <c r="F38" s="34" t="s">
        <v>31</v>
      </c>
      <c r="G38" s="29">
        <v>1081168</v>
      </c>
      <c r="H38" s="29">
        <v>0</v>
      </c>
      <c r="I38" s="29">
        <v>1081168</v>
      </c>
      <c r="J38" s="29">
        <v>1081168</v>
      </c>
      <c r="K38" s="31">
        <v>1</v>
      </c>
      <c r="L38" s="29">
        <v>0</v>
      </c>
      <c r="M38" s="31" t="s">
        <v>94</v>
      </c>
      <c r="N38" s="29">
        <v>1081168</v>
      </c>
      <c r="O38" s="31">
        <v>1</v>
      </c>
      <c r="P38" s="29">
        <v>1081168</v>
      </c>
      <c r="Q38" s="31">
        <v>1</v>
      </c>
      <c r="R38" s="29">
        <v>0</v>
      </c>
      <c r="S38" s="31" t="s">
        <v>94</v>
      </c>
      <c r="T38" s="29">
        <v>1081168</v>
      </c>
      <c r="U38" s="31">
        <v>1</v>
      </c>
      <c r="V38" s="29">
        <v>1081168</v>
      </c>
      <c r="W38" s="31">
        <v>1</v>
      </c>
      <c r="X38" s="29">
        <v>0</v>
      </c>
      <c r="Y38" s="31" t="s">
        <v>94</v>
      </c>
      <c r="Z38" s="29">
        <v>1081168</v>
      </c>
      <c r="AA38" s="31">
        <v>1</v>
      </c>
      <c r="AB38" s="29">
        <v>122877.31040219741</v>
      </c>
      <c r="AC38" s="31">
        <v>0.11365237447112513</v>
      </c>
      <c r="AD38" s="29">
        <v>0</v>
      </c>
      <c r="AE38" s="31" t="s">
        <v>94</v>
      </c>
      <c r="AF38" s="29">
        <v>122877.31040219741</v>
      </c>
      <c r="AG38" s="31">
        <v>0.11365237447112513</v>
      </c>
      <c r="AH38" s="28" t="s">
        <v>54</v>
      </c>
    </row>
    <row r="39" spans="1:34" ht="31" x14ac:dyDescent="0.3">
      <c r="A39" s="34" t="s">
        <v>64</v>
      </c>
      <c r="B39" s="26" t="s">
        <v>57</v>
      </c>
      <c r="C39" s="34" t="s">
        <v>4</v>
      </c>
      <c r="D39" s="26" t="s">
        <v>73</v>
      </c>
      <c r="E39" s="28" t="s">
        <v>5</v>
      </c>
      <c r="F39" s="34" t="s">
        <v>5</v>
      </c>
      <c r="G39" s="29">
        <v>0</v>
      </c>
      <c r="H39" s="29">
        <v>11000000</v>
      </c>
      <c r="I39" s="29">
        <v>11000000</v>
      </c>
      <c r="J39" s="29">
        <v>0</v>
      </c>
      <c r="K39" s="31" t="s">
        <v>94</v>
      </c>
      <c r="L39" s="29">
        <v>0</v>
      </c>
      <c r="M39" s="31">
        <v>0</v>
      </c>
      <c r="N39" s="29">
        <v>0</v>
      </c>
      <c r="O39" s="31">
        <v>0</v>
      </c>
      <c r="P39" s="29">
        <v>0</v>
      </c>
      <c r="Q39" s="31">
        <v>0</v>
      </c>
      <c r="R39" s="29">
        <v>0</v>
      </c>
      <c r="S39" s="31">
        <v>0</v>
      </c>
      <c r="T39" s="29">
        <v>0</v>
      </c>
      <c r="U39" s="31">
        <v>0</v>
      </c>
      <c r="V39" s="29">
        <v>0</v>
      </c>
      <c r="W39" s="31">
        <v>0</v>
      </c>
      <c r="X39" s="29">
        <v>0</v>
      </c>
      <c r="Y39" s="31">
        <v>0</v>
      </c>
      <c r="Z39" s="29">
        <v>0</v>
      </c>
      <c r="AA39" s="31">
        <v>0</v>
      </c>
      <c r="AB39" s="29">
        <v>0</v>
      </c>
      <c r="AC39" s="31" t="s">
        <v>94</v>
      </c>
      <c r="AD39" s="29">
        <v>0</v>
      </c>
      <c r="AE39" s="31">
        <v>0</v>
      </c>
      <c r="AF39" s="29">
        <v>0</v>
      </c>
      <c r="AG39" s="31">
        <v>0</v>
      </c>
      <c r="AH39" s="33" t="s">
        <v>72</v>
      </c>
    </row>
    <row r="40" spans="1:34" ht="31" x14ac:dyDescent="0.3">
      <c r="A40" s="34" t="s">
        <v>65</v>
      </c>
      <c r="B40" s="26" t="s">
        <v>58</v>
      </c>
      <c r="C40" s="34" t="s">
        <v>6</v>
      </c>
      <c r="D40" s="26" t="s">
        <v>73</v>
      </c>
      <c r="E40" s="28" t="s">
        <v>5</v>
      </c>
      <c r="F40" s="34" t="s">
        <v>5</v>
      </c>
      <c r="G40" s="29">
        <v>0</v>
      </c>
      <c r="H40" s="29">
        <v>14700000</v>
      </c>
      <c r="I40" s="29">
        <v>14700000</v>
      </c>
      <c r="J40" s="29">
        <v>0</v>
      </c>
      <c r="K40" s="31" t="s">
        <v>94</v>
      </c>
      <c r="L40" s="29">
        <v>14700000</v>
      </c>
      <c r="M40" s="31">
        <v>1</v>
      </c>
      <c r="N40" s="29">
        <v>14700000</v>
      </c>
      <c r="O40" s="31">
        <v>1</v>
      </c>
      <c r="P40" s="29">
        <v>0</v>
      </c>
      <c r="Q40" s="31">
        <v>0</v>
      </c>
      <c r="R40" s="29">
        <v>0</v>
      </c>
      <c r="S40" s="31">
        <v>0</v>
      </c>
      <c r="T40" s="29">
        <v>0</v>
      </c>
      <c r="U40" s="31">
        <v>0</v>
      </c>
      <c r="V40" s="29">
        <v>0</v>
      </c>
      <c r="W40" s="31">
        <v>0</v>
      </c>
      <c r="X40" s="29">
        <v>0</v>
      </c>
      <c r="Y40" s="31">
        <v>0</v>
      </c>
      <c r="Z40" s="29">
        <v>0</v>
      </c>
      <c r="AA40" s="31">
        <v>0</v>
      </c>
      <c r="AB40" s="29">
        <v>0</v>
      </c>
      <c r="AC40" s="31" t="s">
        <v>94</v>
      </c>
      <c r="AD40" s="29">
        <v>0</v>
      </c>
      <c r="AE40" s="31">
        <v>0</v>
      </c>
      <c r="AF40" s="29">
        <v>0</v>
      </c>
      <c r="AG40" s="31">
        <v>0</v>
      </c>
      <c r="AH40" s="28" t="s">
        <v>54</v>
      </c>
    </row>
    <row r="41" spans="1:34" ht="31" x14ac:dyDescent="0.3">
      <c r="A41" s="34" t="s">
        <v>66</v>
      </c>
      <c r="B41" s="26" t="s">
        <v>59</v>
      </c>
      <c r="C41" s="34" t="s">
        <v>6</v>
      </c>
      <c r="D41" s="26" t="s">
        <v>73</v>
      </c>
      <c r="E41" s="28" t="s">
        <v>5</v>
      </c>
      <c r="F41" s="34" t="s">
        <v>5</v>
      </c>
      <c r="G41" s="29">
        <v>0</v>
      </c>
      <c r="H41" s="29">
        <v>5000000</v>
      </c>
      <c r="I41" s="29">
        <v>5000000</v>
      </c>
      <c r="J41" s="29">
        <v>0</v>
      </c>
      <c r="K41" s="31" t="s">
        <v>94</v>
      </c>
      <c r="L41" s="29">
        <v>5000000</v>
      </c>
      <c r="M41" s="31">
        <v>1</v>
      </c>
      <c r="N41" s="29">
        <v>5000000</v>
      </c>
      <c r="O41" s="31">
        <v>1</v>
      </c>
      <c r="P41" s="29">
        <v>0</v>
      </c>
      <c r="Q41" s="31">
        <v>0</v>
      </c>
      <c r="R41" s="29">
        <v>0</v>
      </c>
      <c r="S41" s="31">
        <v>0</v>
      </c>
      <c r="T41" s="29">
        <v>0</v>
      </c>
      <c r="U41" s="31">
        <v>0</v>
      </c>
      <c r="V41" s="29">
        <v>0</v>
      </c>
      <c r="W41" s="31">
        <v>0</v>
      </c>
      <c r="X41" s="29">
        <v>0</v>
      </c>
      <c r="Y41" s="31">
        <v>0</v>
      </c>
      <c r="Z41" s="29">
        <v>0</v>
      </c>
      <c r="AA41" s="31">
        <v>0</v>
      </c>
      <c r="AB41" s="29">
        <v>0</v>
      </c>
      <c r="AC41" s="31" t="s">
        <v>94</v>
      </c>
      <c r="AD41" s="29">
        <v>0</v>
      </c>
      <c r="AE41" s="31">
        <v>0</v>
      </c>
      <c r="AF41" s="29">
        <v>0</v>
      </c>
      <c r="AG41" s="31">
        <v>0</v>
      </c>
      <c r="AH41" s="28" t="s">
        <v>54</v>
      </c>
    </row>
    <row r="42" spans="1:34" ht="31" x14ac:dyDescent="0.3">
      <c r="A42" s="34" t="s">
        <v>69</v>
      </c>
      <c r="B42" s="26" t="s">
        <v>70</v>
      </c>
      <c r="C42" s="34" t="s">
        <v>6</v>
      </c>
      <c r="D42" s="26" t="s">
        <v>73</v>
      </c>
      <c r="E42" s="28" t="s">
        <v>5</v>
      </c>
      <c r="F42" s="34" t="s">
        <v>5</v>
      </c>
      <c r="G42" s="29">
        <v>35000000</v>
      </c>
      <c r="H42" s="29">
        <v>25000000</v>
      </c>
      <c r="I42" s="29">
        <v>60000000</v>
      </c>
      <c r="J42" s="29">
        <v>35000000</v>
      </c>
      <c r="K42" s="31">
        <v>1</v>
      </c>
      <c r="L42" s="29">
        <v>25000000</v>
      </c>
      <c r="M42" s="31">
        <v>1</v>
      </c>
      <c r="N42" s="29">
        <v>60000000</v>
      </c>
      <c r="O42" s="31">
        <v>1</v>
      </c>
      <c r="P42" s="29">
        <v>0</v>
      </c>
      <c r="Q42" s="31">
        <v>0</v>
      </c>
      <c r="R42" s="29">
        <v>0</v>
      </c>
      <c r="S42" s="31">
        <v>0</v>
      </c>
      <c r="T42" s="29">
        <v>0</v>
      </c>
      <c r="U42" s="31">
        <v>0</v>
      </c>
      <c r="V42" s="29">
        <v>0</v>
      </c>
      <c r="W42" s="31">
        <v>0</v>
      </c>
      <c r="X42" s="29">
        <v>0</v>
      </c>
      <c r="Y42" s="31">
        <v>0</v>
      </c>
      <c r="Z42" s="29">
        <v>0</v>
      </c>
      <c r="AA42" s="31">
        <v>0</v>
      </c>
      <c r="AB42" s="29">
        <v>0</v>
      </c>
      <c r="AC42" s="31">
        <v>0</v>
      </c>
      <c r="AD42" s="29">
        <v>0</v>
      </c>
      <c r="AE42" s="31">
        <v>0</v>
      </c>
      <c r="AF42" s="29">
        <v>0</v>
      </c>
      <c r="AG42" s="31">
        <v>0</v>
      </c>
      <c r="AH42" s="28" t="s">
        <v>54</v>
      </c>
    </row>
    <row r="43" spans="1:34" ht="31" x14ac:dyDescent="0.3">
      <c r="A43" s="34" t="s">
        <v>68</v>
      </c>
      <c r="B43" s="26" t="s">
        <v>61</v>
      </c>
      <c r="C43" s="34" t="s">
        <v>4</v>
      </c>
      <c r="D43" s="26" t="s">
        <v>73</v>
      </c>
      <c r="E43" s="26" t="s">
        <v>31</v>
      </c>
      <c r="F43" s="34" t="s">
        <v>31</v>
      </c>
      <c r="G43" s="29">
        <v>0</v>
      </c>
      <c r="H43" s="29">
        <v>7860000</v>
      </c>
      <c r="I43" s="29">
        <v>7860000</v>
      </c>
      <c r="J43" s="29">
        <v>0</v>
      </c>
      <c r="K43" s="31" t="s">
        <v>94</v>
      </c>
      <c r="L43" s="29">
        <v>0</v>
      </c>
      <c r="M43" s="31">
        <v>0</v>
      </c>
      <c r="N43" s="29">
        <v>0</v>
      </c>
      <c r="O43" s="31">
        <v>0</v>
      </c>
      <c r="P43" s="29">
        <v>0</v>
      </c>
      <c r="Q43" s="31">
        <v>0</v>
      </c>
      <c r="R43" s="29">
        <v>0</v>
      </c>
      <c r="S43" s="31">
        <v>0</v>
      </c>
      <c r="T43" s="29">
        <v>0</v>
      </c>
      <c r="U43" s="31">
        <v>0</v>
      </c>
      <c r="V43" s="29">
        <v>0</v>
      </c>
      <c r="W43" s="31">
        <v>0</v>
      </c>
      <c r="X43" s="29">
        <v>0</v>
      </c>
      <c r="Y43" s="31">
        <v>0</v>
      </c>
      <c r="Z43" s="29">
        <v>0</v>
      </c>
      <c r="AA43" s="31">
        <v>0</v>
      </c>
      <c r="AB43" s="29">
        <v>0</v>
      </c>
      <c r="AC43" s="31" t="s">
        <v>94</v>
      </c>
      <c r="AD43" s="29">
        <v>0</v>
      </c>
      <c r="AE43" s="31">
        <v>0</v>
      </c>
      <c r="AF43" s="29">
        <v>0</v>
      </c>
      <c r="AG43" s="31">
        <v>0</v>
      </c>
      <c r="AH43" s="37" t="s">
        <v>71</v>
      </c>
    </row>
    <row r="44" spans="1:34" x14ac:dyDescent="0.3">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row>
    <row r="45" spans="1:34" x14ac:dyDescent="0.3">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row>
    <row r="46" spans="1:34" s="43" customFormat="1" ht="32.5" customHeight="1" x14ac:dyDescent="0.5">
      <c r="B46" s="46" t="s">
        <v>118</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8"/>
    </row>
    <row r="47" spans="1:34" x14ac:dyDescent="0.3">
      <c r="A47" s="40"/>
      <c r="B47" s="40"/>
      <c r="C47" s="40"/>
      <c r="D47" s="40"/>
      <c r="E47" s="40"/>
      <c r="F47" s="40"/>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1:34" x14ac:dyDescent="0.3">
      <c r="A48" s="41" t="s">
        <v>102</v>
      </c>
      <c r="B48" s="40"/>
      <c r="C48" s="40"/>
      <c r="D48" s="40"/>
      <c r="E48" s="40"/>
      <c r="F48" s="40"/>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row>
    <row r="49" spans="1:34" x14ac:dyDescent="0.3">
      <c r="A49" s="76">
        <v>67083940</v>
      </c>
      <c r="B49" s="40"/>
      <c r="C49" s="40"/>
      <c r="D49" s="40"/>
      <c r="E49" s="40"/>
      <c r="F49" s="40"/>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4" x14ac:dyDescent="0.3">
      <c r="A50" s="42" t="s">
        <v>95</v>
      </c>
      <c r="B50" s="40"/>
      <c r="C50" s="40"/>
      <c r="D50" s="40"/>
      <c r="E50" s="40"/>
      <c r="F50" s="40"/>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row>
  </sheetData>
  <sortState ref="A14:AG42">
    <sortCondition ref="D14:D42"/>
  </sortState>
  <mergeCells count="37">
    <mergeCell ref="A22:F22"/>
    <mergeCell ref="A33:F33"/>
    <mergeCell ref="A31:B31"/>
    <mergeCell ref="A8:A13"/>
    <mergeCell ref="B8:B13"/>
    <mergeCell ref="Z1:AH1"/>
    <mergeCell ref="A15:F15"/>
    <mergeCell ref="F8:F9"/>
    <mergeCell ref="G8:G9"/>
    <mergeCell ref="H8:H9"/>
    <mergeCell ref="I8:I9"/>
    <mergeCell ref="J8:K8"/>
    <mergeCell ref="AH7:AH13"/>
    <mergeCell ref="AF8:AG8"/>
    <mergeCell ref="X8:Y8"/>
    <mergeCell ref="P8:Q8"/>
    <mergeCell ref="R8:S8"/>
    <mergeCell ref="V8:W8"/>
    <mergeCell ref="A5:AG5"/>
    <mergeCell ref="Z8:AA8"/>
    <mergeCell ref="AB8:AC8"/>
    <mergeCell ref="B46:AH46"/>
    <mergeCell ref="A2:AH2"/>
    <mergeCell ref="A7:B7"/>
    <mergeCell ref="C7:C13"/>
    <mergeCell ref="D7:D13"/>
    <mergeCell ref="F7:I7"/>
    <mergeCell ref="J7:O7"/>
    <mergeCell ref="P7:U7"/>
    <mergeCell ref="V7:AA7"/>
    <mergeCell ref="AB7:AG7"/>
    <mergeCell ref="L8:M8"/>
    <mergeCell ref="A3:AG3"/>
    <mergeCell ref="A4:AG4"/>
    <mergeCell ref="T8:U8"/>
    <mergeCell ref="N8:O8"/>
    <mergeCell ref="AD8:AE8"/>
  </mergeCells>
  <hyperlinks>
    <hyperlink ref="A50" r:id="rId1"/>
  </hyperlinks>
  <pageMargins left="0.25" right="0.25" top="0.75" bottom="0.75" header="0.3" footer="0.3"/>
  <pageSetup paperSize="9" scale="34" fitToHeight="0" orientation="landscape" r:id="rId2"/>
  <headerFooter>
    <oddFooter>&amp;L&amp;"Times New Roman,Regular"&amp;F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Pielikums Nr. 1</vt:lpstr>
      <vt:lpstr>'Pielikums Nr. 1'!Print_Area</vt:lpstr>
      <vt:lpstr>'Pielikums Nr. 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informatīvajam ziņojumam "Informatīvais ziņojums par</dc:title>
  <dc:subject>1.pielikums</dc:subject>
  <dc:creator/>
  <dc:description>Jirgensone, 67095599_x000d_
liva.jirgensone@fm.gov.lv</dc:description>
  <cp:lastModifiedBy/>
  <dcterms:created xsi:type="dcterms:W3CDTF">2021-01-21T14:50:11Z</dcterms:created>
  <dcterms:modified xsi:type="dcterms:W3CDTF">2021-02-26T09:57:18Z</dcterms:modified>
</cp:coreProperties>
</file>