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nozare.pri\vm\Redirect_profiles\VM_Svetlana_Batare\My Documents\DARBA_faili_no majam\LNG_Vakcinācijas_centri_uz _08.04.2021\"/>
    </mc:Choice>
  </mc:AlternateContent>
  <xr:revisionPtr revIDLastSave="0" documentId="8_{3AF75B8D-3970-4243-9018-43BF2F99030C}" xr6:coauthVersionLast="46" xr6:coauthVersionMax="46" xr10:uidLastSave="{00000000-0000-0000-0000-000000000000}"/>
  <bookViews>
    <workbookView xWindow="-120" yWindow="-120" windowWidth="29040" windowHeight="15840" xr2:uid="{9FFC52AF-C736-41A3-A8E3-4E2314B95527}"/>
  </bookViews>
  <sheets>
    <sheet name="NMVC" sheetId="1" r:id="rId1"/>
  </sheets>
  <externalReferences>
    <externalReference r:id="rId2"/>
    <externalReference r:id="rId3"/>
    <externalReference r:id="rId4"/>
    <externalReference r:id="rId5"/>
    <externalReference r:id="rId6"/>
    <externalReference r:id="rId7"/>
    <externalReference r:id="rId8"/>
  </externalReferences>
  <definedNames>
    <definedName name="_1_2_d_NMP_lim">#REF!</definedName>
    <definedName name="aa">#REF!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k">#REF!</definedName>
    <definedName name="l">#REF!</definedName>
    <definedName name="Limeni_7_9group">#REF!</definedName>
    <definedName name="mmm" hidden="1">[1]ZQZBC_PLN__04_03_10!#REF!</definedName>
    <definedName name="n">#REF!</definedName>
    <definedName name="P_Dati_rikojums">#REF!</definedName>
    <definedName name="pp">#REF!</definedName>
    <definedName name="Recover">[3]Macro1!$A$80</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WO_LINKS">'[6]8.1.'!$C$5</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#REF!</definedName>
    <definedName name="yuh">#REF!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H43" i="1"/>
  <c r="G43" i="1"/>
  <c r="F43" i="1"/>
  <c r="E43" i="1"/>
  <c r="D43" i="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J43" i="1" l="1"/>
  <c r="J45" i="1" s="1"/>
  <c r="K6" i="1"/>
</calcChain>
</file>

<file path=xl/sharedStrings.xml><?xml version="1.0" encoding="utf-8"?>
<sst xmlns="http://schemas.openxmlformats.org/spreadsheetml/2006/main" count="121" uniqueCount="106">
  <si>
    <t>Nacionālā mēroga vakcinācijas centru indikatīvas izmaksas 2021.gada 5 mēnešos</t>
  </si>
  <si>
    <t>Pilsēta</t>
  </si>
  <si>
    <t>Iestādes nosaukums</t>
  </si>
  <si>
    <t>Iestādes fakstiskā adrese</t>
  </si>
  <si>
    <t>Caurlaidība cilvēki/nedēļā</t>
  </si>
  <si>
    <t>Īres maksa/mēn
(ar PVN)</t>
  </si>
  <si>
    <t>Komunālie maks./mēn
(ar PVN)</t>
  </si>
  <si>
    <t>Apsardze</t>
  </si>
  <si>
    <t>Iekārtojums (noma)</t>
  </si>
  <si>
    <t>Uzkopšana un dezinfekcija
(ar PVN)</t>
  </si>
  <si>
    <t>Centra izmaksas KOPĀ</t>
  </si>
  <si>
    <t>Viena vakcinējamā izmaksas</t>
  </si>
  <si>
    <t>Rīga</t>
  </si>
  <si>
    <t>BT1  Ķīpsala</t>
  </si>
  <si>
    <t>Ķīpsalas ielā 8, Rīgā, LV-1048</t>
  </si>
  <si>
    <t>ATTA centrs</t>
  </si>
  <si>
    <t xml:space="preserve">Krasta iela 60, Rīga, LV-1003 </t>
  </si>
  <si>
    <t>Rīga*</t>
  </si>
  <si>
    <t>Rīgas Centrāltirgus gastro paviljons</t>
  </si>
  <si>
    <t>Centrāltirgus iela 3 k.2</t>
  </si>
  <si>
    <t>Rīgas Kongresu nams</t>
  </si>
  <si>
    <t>K.Valdemāra iela 5</t>
  </si>
  <si>
    <t>Rīgas 19.vidusskola</t>
  </si>
  <si>
    <t>Miglas iela 9</t>
  </si>
  <si>
    <t>Rīgas Hanzas vidusskola</t>
  </si>
  <si>
    <t>Grostonas iela 5</t>
  </si>
  <si>
    <t>Rīgas 15. vidusskola</t>
  </si>
  <si>
    <t>Visvalža ielā 9</t>
  </si>
  <si>
    <t>Rīga (telts)*</t>
  </si>
  <si>
    <t>Rīgas 74.vidusskola</t>
  </si>
  <si>
    <t>Medņu/Žagatu iela</t>
  </si>
  <si>
    <t>Rīgas 64.vidusskola</t>
  </si>
  <si>
    <t>Rīgas 84.vidusskola</t>
  </si>
  <si>
    <t>Lielvārdes iela 141</t>
  </si>
  <si>
    <t>BJC Auseklis</t>
  </si>
  <si>
    <t xml:space="preserve">Silciema iela </t>
  </si>
  <si>
    <t>Kultūras pils "Ziemeļblāzma"</t>
  </si>
  <si>
    <t>Ziemeļblāzmas iela 36</t>
  </si>
  <si>
    <t>Rīgas 63. vidusskola</t>
  </si>
  <si>
    <t>Baltezera iela 6</t>
  </si>
  <si>
    <t>Uzvaras parks</t>
  </si>
  <si>
    <t>Cēsis</t>
  </si>
  <si>
    <t>Cēsu Sporta komplekss</t>
  </si>
  <si>
    <t>Piebalgas iela 18, Cēsis</t>
  </si>
  <si>
    <t>Valmiera**</t>
  </si>
  <si>
    <t>Valmieras Kultūras centrs</t>
  </si>
  <si>
    <t>Rīgas iela 10, Valmiera</t>
  </si>
  <si>
    <t>Rēzekne</t>
  </si>
  <si>
    <t>Gors</t>
  </si>
  <si>
    <t>Pils iela 4, Rēzekne</t>
  </si>
  <si>
    <t>Daugavpils</t>
  </si>
  <si>
    <t>Daugavpils Latviešu kultūras centrs</t>
  </si>
  <si>
    <t>Rīgas iela 22a, Daugavpils</t>
  </si>
  <si>
    <t>Daugavpils kultūras pils</t>
  </si>
  <si>
    <t>Stadiona iela 1, Daugavpils</t>
  </si>
  <si>
    <t>Jēkabpils</t>
  </si>
  <si>
    <t>Jēkabpils Sporta centrs</t>
  </si>
  <si>
    <t>Brīvības iela 289B, Jēkabpils</t>
  </si>
  <si>
    <t>Jelgava</t>
  </si>
  <si>
    <t>Zemgales Olimpiskais centrs</t>
  </si>
  <si>
    <t>Kronvalda iela 24, Jelgava</t>
  </si>
  <si>
    <t>Liepāja</t>
  </si>
  <si>
    <t>Liepājas Olimpiskais centrs</t>
  </si>
  <si>
    <t>Brīvības iela 39, Liepāja</t>
  </si>
  <si>
    <t>Ventspils**</t>
  </si>
  <si>
    <t>Sporta nams “Centrs”</t>
  </si>
  <si>
    <t>Brīvības iela 14, Ventspils</t>
  </si>
  <si>
    <t>Jūrmala</t>
  </si>
  <si>
    <t>Jūrmalas Sporta skola</t>
  </si>
  <si>
    <t>Nometņu Iela 2, Jūrmala</t>
  </si>
  <si>
    <t>Madona</t>
  </si>
  <si>
    <t>Madonas pilsētas sporta centrs</t>
  </si>
  <si>
    <t>Gaujas iela 13, Madona</t>
  </si>
  <si>
    <t>Bauska</t>
  </si>
  <si>
    <t>Sporta centrs"Mēmele"</t>
  </si>
  <si>
    <t>Uzvaras iela 10, Bauska</t>
  </si>
  <si>
    <t>Alūksne</t>
  </si>
  <si>
    <t>Alūksnes Kultūras centra</t>
  </si>
  <si>
    <t>Brūža ielā 7, Alūksne</t>
  </si>
  <si>
    <t>Salaspils</t>
  </si>
  <si>
    <t>Salaspils Sporta halle</t>
  </si>
  <si>
    <t>Smilšu iela 1, Salaspils</t>
  </si>
  <si>
    <t>Kuldīga</t>
  </si>
  <si>
    <t>Kuldīgas vieglatlētikas manēža</t>
  </si>
  <si>
    <t>Dzirnavu 13, Kuldīga</t>
  </si>
  <si>
    <t>Tukums</t>
  </si>
  <si>
    <t>Tukuma 3. pamatskolas sporta zāle</t>
  </si>
  <si>
    <t>Lielā iela 18, Tukums</t>
  </si>
  <si>
    <t>Talsi</t>
  </si>
  <si>
    <t>Talsu sporta centrs</t>
  </si>
  <si>
    <t>Kareivju iela 14, Talsi</t>
  </si>
  <si>
    <t>Olaine</t>
  </si>
  <si>
    <t xml:space="preserve">Olaines Sporta nams </t>
  </si>
  <si>
    <t>Zemgales iela 33A, Olaine</t>
  </si>
  <si>
    <t>Jaunolaine</t>
  </si>
  <si>
    <t>Jaunolaines Sporta nams</t>
  </si>
  <si>
    <t>Meža iela 2b, Jaunolaine</t>
  </si>
  <si>
    <t>Saldus</t>
  </si>
  <si>
    <t>Saldus Sporta nams</t>
  </si>
  <si>
    <t>Jelgavas iela 6, Saldus</t>
  </si>
  <si>
    <t>Papildus 3. līmeņa vakcinācijas centrs</t>
  </si>
  <si>
    <t>KOPĀ:</t>
  </si>
  <si>
    <t>*cenā ir iekļauti komunālie maksājumi, apsardze, iekārtošana un uzkopšana</t>
  </si>
  <si>
    <t>**nomas maksā iekļauti komunālie izdevumi</t>
  </si>
  <si>
    <t>Vēršam uzmanību, ka aprēķins ir indikatīvs, jo notiek intensīvs darbs ar pašvaldībām par vakcinācijas centra izveidošanu un uzturēšanu.  Papildus norādām, ka starp izdevumu pozīcijām var mainīties finansējuma sadalījums atbilstoši faktiskajai situācijai, nepārsniedzot kopējos izdevumus</t>
  </si>
  <si>
    <t>Pielikums
Ministru kabineta rīkojuma “Par finanšu līdzekļu piešķiršanu no valsts budžeta programmas “Līdzekļi neparedzētiem gadījumiem”” projekta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</si>
</sst>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 [$€-426]_-;\-* #,##0.00\ [$€-426]_-;_-* &quot;-&quot;??\ [$€-426]_-;_-@_-"/>
  </numFmts>
  <fonts count="8" x14ac:knownFonts="1">
    <font>
      <sz val="11"/>
      <color theme="1"/>
      <name val="Calibri"/>
      <family val="2"/>
      <charset val="186"/>
      <scheme val="minor"/>
    </font>
    <font>
      <sz val="11"/>
      <color theme="1"/>
      <name val="Calibri"/>
      <family val="2"/>
      <scheme val="minor"/>
    </font>
    <font>
      <b/>
      <sz val="24"/>
      <color theme="1"/>
      <name val="Calibri"/>
      <family val="2"/>
      <scheme val="minor"/>
    </font>
    <font>
      <b/>
      <sz val="10"/>
      <color theme="1"/>
      <name val="Times New Roman"/>
      <family val="1"/>
      <charset val="186"/>
    </font>
    <font>
      <b/>
      <sz val="11"/>
      <color theme="1"/>
      <name val="Calibri"/>
      <family val="2"/>
      <scheme val="minor"/>
    </font>
    <font>
      <sz val="16"/>
      <color theme="1"/>
      <name val="Calibri"/>
      <family val="2"/>
      <scheme val="minor"/>
    </font>
    <font>
      <b/>
      <sz val="11"/>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1" fillId="0" borderId="0" xfId="1"/>
    <xf numFmtId="0" fontId="1" fillId="0" borderId="1" xfId="1" applyBorder="1"/>
    <xf numFmtId="0" fontId="3" fillId="0" borderId="1" xfId="1" applyFont="1" applyBorder="1" applyAlignment="1">
      <alignment horizontal="center" vertical="center" wrapText="1"/>
    </xf>
    <xf numFmtId="11" fontId="3" fillId="0" borderId="1" xfId="1" applyNumberFormat="1" applyFont="1" applyBorder="1" applyAlignment="1">
      <alignment horizontal="center" vertical="center" wrapText="1"/>
    </xf>
    <xf numFmtId="11" fontId="3" fillId="0" borderId="2" xfId="1" applyNumberFormat="1" applyFont="1" applyBorder="1" applyAlignment="1">
      <alignment horizontal="center" vertical="center" wrapText="1"/>
    </xf>
    <xf numFmtId="0" fontId="1" fillId="0" borderId="3" xfId="1" applyBorder="1"/>
    <xf numFmtId="164" fontId="1" fillId="0" borderId="3" xfId="1" applyNumberFormat="1" applyBorder="1"/>
    <xf numFmtId="164" fontId="1" fillId="0" borderId="1" xfId="1" applyNumberFormat="1" applyBorder="1"/>
    <xf numFmtId="44" fontId="1" fillId="0" borderId="1" xfId="1" applyNumberFormat="1" applyBorder="1" applyAlignment="1">
      <alignment horizontal="center" vertical="center"/>
    </xf>
    <xf numFmtId="44" fontId="1" fillId="0" borderId="1" xfId="1" applyNumberFormat="1" applyBorder="1"/>
    <xf numFmtId="0" fontId="4" fillId="0" borderId="0" xfId="1" applyFont="1" applyAlignment="1">
      <alignment horizontal="right"/>
    </xf>
    <xf numFmtId="164" fontId="1" fillId="0" borderId="0" xfId="1" applyNumberFormat="1"/>
    <xf numFmtId="164" fontId="5" fillId="2" borderId="1" xfId="1" applyNumberFormat="1" applyFont="1" applyFill="1" applyBorder="1"/>
    <xf numFmtId="0" fontId="6" fillId="0" borderId="0" xfId="1" applyFont="1"/>
    <xf numFmtId="0" fontId="2" fillId="0" borderId="1" xfId="1" applyFont="1" applyBorder="1" applyAlignment="1">
      <alignment horizontal="center"/>
    </xf>
    <xf numFmtId="0" fontId="7" fillId="0" borderId="0" xfId="1" applyFont="1" applyAlignment="1">
      <alignment horizontal="right" wrapText="1"/>
    </xf>
    <xf numFmtId="0" fontId="7" fillId="0" borderId="0" xfId="1" applyFont="1" applyAlignment="1">
      <alignment horizontal="right"/>
    </xf>
  </cellXfs>
  <cellStyles count="2">
    <cellStyle name="Normal" xfId="0" builtinId="0"/>
    <cellStyle name="Normal 2" xfId="1" xr:uid="{CF34FBEB-C2A3-4634-B392-FA64C1D3E4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selibasministrija-my.sharepoint.com/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selibasministrija-my.sharepoint.com/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veselibasministrija-my.sharepoint.com/Documents%20and%20Settings/Svetlana.Supulniece/Local%20Settings/Temporary%20Internet%20Files/Content.Outlook/J21U5MYL/LIC%20PP%20parrekins%20pec%202012%209m%20DB/LIC%20laboratorija/R0032%20-LIC%20darbs%20laboratorija%20citam%20ar%20palidz%20veidu%20AI%2031102012.xls?504E799B" TargetMode="External"/><Relationship Id="rId1" Type="http://schemas.openxmlformats.org/officeDocument/2006/relationships/externalLinkPath" Target="file:///\\504E799B\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selibasministrija-my.sharepoint.co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selibasministrija-my.sharepoint.com/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selibasministrija-my.sharepoint.com/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783F-7CAD-493D-85D5-C16FB0BF1F05}">
  <dimension ref="A1:K49"/>
  <sheetViews>
    <sheetView tabSelected="1" zoomScaleNormal="100" workbookViewId="0">
      <selection activeCell="I34" sqref="I34"/>
    </sheetView>
  </sheetViews>
  <sheetFormatPr defaultRowHeight="15" x14ac:dyDescent="0.25"/>
  <cols>
    <col min="1" max="1" width="12.85546875" style="1" customWidth="1"/>
    <col min="2" max="2" width="28.5703125" style="1" customWidth="1"/>
    <col min="3" max="3" width="25.7109375" style="1" customWidth="1"/>
    <col min="4" max="9" width="15.5703125" style="1" customWidth="1"/>
    <col min="10" max="10" width="21.5703125" style="1" customWidth="1"/>
    <col min="11" max="11" width="14.85546875" style="1" customWidth="1"/>
    <col min="12" max="16384" width="9.140625" style="1"/>
  </cols>
  <sheetData>
    <row r="1" spans="1:11" ht="78.75" customHeight="1" x14ac:dyDescent="0.25">
      <c r="J1" s="16" t="s">
        <v>105</v>
      </c>
      <c r="K1" s="17"/>
    </row>
    <row r="3" spans="1:11" ht="31.5" x14ac:dyDescent="0.5">
      <c r="A3" s="15" t="s">
        <v>0</v>
      </c>
      <c r="B3" s="15"/>
      <c r="C3" s="15"/>
      <c r="D3" s="15"/>
      <c r="E3" s="15"/>
      <c r="F3" s="15"/>
      <c r="G3" s="15"/>
      <c r="H3" s="15"/>
      <c r="I3" s="15"/>
      <c r="J3" s="15"/>
      <c r="K3" s="15"/>
    </row>
    <row r="4" spans="1:11" x14ac:dyDescent="0.25">
      <c r="A4" s="2"/>
      <c r="B4" s="2"/>
      <c r="C4" s="2"/>
      <c r="D4" s="2"/>
      <c r="E4" s="2"/>
      <c r="F4" s="2"/>
      <c r="G4" s="2"/>
      <c r="H4" s="2"/>
      <c r="I4" s="2"/>
      <c r="J4" s="2"/>
      <c r="K4" s="2"/>
    </row>
    <row r="5" spans="1:11" ht="38.25" x14ac:dyDescent="0.25">
      <c r="A5" s="3" t="s">
        <v>1</v>
      </c>
      <c r="B5" s="3" t="s">
        <v>2</v>
      </c>
      <c r="C5" s="3" t="s">
        <v>3</v>
      </c>
      <c r="D5" s="4" t="s">
        <v>4</v>
      </c>
      <c r="E5" s="5" t="s">
        <v>5</v>
      </c>
      <c r="F5" s="5" t="s">
        <v>6</v>
      </c>
      <c r="G5" s="5" t="s">
        <v>7</v>
      </c>
      <c r="H5" s="5" t="s">
        <v>8</v>
      </c>
      <c r="I5" s="5" t="s">
        <v>9</v>
      </c>
      <c r="J5" s="5" t="s">
        <v>10</v>
      </c>
      <c r="K5" s="5" t="s">
        <v>11</v>
      </c>
    </row>
    <row r="6" spans="1:11" x14ac:dyDescent="0.25">
      <c r="A6" s="2" t="s">
        <v>12</v>
      </c>
      <c r="B6" s="2" t="s">
        <v>13</v>
      </c>
      <c r="C6" s="2" t="s">
        <v>14</v>
      </c>
      <c r="D6" s="6">
        <v>20000</v>
      </c>
      <c r="E6" s="7">
        <v>40300</v>
      </c>
      <c r="F6" s="8">
        <v>8470</v>
      </c>
      <c r="G6" s="8">
        <v>13939.199999999999</v>
      </c>
      <c r="H6" s="8">
        <v>22261.58</v>
      </c>
      <c r="I6" s="8">
        <v>17353.8</v>
      </c>
      <c r="J6" s="8">
        <f t="shared" ref="J6:J42" si="0">SUM(E6:I6)</f>
        <v>102324.58</v>
      </c>
      <c r="K6" s="8">
        <f t="shared" ref="K6:K42" si="1">J6/(D6*4)</f>
        <v>1.2790572499999999</v>
      </c>
    </row>
    <row r="7" spans="1:11" x14ac:dyDescent="0.25">
      <c r="A7" s="2" t="s">
        <v>12</v>
      </c>
      <c r="B7" s="2" t="s">
        <v>15</v>
      </c>
      <c r="C7" s="2" t="s">
        <v>16</v>
      </c>
      <c r="D7" s="6">
        <v>20000</v>
      </c>
      <c r="E7" s="7">
        <v>59079.998599999999</v>
      </c>
      <c r="F7" s="8">
        <v>8470</v>
      </c>
      <c r="G7" s="8">
        <v>13939.199999999999</v>
      </c>
      <c r="H7" s="8">
        <v>12275.64</v>
      </c>
      <c r="I7" s="8">
        <v>11293.2</v>
      </c>
      <c r="J7" s="8">
        <f t="shared" si="0"/>
        <v>105058.03859999999</v>
      </c>
      <c r="K7" s="8">
        <f t="shared" si="1"/>
        <v>1.3132254824999998</v>
      </c>
    </row>
    <row r="8" spans="1:11" x14ac:dyDescent="0.25">
      <c r="A8" s="2" t="s">
        <v>17</v>
      </c>
      <c r="B8" s="2" t="s">
        <v>18</v>
      </c>
      <c r="C8" s="2" t="s">
        <v>19</v>
      </c>
      <c r="D8" s="6">
        <v>5000</v>
      </c>
      <c r="E8" s="7">
        <v>22392</v>
      </c>
      <c r="F8" s="9">
        <v>0</v>
      </c>
      <c r="G8" s="9">
        <v>0</v>
      </c>
      <c r="H8" s="9">
        <v>0</v>
      </c>
      <c r="I8" s="9">
        <v>0</v>
      </c>
      <c r="J8" s="8">
        <f t="shared" si="0"/>
        <v>22392</v>
      </c>
      <c r="K8" s="8">
        <f t="shared" si="1"/>
        <v>1.1195999999999999</v>
      </c>
    </row>
    <row r="9" spans="1:11" x14ac:dyDescent="0.25">
      <c r="A9" s="2" t="s">
        <v>17</v>
      </c>
      <c r="B9" s="2" t="s">
        <v>20</v>
      </c>
      <c r="C9" s="2" t="s">
        <v>21</v>
      </c>
      <c r="D9" s="6">
        <v>5000</v>
      </c>
      <c r="E9" s="7">
        <v>22392</v>
      </c>
      <c r="F9" s="9">
        <v>0</v>
      </c>
      <c r="G9" s="9">
        <v>0</v>
      </c>
      <c r="H9" s="9">
        <v>0</v>
      </c>
      <c r="I9" s="9">
        <v>0</v>
      </c>
      <c r="J9" s="8">
        <f t="shared" si="0"/>
        <v>22392</v>
      </c>
      <c r="K9" s="8">
        <f t="shared" si="1"/>
        <v>1.1195999999999999</v>
      </c>
    </row>
    <row r="10" spans="1:11" x14ac:dyDescent="0.25">
      <c r="A10" s="2" t="s">
        <v>17</v>
      </c>
      <c r="B10" s="2" t="s">
        <v>22</v>
      </c>
      <c r="C10" s="2" t="s">
        <v>23</v>
      </c>
      <c r="D10" s="6">
        <v>5000</v>
      </c>
      <c r="E10" s="7">
        <v>15676.5</v>
      </c>
      <c r="F10" s="9">
        <v>0</v>
      </c>
      <c r="G10" s="9">
        <v>0</v>
      </c>
      <c r="H10" s="9">
        <v>0</v>
      </c>
      <c r="I10" s="9">
        <v>0</v>
      </c>
      <c r="J10" s="8">
        <f t="shared" si="0"/>
        <v>15676.5</v>
      </c>
      <c r="K10" s="8">
        <f t="shared" si="1"/>
        <v>0.78382499999999999</v>
      </c>
    </row>
    <row r="11" spans="1:11" x14ac:dyDescent="0.25">
      <c r="A11" s="2" t="s">
        <v>17</v>
      </c>
      <c r="B11" s="2" t="s">
        <v>24</v>
      </c>
      <c r="C11" s="2" t="s">
        <v>25</v>
      </c>
      <c r="D11" s="6">
        <v>5000</v>
      </c>
      <c r="E11" s="7">
        <v>15676.5</v>
      </c>
      <c r="F11" s="9">
        <v>0</v>
      </c>
      <c r="G11" s="9">
        <v>0</v>
      </c>
      <c r="H11" s="9">
        <v>0</v>
      </c>
      <c r="I11" s="9">
        <v>0</v>
      </c>
      <c r="J11" s="8">
        <f t="shared" si="0"/>
        <v>15676.5</v>
      </c>
      <c r="K11" s="8">
        <f t="shared" si="1"/>
        <v>0.78382499999999999</v>
      </c>
    </row>
    <row r="12" spans="1:11" x14ac:dyDescent="0.25">
      <c r="A12" s="2" t="s">
        <v>17</v>
      </c>
      <c r="B12" s="2" t="s">
        <v>26</v>
      </c>
      <c r="C12" s="2" t="s">
        <v>27</v>
      </c>
      <c r="D12" s="6">
        <v>5000</v>
      </c>
      <c r="E12" s="7">
        <v>15676.5</v>
      </c>
      <c r="F12" s="9">
        <v>0</v>
      </c>
      <c r="G12" s="9">
        <v>0</v>
      </c>
      <c r="H12" s="9">
        <v>0</v>
      </c>
      <c r="I12" s="9">
        <v>0</v>
      </c>
      <c r="J12" s="8">
        <f t="shared" si="0"/>
        <v>15676.5</v>
      </c>
      <c r="K12" s="8">
        <f t="shared" si="1"/>
        <v>0.78382499999999999</v>
      </c>
    </row>
    <row r="13" spans="1:11" x14ac:dyDescent="0.25">
      <c r="A13" s="2" t="s">
        <v>28</v>
      </c>
      <c r="B13" s="2" t="s">
        <v>29</v>
      </c>
      <c r="C13" s="2" t="s">
        <v>30</v>
      </c>
      <c r="D13" s="6">
        <v>3000</v>
      </c>
      <c r="E13" s="7">
        <v>41364.799999999996</v>
      </c>
      <c r="F13" s="9">
        <v>0</v>
      </c>
      <c r="G13" s="9">
        <v>0</v>
      </c>
      <c r="H13" s="9">
        <v>0</v>
      </c>
      <c r="I13" s="9">
        <v>0</v>
      </c>
      <c r="J13" s="8">
        <f t="shared" si="0"/>
        <v>41364.799999999996</v>
      </c>
      <c r="K13" s="8">
        <f t="shared" si="1"/>
        <v>3.4470666666666663</v>
      </c>
    </row>
    <row r="14" spans="1:11" x14ac:dyDescent="0.25">
      <c r="A14" s="2" t="s">
        <v>28</v>
      </c>
      <c r="B14" s="2" t="s">
        <v>31</v>
      </c>
      <c r="C14" s="2" t="s">
        <v>30</v>
      </c>
      <c r="D14" s="6">
        <v>3000</v>
      </c>
      <c r="E14" s="7">
        <v>41364.799999999996</v>
      </c>
      <c r="F14" s="9">
        <v>0</v>
      </c>
      <c r="G14" s="9">
        <v>0</v>
      </c>
      <c r="H14" s="9">
        <v>0</v>
      </c>
      <c r="I14" s="9">
        <v>0</v>
      </c>
      <c r="J14" s="8">
        <f t="shared" si="0"/>
        <v>41364.799999999996</v>
      </c>
      <c r="K14" s="8">
        <f t="shared" si="1"/>
        <v>3.4470666666666663</v>
      </c>
    </row>
    <row r="15" spans="1:11" x14ac:dyDescent="0.25">
      <c r="A15" s="2" t="s">
        <v>28</v>
      </c>
      <c r="B15" s="2" t="s">
        <v>32</v>
      </c>
      <c r="C15" s="2" t="s">
        <v>33</v>
      </c>
      <c r="D15" s="6">
        <v>3000</v>
      </c>
      <c r="E15" s="7">
        <v>41364.799999999996</v>
      </c>
      <c r="F15" s="9">
        <v>0</v>
      </c>
      <c r="G15" s="9">
        <v>0</v>
      </c>
      <c r="H15" s="9">
        <v>0</v>
      </c>
      <c r="I15" s="9">
        <v>0</v>
      </c>
      <c r="J15" s="8">
        <f t="shared" si="0"/>
        <v>41364.799999999996</v>
      </c>
      <c r="K15" s="8">
        <f t="shared" si="1"/>
        <v>3.4470666666666663</v>
      </c>
    </row>
    <row r="16" spans="1:11" x14ac:dyDescent="0.25">
      <c r="A16" s="2" t="s">
        <v>28</v>
      </c>
      <c r="B16" s="2" t="s">
        <v>34</v>
      </c>
      <c r="C16" s="2" t="s">
        <v>35</v>
      </c>
      <c r="D16" s="6">
        <v>3000</v>
      </c>
      <c r="E16" s="7">
        <v>41364.799999999996</v>
      </c>
      <c r="F16" s="9">
        <v>0</v>
      </c>
      <c r="G16" s="9">
        <v>0</v>
      </c>
      <c r="H16" s="9">
        <v>0</v>
      </c>
      <c r="I16" s="9">
        <v>0</v>
      </c>
      <c r="J16" s="8">
        <f t="shared" si="0"/>
        <v>41364.799999999996</v>
      </c>
      <c r="K16" s="8">
        <f t="shared" si="1"/>
        <v>3.4470666666666663</v>
      </c>
    </row>
    <row r="17" spans="1:11" x14ac:dyDescent="0.25">
      <c r="A17" s="2" t="s">
        <v>28</v>
      </c>
      <c r="B17" s="2" t="s">
        <v>36</v>
      </c>
      <c r="C17" s="2" t="s">
        <v>37</v>
      </c>
      <c r="D17" s="6">
        <v>3000</v>
      </c>
      <c r="E17" s="7">
        <v>41364.799999999996</v>
      </c>
      <c r="F17" s="9">
        <v>0</v>
      </c>
      <c r="G17" s="9">
        <v>0</v>
      </c>
      <c r="H17" s="9">
        <v>0</v>
      </c>
      <c r="I17" s="9">
        <v>0</v>
      </c>
      <c r="J17" s="8">
        <f t="shared" si="0"/>
        <v>41364.799999999996</v>
      </c>
      <c r="K17" s="8">
        <f t="shared" si="1"/>
        <v>3.4470666666666663</v>
      </c>
    </row>
    <row r="18" spans="1:11" x14ac:dyDescent="0.25">
      <c r="A18" s="2" t="s">
        <v>28</v>
      </c>
      <c r="B18" s="2" t="s">
        <v>38</v>
      </c>
      <c r="C18" s="2" t="s">
        <v>39</v>
      </c>
      <c r="D18" s="6">
        <v>3000</v>
      </c>
      <c r="E18" s="7">
        <v>41364.799999999996</v>
      </c>
      <c r="F18" s="9">
        <v>0</v>
      </c>
      <c r="G18" s="9">
        <v>0</v>
      </c>
      <c r="H18" s="9">
        <v>0</v>
      </c>
      <c r="I18" s="9">
        <v>0</v>
      </c>
      <c r="J18" s="8">
        <f t="shared" si="0"/>
        <v>41364.799999999996</v>
      </c>
      <c r="K18" s="8">
        <f t="shared" si="1"/>
        <v>3.4470666666666663</v>
      </c>
    </row>
    <row r="19" spans="1:11" x14ac:dyDescent="0.25">
      <c r="A19" s="2" t="s">
        <v>28</v>
      </c>
      <c r="B19" s="2" t="s">
        <v>40</v>
      </c>
      <c r="C19" s="2"/>
      <c r="D19" s="6">
        <v>3000</v>
      </c>
      <c r="E19" s="7">
        <v>41364.799999999996</v>
      </c>
      <c r="F19" s="9">
        <v>0</v>
      </c>
      <c r="G19" s="9">
        <v>0</v>
      </c>
      <c r="H19" s="9">
        <v>0</v>
      </c>
      <c r="I19" s="9">
        <v>0</v>
      </c>
      <c r="J19" s="8">
        <f t="shared" si="0"/>
        <v>41364.799999999996</v>
      </c>
      <c r="K19" s="8">
        <f t="shared" si="1"/>
        <v>3.4470666666666663</v>
      </c>
    </row>
    <row r="20" spans="1:11" x14ac:dyDescent="0.25">
      <c r="A20" s="2" t="s">
        <v>41</v>
      </c>
      <c r="B20" s="2" t="s">
        <v>42</v>
      </c>
      <c r="C20" s="2" t="s">
        <v>43</v>
      </c>
      <c r="D20" s="6">
        <v>3000</v>
      </c>
      <c r="E20" s="7">
        <v>5025</v>
      </c>
      <c r="F20" s="8">
        <v>3630</v>
      </c>
      <c r="G20" s="8">
        <v>4795.2</v>
      </c>
      <c r="H20" s="8">
        <v>6597.45</v>
      </c>
      <c r="I20" s="8">
        <v>4364.47</v>
      </c>
      <c r="J20" s="8">
        <f t="shared" si="0"/>
        <v>24412.120000000003</v>
      </c>
      <c r="K20" s="8">
        <f t="shared" si="1"/>
        <v>2.0343433333333336</v>
      </c>
    </row>
    <row r="21" spans="1:11" x14ac:dyDescent="0.25">
      <c r="A21" s="2" t="s">
        <v>44</v>
      </c>
      <c r="B21" s="2" t="s">
        <v>45</v>
      </c>
      <c r="C21" s="2" t="s">
        <v>46</v>
      </c>
      <c r="D21" s="6">
        <v>3000</v>
      </c>
      <c r="E21" s="7">
        <v>26192</v>
      </c>
      <c r="F21" s="10">
        <v>0</v>
      </c>
      <c r="G21" s="8">
        <v>4795.2</v>
      </c>
      <c r="H21" s="8">
        <v>6597.45</v>
      </c>
      <c r="I21" s="8">
        <v>4364.47</v>
      </c>
      <c r="J21" s="8">
        <f t="shared" si="0"/>
        <v>41949.120000000003</v>
      </c>
      <c r="K21" s="8">
        <f t="shared" si="1"/>
        <v>3.4957600000000002</v>
      </c>
    </row>
    <row r="22" spans="1:11" x14ac:dyDescent="0.25">
      <c r="A22" s="2" t="s">
        <v>47</v>
      </c>
      <c r="B22" s="2" t="s">
        <v>48</v>
      </c>
      <c r="C22" s="2" t="s">
        <v>49</v>
      </c>
      <c r="D22" s="6">
        <v>3000</v>
      </c>
      <c r="E22" s="7">
        <v>6754.09</v>
      </c>
      <c r="F22" s="8">
        <v>4235</v>
      </c>
      <c r="G22" s="8">
        <v>4795.2</v>
      </c>
      <c r="H22" s="8">
        <v>6597.45</v>
      </c>
      <c r="I22" s="8">
        <v>4364.47</v>
      </c>
      <c r="J22" s="8">
        <f t="shared" si="0"/>
        <v>26746.210000000003</v>
      </c>
      <c r="K22" s="8">
        <f t="shared" si="1"/>
        <v>2.2288508333333334</v>
      </c>
    </row>
    <row r="23" spans="1:11" ht="15.75" customHeight="1" x14ac:dyDescent="0.25">
      <c r="A23" s="2" t="s">
        <v>50</v>
      </c>
      <c r="B23" s="2" t="s">
        <v>51</v>
      </c>
      <c r="C23" s="2" t="s">
        <v>52</v>
      </c>
      <c r="D23" s="6">
        <v>8000</v>
      </c>
      <c r="E23" s="7">
        <v>15440</v>
      </c>
      <c r="F23" s="8">
        <v>126.55</v>
      </c>
      <c r="G23" s="8">
        <v>4794.2</v>
      </c>
      <c r="H23" s="8">
        <v>3635.16</v>
      </c>
      <c r="I23" s="8">
        <v>1979.94</v>
      </c>
      <c r="J23" s="8">
        <f t="shared" si="0"/>
        <v>25975.85</v>
      </c>
      <c r="K23" s="8">
        <f t="shared" si="1"/>
        <v>0.81174531249999993</v>
      </c>
    </row>
    <row r="24" spans="1:11" ht="15.75" customHeight="1" x14ac:dyDescent="0.25">
      <c r="A24" s="2" t="s">
        <v>50</v>
      </c>
      <c r="B24" s="2" t="s">
        <v>53</v>
      </c>
      <c r="C24" s="2" t="s">
        <v>54</v>
      </c>
      <c r="D24" s="6">
        <v>8000</v>
      </c>
      <c r="E24" s="7">
        <v>15440</v>
      </c>
      <c r="F24" s="8">
        <v>126.55</v>
      </c>
      <c r="G24" s="8">
        <v>4795.2</v>
      </c>
      <c r="H24" s="8">
        <v>3635.16</v>
      </c>
      <c r="I24" s="8">
        <v>1979.94</v>
      </c>
      <c r="J24" s="8">
        <f t="shared" si="0"/>
        <v>25976.85</v>
      </c>
      <c r="K24" s="8">
        <f t="shared" si="1"/>
        <v>0.81177656249999997</v>
      </c>
    </row>
    <row r="25" spans="1:11" x14ac:dyDescent="0.25">
      <c r="A25" s="2" t="s">
        <v>55</v>
      </c>
      <c r="B25" s="2" t="s">
        <v>56</v>
      </c>
      <c r="C25" s="2" t="s">
        <v>57</v>
      </c>
      <c r="D25" s="6">
        <v>3000</v>
      </c>
      <c r="E25" s="7">
        <v>5025</v>
      </c>
      <c r="F25" s="8">
        <v>4235</v>
      </c>
      <c r="G25" s="8">
        <v>4795.2</v>
      </c>
      <c r="H25" s="8">
        <v>6597.45</v>
      </c>
      <c r="I25" s="8">
        <v>4364.47</v>
      </c>
      <c r="J25" s="8">
        <f t="shared" si="0"/>
        <v>25017.120000000003</v>
      </c>
      <c r="K25" s="8">
        <f t="shared" si="1"/>
        <v>2.0847600000000002</v>
      </c>
    </row>
    <row r="26" spans="1:11" x14ac:dyDescent="0.25">
      <c r="A26" s="2" t="s">
        <v>58</v>
      </c>
      <c r="B26" s="2" t="s">
        <v>59</v>
      </c>
      <c r="C26" s="2" t="s">
        <v>60</v>
      </c>
      <c r="D26" s="6">
        <v>5000</v>
      </c>
      <c r="E26" s="7">
        <v>34861.2284</v>
      </c>
      <c r="F26" s="8">
        <v>4235</v>
      </c>
      <c r="G26" s="8">
        <v>4795.2</v>
      </c>
      <c r="H26" s="8">
        <v>5500.5</v>
      </c>
      <c r="I26" s="8">
        <v>4364.47</v>
      </c>
      <c r="J26" s="8">
        <f t="shared" si="0"/>
        <v>53756.398399999998</v>
      </c>
      <c r="K26" s="8">
        <f t="shared" si="1"/>
        <v>2.6878199199999999</v>
      </c>
    </row>
    <row r="27" spans="1:11" x14ac:dyDescent="0.25">
      <c r="A27" s="2" t="s">
        <v>61</v>
      </c>
      <c r="B27" s="2" t="s">
        <v>62</v>
      </c>
      <c r="C27" s="2" t="s">
        <v>63</v>
      </c>
      <c r="D27" s="6">
        <v>7000</v>
      </c>
      <c r="E27" s="7">
        <v>32795.06</v>
      </c>
      <c r="F27" s="8">
        <v>484</v>
      </c>
      <c r="G27" s="8">
        <v>4795.2</v>
      </c>
      <c r="H27" s="8">
        <v>7694.39</v>
      </c>
      <c r="I27" s="8">
        <v>4364.47</v>
      </c>
      <c r="J27" s="8">
        <f t="shared" si="0"/>
        <v>50133.119999999995</v>
      </c>
      <c r="K27" s="8">
        <f t="shared" si="1"/>
        <v>1.7904685714285713</v>
      </c>
    </row>
    <row r="28" spans="1:11" x14ac:dyDescent="0.25">
      <c r="A28" s="2" t="s">
        <v>64</v>
      </c>
      <c r="B28" s="2" t="s">
        <v>65</v>
      </c>
      <c r="C28" s="2" t="s">
        <v>66</v>
      </c>
      <c r="D28" s="6">
        <v>3500</v>
      </c>
      <c r="E28" s="7">
        <v>9560</v>
      </c>
      <c r="F28" s="10">
        <v>0</v>
      </c>
      <c r="G28" s="8">
        <v>4795.2</v>
      </c>
      <c r="H28" s="8">
        <v>6597.45</v>
      </c>
      <c r="I28" s="8">
        <v>4364.47</v>
      </c>
      <c r="J28" s="8">
        <f t="shared" si="0"/>
        <v>25317.120000000003</v>
      </c>
      <c r="K28" s="8">
        <f t="shared" si="1"/>
        <v>1.8083657142857146</v>
      </c>
    </row>
    <row r="29" spans="1:11" x14ac:dyDescent="0.25">
      <c r="A29" s="2" t="s">
        <v>67</v>
      </c>
      <c r="B29" s="2" t="s">
        <v>68</v>
      </c>
      <c r="C29" s="2" t="s">
        <v>69</v>
      </c>
      <c r="D29" s="6">
        <v>5000</v>
      </c>
      <c r="E29" s="7">
        <v>5025</v>
      </c>
      <c r="F29" s="8">
        <v>5825</v>
      </c>
      <c r="G29" s="8">
        <v>4795.2</v>
      </c>
      <c r="H29" s="8">
        <v>3254.68</v>
      </c>
      <c r="I29" s="8">
        <v>10417.950000000001</v>
      </c>
      <c r="J29" s="8">
        <f t="shared" si="0"/>
        <v>29317.83</v>
      </c>
      <c r="K29" s="8">
        <f t="shared" si="1"/>
        <v>1.4658915000000001</v>
      </c>
    </row>
    <row r="30" spans="1:11" x14ac:dyDescent="0.25">
      <c r="A30" s="2" t="s">
        <v>70</v>
      </c>
      <c r="B30" s="2" t="s">
        <v>71</v>
      </c>
      <c r="C30" s="2" t="s">
        <v>72</v>
      </c>
      <c r="D30" s="2">
        <v>1000</v>
      </c>
      <c r="E30" s="7">
        <v>6500</v>
      </c>
      <c r="F30" s="8">
        <v>2117.5</v>
      </c>
      <c r="G30" s="8">
        <v>2397.6</v>
      </c>
      <c r="H30" s="8">
        <v>2199.15</v>
      </c>
      <c r="I30" s="8">
        <v>2182.2350000000001</v>
      </c>
      <c r="J30" s="8">
        <f t="shared" si="0"/>
        <v>15396.485000000001</v>
      </c>
      <c r="K30" s="8">
        <f t="shared" si="1"/>
        <v>3.84912125</v>
      </c>
    </row>
    <row r="31" spans="1:11" x14ac:dyDescent="0.25">
      <c r="A31" s="2" t="s">
        <v>73</v>
      </c>
      <c r="B31" s="2" t="s">
        <v>74</v>
      </c>
      <c r="C31" s="2" t="s">
        <v>75</v>
      </c>
      <c r="D31" s="2">
        <v>1000</v>
      </c>
      <c r="E31" s="7">
        <v>6500</v>
      </c>
      <c r="F31" s="8">
        <v>2117.5</v>
      </c>
      <c r="G31" s="8">
        <v>2397.6</v>
      </c>
      <c r="H31" s="8">
        <v>2199.15</v>
      </c>
      <c r="I31" s="8">
        <v>2182.2350000000001</v>
      </c>
      <c r="J31" s="8">
        <f t="shared" si="0"/>
        <v>15396.485000000001</v>
      </c>
      <c r="K31" s="8">
        <f t="shared" si="1"/>
        <v>3.84912125</v>
      </c>
    </row>
    <row r="32" spans="1:11" x14ac:dyDescent="0.25">
      <c r="A32" s="2" t="s">
        <v>76</v>
      </c>
      <c r="B32" s="2" t="s">
        <v>77</v>
      </c>
      <c r="C32" s="2" t="s">
        <v>78</v>
      </c>
      <c r="D32" s="2">
        <v>1000</v>
      </c>
      <c r="E32" s="7">
        <v>6500</v>
      </c>
      <c r="F32" s="8">
        <v>2117.5</v>
      </c>
      <c r="G32" s="8">
        <v>2397.6</v>
      </c>
      <c r="H32" s="8">
        <v>2199.15</v>
      </c>
      <c r="I32" s="8">
        <v>2182.2350000000001</v>
      </c>
      <c r="J32" s="8">
        <f t="shared" si="0"/>
        <v>15396.485000000001</v>
      </c>
      <c r="K32" s="8">
        <f t="shared" si="1"/>
        <v>3.84912125</v>
      </c>
    </row>
    <row r="33" spans="1:11" x14ac:dyDescent="0.25">
      <c r="A33" s="2" t="s">
        <v>79</v>
      </c>
      <c r="B33" s="2" t="s">
        <v>80</v>
      </c>
      <c r="C33" s="2" t="s">
        <v>81</v>
      </c>
      <c r="D33" s="2">
        <v>1000</v>
      </c>
      <c r="E33" s="7">
        <v>6500</v>
      </c>
      <c r="F33" s="8">
        <v>2117.5</v>
      </c>
      <c r="G33" s="8">
        <v>2397.6</v>
      </c>
      <c r="H33" s="8">
        <v>2199.15</v>
      </c>
      <c r="I33" s="8">
        <v>2182.2350000000001</v>
      </c>
      <c r="J33" s="8">
        <f t="shared" si="0"/>
        <v>15396.485000000001</v>
      </c>
      <c r="K33" s="8">
        <f t="shared" si="1"/>
        <v>3.84912125</v>
      </c>
    </row>
    <row r="34" spans="1:11" x14ac:dyDescent="0.25">
      <c r="A34" s="2" t="s">
        <v>82</v>
      </c>
      <c r="B34" s="2" t="s">
        <v>83</v>
      </c>
      <c r="C34" s="2" t="s">
        <v>84</v>
      </c>
      <c r="D34" s="2">
        <v>1000</v>
      </c>
      <c r="E34" s="7">
        <v>6500</v>
      </c>
      <c r="F34" s="8">
        <v>2117.5</v>
      </c>
      <c r="G34" s="8">
        <v>2397.6</v>
      </c>
      <c r="H34" s="8">
        <v>2199.15</v>
      </c>
      <c r="I34" s="8">
        <v>2182.2350000000001</v>
      </c>
      <c r="J34" s="8">
        <f t="shared" si="0"/>
        <v>15396.485000000001</v>
      </c>
      <c r="K34" s="8">
        <f t="shared" si="1"/>
        <v>3.84912125</v>
      </c>
    </row>
    <row r="35" spans="1:11" x14ac:dyDescent="0.25">
      <c r="A35" s="2" t="s">
        <v>85</v>
      </c>
      <c r="B35" s="2" t="s">
        <v>86</v>
      </c>
      <c r="C35" s="2" t="s">
        <v>87</v>
      </c>
      <c r="D35" s="2">
        <v>1000</v>
      </c>
      <c r="E35" s="7">
        <v>6500</v>
      </c>
      <c r="F35" s="8">
        <v>2117.5</v>
      </c>
      <c r="G35" s="8">
        <v>2397.6</v>
      </c>
      <c r="H35" s="8">
        <v>2199.15</v>
      </c>
      <c r="I35" s="8">
        <v>2182.2350000000001</v>
      </c>
      <c r="J35" s="8">
        <f t="shared" si="0"/>
        <v>15396.485000000001</v>
      </c>
      <c r="K35" s="8">
        <f t="shared" si="1"/>
        <v>3.84912125</v>
      </c>
    </row>
    <row r="36" spans="1:11" x14ac:dyDescent="0.25">
      <c r="A36" s="2" t="s">
        <v>88</v>
      </c>
      <c r="B36" s="2" t="s">
        <v>89</v>
      </c>
      <c r="C36" s="2" t="s">
        <v>90</v>
      </c>
      <c r="D36" s="2">
        <v>1000</v>
      </c>
      <c r="E36" s="7">
        <v>6500</v>
      </c>
      <c r="F36" s="8">
        <v>2117.5</v>
      </c>
      <c r="G36" s="8">
        <v>2397.6</v>
      </c>
      <c r="H36" s="8">
        <v>2199.15</v>
      </c>
      <c r="I36" s="8">
        <v>2182.2350000000001</v>
      </c>
      <c r="J36" s="8">
        <f t="shared" si="0"/>
        <v>15396.485000000001</v>
      </c>
      <c r="K36" s="8">
        <f t="shared" si="1"/>
        <v>3.84912125</v>
      </c>
    </row>
    <row r="37" spans="1:11" x14ac:dyDescent="0.25">
      <c r="A37" s="2" t="s">
        <v>91</v>
      </c>
      <c r="B37" s="2" t="s">
        <v>92</v>
      </c>
      <c r="C37" s="2" t="s">
        <v>93</v>
      </c>
      <c r="D37" s="2">
        <v>1000</v>
      </c>
      <c r="E37" s="7">
        <v>6500</v>
      </c>
      <c r="F37" s="8">
        <v>2117.5</v>
      </c>
      <c r="G37" s="8">
        <v>2397.6</v>
      </c>
      <c r="H37" s="8">
        <v>2199.15</v>
      </c>
      <c r="I37" s="8">
        <v>2182.2350000000001</v>
      </c>
      <c r="J37" s="8">
        <f t="shared" si="0"/>
        <v>15396.485000000001</v>
      </c>
      <c r="K37" s="8">
        <f t="shared" si="1"/>
        <v>3.84912125</v>
      </c>
    </row>
    <row r="38" spans="1:11" x14ac:dyDescent="0.25">
      <c r="A38" s="2" t="s">
        <v>94</v>
      </c>
      <c r="B38" s="2" t="s">
        <v>95</v>
      </c>
      <c r="C38" s="2" t="s">
        <v>96</v>
      </c>
      <c r="D38" s="2">
        <v>1000</v>
      </c>
      <c r="E38" s="7">
        <v>6500</v>
      </c>
      <c r="F38" s="8">
        <v>2117.5</v>
      </c>
      <c r="G38" s="8">
        <v>2397.6</v>
      </c>
      <c r="H38" s="8">
        <v>2199.15</v>
      </c>
      <c r="I38" s="8">
        <v>2182.2350000000001</v>
      </c>
      <c r="J38" s="8">
        <f t="shared" si="0"/>
        <v>15396.485000000001</v>
      </c>
      <c r="K38" s="8">
        <f t="shared" si="1"/>
        <v>3.84912125</v>
      </c>
    </row>
    <row r="39" spans="1:11" x14ac:dyDescent="0.25">
      <c r="A39" s="2" t="s">
        <v>97</v>
      </c>
      <c r="B39" s="2" t="s">
        <v>98</v>
      </c>
      <c r="C39" s="2" t="s">
        <v>99</v>
      </c>
      <c r="D39" s="2">
        <v>1000</v>
      </c>
      <c r="E39" s="7">
        <v>6500</v>
      </c>
      <c r="F39" s="8">
        <v>2117.5</v>
      </c>
      <c r="G39" s="8">
        <v>2397.6</v>
      </c>
      <c r="H39" s="8">
        <v>2199.15</v>
      </c>
      <c r="I39" s="8">
        <v>2182.2350000000001</v>
      </c>
      <c r="J39" s="8">
        <f t="shared" si="0"/>
        <v>15396.485000000001</v>
      </c>
      <c r="K39" s="8">
        <f t="shared" si="1"/>
        <v>3.84912125</v>
      </c>
    </row>
    <row r="40" spans="1:11" x14ac:dyDescent="0.25">
      <c r="A40" s="2" t="s">
        <v>100</v>
      </c>
      <c r="B40" s="2"/>
      <c r="C40" s="2"/>
      <c r="D40" s="2">
        <v>1000</v>
      </c>
      <c r="E40" s="7">
        <v>6500</v>
      </c>
      <c r="F40" s="8">
        <v>2117.5</v>
      </c>
      <c r="G40" s="8">
        <v>2397.6</v>
      </c>
      <c r="H40" s="8">
        <v>2199.15</v>
      </c>
      <c r="I40" s="8">
        <v>2182.2350000000001</v>
      </c>
      <c r="J40" s="8">
        <f t="shared" si="0"/>
        <v>15396.485000000001</v>
      </c>
      <c r="K40" s="8">
        <f t="shared" si="1"/>
        <v>3.84912125</v>
      </c>
    </row>
    <row r="41" spans="1:11" x14ac:dyDescent="0.25">
      <c r="A41" s="2" t="s">
        <v>100</v>
      </c>
      <c r="B41" s="2"/>
      <c r="C41" s="2"/>
      <c r="D41" s="2">
        <v>1000</v>
      </c>
      <c r="E41" s="7">
        <v>6500</v>
      </c>
      <c r="F41" s="8">
        <v>2117.5</v>
      </c>
      <c r="G41" s="8">
        <v>2397.6</v>
      </c>
      <c r="H41" s="8">
        <v>2199.15</v>
      </c>
      <c r="I41" s="8">
        <v>2182.2350000000001</v>
      </c>
      <c r="J41" s="8">
        <f t="shared" si="0"/>
        <v>15396.485000000001</v>
      </c>
      <c r="K41" s="8">
        <f t="shared" si="1"/>
        <v>3.84912125</v>
      </c>
    </row>
    <row r="42" spans="1:11" x14ac:dyDescent="0.25">
      <c r="A42" s="2" t="s">
        <v>100</v>
      </c>
      <c r="B42" s="2"/>
      <c r="C42" s="2"/>
      <c r="D42" s="2">
        <v>1000</v>
      </c>
      <c r="E42" s="7">
        <v>6500</v>
      </c>
      <c r="F42" s="8">
        <v>2117.5</v>
      </c>
      <c r="G42" s="8">
        <v>2397.6</v>
      </c>
      <c r="H42" s="8">
        <v>2199.15</v>
      </c>
      <c r="I42" s="8">
        <v>2182.2350000000001</v>
      </c>
      <c r="J42" s="8">
        <f t="shared" si="0"/>
        <v>15396.485000000001</v>
      </c>
      <c r="K42" s="8">
        <f t="shared" si="1"/>
        <v>3.84912125</v>
      </c>
    </row>
    <row r="43" spans="1:11" x14ac:dyDescent="0.25">
      <c r="C43" s="11" t="s">
        <v>101</v>
      </c>
      <c r="D43" s="2">
        <f t="shared" ref="D43:J43" si="2">SUM(D6:D42)</f>
        <v>147500</v>
      </c>
      <c r="E43" s="8">
        <f t="shared" si="2"/>
        <v>721364.47699999996</v>
      </c>
      <c r="F43" s="8">
        <f t="shared" si="2"/>
        <v>67364.600000000006</v>
      </c>
      <c r="G43" s="8">
        <f t="shared" si="2"/>
        <v>106998.20000000006</v>
      </c>
      <c r="H43" s="8">
        <f t="shared" si="2"/>
        <v>119833.30999999991</v>
      </c>
      <c r="I43" s="8">
        <f t="shared" si="2"/>
        <v>101945.17500000002</v>
      </c>
      <c r="J43" s="8">
        <f t="shared" si="2"/>
        <v>1117505.7620000001</v>
      </c>
      <c r="K43" s="2"/>
    </row>
    <row r="45" spans="1:11" ht="21" x14ac:dyDescent="0.35">
      <c r="E45" s="12"/>
      <c r="J45" s="13">
        <f>J43*5</f>
        <v>5587528.8100000005</v>
      </c>
    </row>
    <row r="46" spans="1:11" x14ac:dyDescent="0.25">
      <c r="A46" s="1" t="s">
        <v>102</v>
      </c>
    </row>
    <row r="47" spans="1:11" x14ac:dyDescent="0.25">
      <c r="A47" s="1" t="s">
        <v>103</v>
      </c>
      <c r="J47" s="12"/>
    </row>
    <row r="49" spans="1:1" x14ac:dyDescent="0.25">
      <c r="A49" s="14" t="s">
        <v>104</v>
      </c>
    </row>
  </sheetData>
  <mergeCells count="2">
    <mergeCell ref="A3:K3"/>
    <mergeCell ref="J1:K1"/>
  </mergeCells>
  <pageMargins left="0.70866141732283472" right="0.70866141732283472" top="0.74803149606299213" bottom="0.74803149606299213" header="0.31496062992125984" footer="0.31496062992125984"/>
  <pageSetup scale="55"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NMVC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Igors Belovs</dc:creator>
  <cp:lastModifiedBy>Svetlana Batare</cp:lastModifiedBy>
  <dcterms:created xsi:type="dcterms:W3CDTF">2021-03-31T09:39:46Z</dcterms:created>
  <dcterms:modified xsi:type="dcterms:W3CDTF">2021-04-07T15:20:23Z</dcterms:modified>
</cp:coreProperties>
</file>