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a.osina\Desktop\Covid piemaksas un virsstundu apmaksa\LNG rīk proj_riska piemaksas 2021_apr_virsstundas_jan-apr\Uz FM\"/>
    </mc:Choice>
  </mc:AlternateContent>
  <bookViews>
    <workbookView xWindow="0" yWindow="0" windowWidth="23040" windowHeight="9192"/>
  </bookViews>
  <sheets>
    <sheet name="P17_VRK_virsst" sheetId="11" r:id="rId1"/>
  </sheets>
  <definedNames>
    <definedName name="_xlnm._FilterDatabase" localSheetId="0" hidden="1">P17_VRK_virsst!$A$11:$J$59</definedName>
    <definedName name="_xlnm.Print_Area" localSheetId="0">P17_VRK_virsst!$A:$J</definedName>
    <definedName name="_xlnm.Print_Titles" localSheetId="0">P17_VRK_virsst!$10:$10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9" i="11" l="1"/>
  <c r="J59" i="11" s="1"/>
  <c r="G59" i="11"/>
  <c r="I58" i="11"/>
  <c r="J58" i="11" s="1"/>
  <c r="G58" i="11"/>
  <c r="J57" i="11"/>
  <c r="I57" i="11"/>
  <c r="G57" i="11"/>
  <c r="J56" i="11"/>
  <c r="I56" i="11"/>
  <c r="G56" i="11"/>
  <c r="I55" i="11"/>
  <c r="J55" i="11" s="1"/>
  <c r="G55" i="11"/>
  <c r="I54" i="11"/>
  <c r="J54" i="11" s="1"/>
  <c r="G54" i="11"/>
  <c r="J53" i="11"/>
  <c r="I53" i="11"/>
  <c r="G53" i="11"/>
  <c r="I52" i="11"/>
  <c r="J52" i="11" s="1"/>
  <c r="G52" i="11"/>
  <c r="I51" i="11"/>
  <c r="J51" i="11" s="1"/>
  <c r="G51" i="11"/>
  <c r="I50" i="11"/>
  <c r="J50" i="11" s="1"/>
  <c r="G50" i="11"/>
  <c r="J49" i="11"/>
  <c r="I49" i="11"/>
  <c r="G49" i="11"/>
  <c r="J48" i="11"/>
  <c r="I48" i="11"/>
  <c r="G48" i="11"/>
  <c r="I47" i="11"/>
  <c r="J47" i="11" s="1"/>
  <c r="G47" i="11"/>
  <c r="I46" i="11"/>
  <c r="J46" i="11" s="1"/>
  <c r="G46" i="11"/>
  <c r="J45" i="11"/>
  <c r="I45" i="11"/>
  <c r="G45" i="11"/>
  <c r="I44" i="11"/>
  <c r="J44" i="11" s="1"/>
  <c r="G44" i="11"/>
  <c r="I43" i="11"/>
  <c r="J43" i="11" s="1"/>
  <c r="G43" i="11"/>
  <c r="I42" i="11"/>
  <c r="J42" i="11" s="1"/>
  <c r="G42" i="11"/>
  <c r="J41" i="11"/>
  <c r="I41" i="11"/>
  <c r="G41" i="11"/>
  <c r="J40" i="11"/>
  <c r="I40" i="11"/>
  <c r="G40" i="11"/>
  <c r="I39" i="11"/>
  <c r="J39" i="11" s="1"/>
  <c r="G39" i="11"/>
  <c r="I38" i="11"/>
  <c r="J38" i="11" s="1"/>
  <c r="G38" i="11"/>
  <c r="J37" i="11"/>
  <c r="I37" i="11"/>
  <c r="G37" i="11"/>
  <c r="I36" i="11"/>
  <c r="J36" i="11" s="1"/>
  <c r="G36" i="11"/>
  <c r="I35" i="11"/>
  <c r="J35" i="11" s="1"/>
  <c r="G35" i="11"/>
  <c r="I34" i="11"/>
  <c r="J34" i="11" s="1"/>
  <c r="G34" i="11"/>
  <c r="J33" i="11"/>
  <c r="I33" i="11"/>
  <c r="G33" i="11"/>
  <c r="J32" i="11"/>
  <c r="I32" i="11"/>
  <c r="G32" i="11"/>
  <c r="I31" i="11"/>
  <c r="J31" i="11" s="1"/>
  <c r="G31" i="11"/>
  <c r="I30" i="11"/>
  <c r="J30" i="11" s="1"/>
  <c r="G30" i="11"/>
  <c r="J29" i="11"/>
  <c r="I29" i="11"/>
  <c r="G29" i="11"/>
  <c r="I28" i="11"/>
  <c r="J28" i="11" s="1"/>
  <c r="G28" i="11"/>
  <c r="I27" i="11"/>
  <c r="J27" i="11" s="1"/>
  <c r="G27" i="11"/>
  <c r="I26" i="11"/>
  <c r="J26" i="11" s="1"/>
  <c r="G26" i="11"/>
  <c r="J25" i="11"/>
  <c r="I25" i="11"/>
  <c r="G25" i="11"/>
  <c r="J24" i="11"/>
  <c r="I24" i="11"/>
  <c r="G24" i="11"/>
  <c r="I23" i="11"/>
  <c r="J23" i="11" s="1"/>
  <c r="G23" i="11"/>
  <c r="I22" i="11"/>
  <c r="J22" i="11" s="1"/>
  <c r="G22" i="11"/>
  <c r="I21" i="11"/>
  <c r="J21" i="11" s="1"/>
  <c r="G21" i="11"/>
  <c r="I20" i="11"/>
  <c r="J20" i="11" s="1"/>
  <c r="G20" i="11"/>
  <c r="I19" i="11"/>
  <c r="J19" i="11" s="1"/>
  <c r="G19" i="11"/>
  <c r="I18" i="11"/>
  <c r="J18" i="11" s="1"/>
  <c r="G18" i="11"/>
  <c r="J17" i="11"/>
  <c r="I17" i="11"/>
  <c r="G17" i="11"/>
  <c r="J16" i="11"/>
  <c r="I16" i="11"/>
  <c r="G16" i="11"/>
  <c r="I15" i="11"/>
  <c r="J15" i="11" s="1"/>
  <c r="G15" i="11"/>
  <c r="I14" i="11"/>
  <c r="J14" i="11" s="1"/>
  <c r="G14" i="11"/>
  <c r="J13" i="11"/>
  <c r="I13" i="11"/>
  <c r="G13" i="11"/>
  <c r="I12" i="11"/>
  <c r="J12" i="11" s="1"/>
  <c r="J11" i="11" s="1"/>
  <c r="G12" i="11"/>
  <c r="I11" i="11"/>
  <c r="H11" i="11"/>
  <c r="E11" i="11"/>
</calcChain>
</file>

<file path=xl/sharedStrings.xml><?xml version="1.0" encoding="utf-8"?>
<sst xmlns="http://schemas.openxmlformats.org/spreadsheetml/2006/main" count="161" uniqueCount="77">
  <si>
    <t>Amats</t>
  </si>
  <si>
    <t>inspektors</t>
  </si>
  <si>
    <t>vecākais inspektors</t>
  </si>
  <si>
    <t>“Par finanšu līdzekļu piešķiršanu no valsts budžeta programmas</t>
  </si>
  <si>
    <t xml:space="preserve"> “Līdzekļi neparedzētiem gadījumiem”” sākotnējās ietekmes novērtējuma ziņojumam (anotācijai)</t>
  </si>
  <si>
    <t>galvenais inspektors</t>
  </si>
  <si>
    <t>nodaļas priekšnieks</t>
  </si>
  <si>
    <t>Nr.p.k.</t>
  </si>
  <si>
    <t>Virsstundu skaits</t>
  </si>
  <si>
    <t>EKK 1000
Atlīdzība</t>
  </si>
  <si>
    <t>KOPĀ:</t>
  </si>
  <si>
    <t>Ministru kabineta rīkojuma projekta</t>
  </si>
  <si>
    <t>Struktūrvienība</t>
  </si>
  <si>
    <t>Tabeles Nr.</t>
  </si>
  <si>
    <t>Mēneš-alga</t>
  </si>
  <si>
    <t>Stundas algas likme</t>
  </si>
  <si>
    <t xml:space="preserve">Samaksa par virsstundu darbu </t>
  </si>
  <si>
    <t>DD VSAOI 23,59%</t>
  </si>
  <si>
    <t>17.pielikums</t>
  </si>
  <si>
    <t>Valsts robežsardzes koledža</t>
  </si>
  <si>
    <t>Samaksa par virsstundu darbu amapersonām, kuras laika periodā no 2021.gada 1.janvāra līdz 28.februārim tika iesaistītas pasākumos COVID-19 izplatīšanās ierobežošanai</t>
  </si>
  <si>
    <t>VRK ROBEŽSARDZES UN IMIGRĀCIJAS DIENESTU PRIEKŠMETU KATEDRA</t>
  </si>
  <si>
    <t>docents</t>
  </si>
  <si>
    <t>16683</t>
  </si>
  <si>
    <t>asistents</t>
  </si>
  <si>
    <t>17231</t>
  </si>
  <si>
    <t>VRK MILITĀRĀS UN FIZISKĀS SAGATAVOŠANAS PRIEKŠMETU KATEDRA</t>
  </si>
  <si>
    <t>36328</t>
  </si>
  <si>
    <t>VRK KINOLOĢIJAS DIENESTA KINOLOĢIJAS CENTRS</t>
  </si>
  <si>
    <t>17487</t>
  </si>
  <si>
    <t>27765</t>
  </si>
  <si>
    <t>VRK PROFESIONĀLĀS UN TAKTISKĀS APMĀCĪBAS CENTRS</t>
  </si>
  <si>
    <t>centra priekšnieks</t>
  </si>
  <si>
    <t>20352</t>
  </si>
  <si>
    <t>VRK PROFESIONĀLĀS IZGLĪTĪBAS DIENESTA PIRMĀ MĀCĪBU ROTA</t>
  </si>
  <si>
    <t>20367</t>
  </si>
  <si>
    <t>17072</t>
  </si>
  <si>
    <t>VRK BRUŅOJUMA UN INŽENIERTEHNISKO LĪDZEKĻU DIENESTS (BITLD)</t>
  </si>
  <si>
    <t>17672</t>
  </si>
  <si>
    <t>17314</t>
  </si>
  <si>
    <t>17073</t>
  </si>
  <si>
    <t>vecākais instruktors</t>
  </si>
  <si>
    <t>36332</t>
  </si>
  <si>
    <t>19222</t>
  </si>
  <si>
    <t>33923</t>
  </si>
  <si>
    <t>26475</t>
  </si>
  <si>
    <t>lektors</t>
  </si>
  <si>
    <t>20382</t>
  </si>
  <si>
    <t>VRK PROFESIONĀLĀS IZGLĪTĪBAS DIENESTA TREŠĀ MĀCĪBU ROTA</t>
  </si>
  <si>
    <t>rotas komandieris</t>
  </si>
  <si>
    <t>17399</t>
  </si>
  <si>
    <t>VRK PROFESIONĀLĀS IZGLĪTĪBAS DIENESTA OTRĀ MĀCĪBU ROTA</t>
  </si>
  <si>
    <t>17520</t>
  </si>
  <si>
    <t>17617</t>
  </si>
  <si>
    <t>17028</t>
  </si>
  <si>
    <t>VRK VISPĀRIZGLĪTOJOŠO PRIEKŠMETU KATEDRA</t>
  </si>
  <si>
    <t>13932</t>
  </si>
  <si>
    <t>19581</t>
  </si>
  <si>
    <t>19265</t>
  </si>
  <si>
    <t>26521</t>
  </si>
  <si>
    <t>19277</t>
  </si>
  <si>
    <t>17248</t>
  </si>
  <si>
    <t>16798</t>
  </si>
  <si>
    <t>19285</t>
  </si>
  <si>
    <t>17499</t>
  </si>
  <si>
    <t>VRK APSARDZES NODAĻA</t>
  </si>
  <si>
    <t>17417</t>
  </si>
  <si>
    <t>18661</t>
  </si>
  <si>
    <t>30441</t>
  </si>
  <si>
    <t>19299</t>
  </si>
  <si>
    <t>33151</t>
  </si>
  <si>
    <t>20091</t>
  </si>
  <si>
    <t>20666</t>
  </si>
  <si>
    <t>17348</t>
  </si>
  <si>
    <t>20674</t>
  </si>
  <si>
    <t>20685</t>
  </si>
  <si>
    <t>20690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</si>
</sst>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0.000"/>
    <numFmt numFmtId="166" formatCode="0.0"/>
  </numFmts>
  <fonts count="16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4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6">
    <xf numFmtId="0" fontId="0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9" fillId="0" borderId="0"/>
    <xf numFmtId="0" fontId="2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9" fillId="0" borderId="0"/>
  </cellStyleXfs>
  <cellXfs count="33">
    <xf numFmtId="0" fontId="0" fillId="0" borderId="0" xfId="0"/>
    <xf numFmtId="0" fontId="8" fillId="0" borderId="0" xfId="15" applyFont="1"/>
    <xf numFmtId="1" fontId="14" fillId="3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right"/>
    </xf>
    <xf numFmtId="0" fontId="7" fillId="0" borderId="0" xfId="1" applyFont="1" applyAlignment="1">
      <alignment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15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2" fontId="11" fillId="3" borderId="3" xfId="15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8" fillId="0" borderId="0" xfId="15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/>
    </xf>
    <xf numFmtId="0" fontId="8" fillId="0" borderId="0" xfId="9" applyFont="1" applyFill="1" applyBorder="1" applyAlignment="1">
      <alignment vertical="top"/>
    </xf>
    <xf numFmtId="0" fontId="8" fillId="0" borderId="0" xfId="9" applyFont="1" applyFill="1" applyBorder="1" applyAlignment="1">
      <alignment vertical="top" wrapText="1"/>
    </xf>
    <xf numFmtId="0" fontId="8" fillId="0" borderId="0" xfId="9" applyFont="1" applyFill="1" applyBorder="1" applyAlignment="1">
      <alignment horizontal="center" vertical="top"/>
    </xf>
    <xf numFmtId="0" fontId="8" fillId="0" borderId="0" xfId="9" applyFont="1" applyFill="1" applyBorder="1" applyAlignment="1">
      <alignment horizontal="center" vertical="top" wrapText="1"/>
    </xf>
    <xf numFmtId="0" fontId="8" fillId="0" borderId="0" xfId="15" applyFont="1" applyAlignment="1">
      <alignment horizontal="center"/>
    </xf>
    <xf numFmtId="2" fontId="15" fillId="0" borderId="0" xfId="15" applyNumberFormat="1" applyFont="1" applyAlignment="1">
      <alignment horizontal="center"/>
    </xf>
    <xf numFmtId="0" fontId="7" fillId="0" borderId="0" xfId="1" applyFont="1" applyAlignment="1"/>
    <xf numFmtId="3" fontId="11" fillId="0" borderId="1" xfId="15" applyNumberFormat="1" applyFont="1" applyBorder="1" applyAlignment="1">
      <alignment horizontal="center"/>
    </xf>
    <xf numFmtId="4" fontId="8" fillId="0" borderId="1" xfId="15" applyNumberFormat="1" applyFont="1" applyBorder="1" applyAlignment="1">
      <alignment horizontal="center"/>
    </xf>
    <xf numFmtId="0" fontId="8" fillId="0" borderId="4" xfId="15" applyFont="1" applyBorder="1"/>
    <xf numFmtId="0" fontId="8" fillId="0" borderId="4" xfId="15" applyFont="1" applyBorder="1" applyAlignment="1">
      <alignment wrapText="1"/>
    </xf>
    <xf numFmtId="49" fontId="8" fillId="0" borderId="4" xfId="15" applyNumberFormat="1" applyFont="1" applyBorder="1" applyAlignment="1">
      <alignment horizontal="left"/>
    </xf>
    <xf numFmtId="166" fontId="8" fillId="0" borderId="4" xfId="15" applyNumberFormat="1" applyFont="1" applyBorder="1" applyAlignment="1">
      <alignment horizontal="center"/>
    </xf>
    <xf numFmtId="0" fontId="8" fillId="0" borderId="4" xfId="15" applyFont="1" applyBorder="1" applyAlignment="1">
      <alignment horizontal="center"/>
    </xf>
    <xf numFmtId="165" fontId="8" fillId="0" borderId="4" xfId="15" applyNumberFormat="1" applyFont="1" applyBorder="1" applyAlignment="1">
      <alignment horizontal="center"/>
    </xf>
    <xf numFmtId="2" fontId="8" fillId="0" borderId="4" xfId="15" applyNumberFormat="1" applyFont="1" applyBorder="1" applyAlignment="1">
      <alignment horizontal="center"/>
    </xf>
    <xf numFmtId="166" fontId="8" fillId="0" borderId="4" xfId="15" applyNumberFormat="1" applyFont="1" applyFill="1" applyBorder="1" applyAlignment="1">
      <alignment horizontal="center"/>
    </xf>
    <xf numFmtId="0" fontId="8" fillId="0" borderId="4" xfId="15" applyFont="1" applyFill="1" applyBorder="1" applyAlignment="1">
      <alignment horizontal="center"/>
    </xf>
    <xf numFmtId="165" fontId="8" fillId="0" borderId="4" xfId="15" applyNumberFormat="1" applyFont="1" applyFill="1" applyBorder="1" applyAlignment="1">
      <alignment horizontal="center"/>
    </xf>
    <xf numFmtId="2" fontId="8" fillId="0" borderId="4" xfId="15" applyNumberFormat="1" applyFont="1" applyFill="1" applyBorder="1" applyAlignment="1">
      <alignment horizontal="center"/>
    </xf>
  </cellXfs>
  <cellStyles count="16">
    <cellStyle name="Normal" xfId="0" builtinId="0"/>
    <cellStyle name="Normal 10" xfId="4"/>
    <cellStyle name="Normal 11" xfId="5"/>
    <cellStyle name="Normal 11 2" xfId="7"/>
    <cellStyle name="Normal 11 3" xfId="8"/>
    <cellStyle name="Normal 11 4" xfId="10"/>
    <cellStyle name="Normal 11 5" xfId="13"/>
    <cellStyle name="Normal 12" xfId="11"/>
    <cellStyle name="Normal 12 2" xfId="14"/>
    <cellStyle name="Normal 13" xfId="9"/>
    <cellStyle name="Normal 2" xfId="1"/>
    <cellStyle name="Normal 2 2" xfId="15"/>
    <cellStyle name="Normal 3" xfId="2"/>
    <cellStyle name="Normal 4" xfId="12"/>
    <cellStyle name="Normal 7" xfId="3"/>
    <cellStyle name="Normal 7 2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0EE60"/>
    <pageSetUpPr fitToPage="1"/>
  </sheetPr>
  <dimension ref="A1:J59"/>
  <sheetViews>
    <sheetView tabSelected="1" zoomScaleNormal="100" workbookViewId="0">
      <selection activeCell="H12" sqref="H12"/>
    </sheetView>
  </sheetViews>
  <sheetFormatPr defaultColWidth="9.21875" defaultRowHeight="13.2" x14ac:dyDescent="0.25"/>
  <cols>
    <col min="1" max="1" width="5.77734375" style="1" customWidth="1"/>
    <col min="2" max="2" width="29.88671875" style="10" customWidth="1"/>
    <col min="3" max="3" width="16.5546875" style="10" customWidth="1"/>
    <col min="4" max="4" width="9.21875" style="1"/>
    <col min="5" max="5" width="10.21875" style="17" customWidth="1"/>
    <col min="6" max="10" width="9.21875" style="17"/>
    <col min="11" max="16384" width="9.21875" style="1"/>
  </cols>
  <sheetData>
    <row r="1" spans="1:10" ht="13.8" x14ac:dyDescent="0.25">
      <c r="A1" s="13"/>
      <c r="B1" s="14"/>
      <c r="C1" s="14"/>
      <c r="D1" s="14"/>
      <c r="E1" s="15"/>
      <c r="F1" s="16"/>
      <c r="J1" s="2" t="s">
        <v>18</v>
      </c>
    </row>
    <row r="2" spans="1:10" ht="13.8" x14ac:dyDescent="0.25">
      <c r="A2" s="13"/>
      <c r="B2" s="14"/>
      <c r="C2" s="14"/>
      <c r="D2" s="14"/>
      <c r="E2" s="15"/>
      <c r="F2" s="16"/>
      <c r="J2" s="3" t="s">
        <v>11</v>
      </c>
    </row>
    <row r="3" spans="1:10" ht="13.8" x14ac:dyDescent="0.25">
      <c r="A3" s="13"/>
      <c r="B3" s="14"/>
      <c r="C3" s="14"/>
      <c r="D3" s="14"/>
      <c r="E3" s="15"/>
      <c r="F3" s="16"/>
      <c r="J3" s="3" t="s">
        <v>3</v>
      </c>
    </row>
    <row r="4" spans="1:10" ht="13.8" x14ac:dyDescent="0.25">
      <c r="A4" s="13"/>
      <c r="B4" s="14"/>
      <c r="C4" s="14"/>
      <c r="D4" s="14"/>
      <c r="E4" s="15"/>
      <c r="F4" s="16"/>
      <c r="J4" s="3" t="s">
        <v>4</v>
      </c>
    </row>
    <row r="5" spans="1:10" ht="18" x14ac:dyDescent="0.35">
      <c r="A5" s="13"/>
      <c r="B5" s="14"/>
      <c r="C5" s="14"/>
      <c r="D5" s="14"/>
      <c r="E5" s="15"/>
      <c r="F5" s="16"/>
      <c r="G5" s="15"/>
      <c r="J5" s="18"/>
    </row>
    <row r="6" spans="1:10" ht="20.399999999999999" x14ac:dyDescent="0.35">
      <c r="A6" s="13"/>
      <c r="B6" s="19" t="s">
        <v>19</v>
      </c>
      <c r="C6" s="14"/>
      <c r="D6" s="14"/>
      <c r="E6" s="15"/>
      <c r="F6" s="16"/>
      <c r="G6" s="15"/>
    </row>
    <row r="7" spans="1:10" ht="20.399999999999999" x14ac:dyDescent="0.35">
      <c r="A7" s="13"/>
      <c r="B7" s="4"/>
      <c r="C7" s="14"/>
      <c r="D7" s="14"/>
      <c r="E7" s="15"/>
      <c r="F7" s="16"/>
      <c r="G7" s="15"/>
    </row>
    <row r="8" spans="1:10" ht="36.6" customHeight="1" x14ac:dyDescent="0.25">
      <c r="A8" s="11" t="s">
        <v>20</v>
      </c>
      <c r="B8" s="11"/>
      <c r="C8" s="11"/>
      <c r="D8" s="11"/>
      <c r="E8" s="11"/>
      <c r="F8" s="11"/>
      <c r="G8" s="11"/>
      <c r="H8" s="11"/>
      <c r="I8" s="11"/>
      <c r="J8" s="11"/>
    </row>
    <row r="10" spans="1:10" ht="52.8" x14ac:dyDescent="0.25">
      <c r="A10" s="5" t="s">
        <v>7</v>
      </c>
      <c r="B10" s="6" t="s">
        <v>12</v>
      </c>
      <c r="C10" s="6" t="s">
        <v>0</v>
      </c>
      <c r="D10" s="6" t="s">
        <v>13</v>
      </c>
      <c r="E10" s="7" t="s">
        <v>8</v>
      </c>
      <c r="F10" s="8" t="s">
        <v>14</v>
      </c>
      <c r="G10" s="8" t="s">
        <v>15</v>
      </c>
      <c r="H10" s="9" t="s">
        <v>16</v>
      </c>
      <c r="I10" s="8" t="s">
        <v>17</v>
      </c>
      <c r="J10" s="7" t="s">
        <v>9</v>
      </c>
    </row>
    <row r="11" spans="1:10" x14ac:dyDescent="0.25">
      <c r="A11" s="12" t="s">
        <v>10</v>
      </c>
      <c r="B11" s="12"/>
      <c r="C11" s="12"/>
      <c r="D11" s="12"/>
      <c r="E11" s="20">
        <f>SUM(E12:E59)</f>
        <v>711.5</v>
      </c>
      <c r="F11" s="20"/>
      <c r="G11" s="20"/>
      <c r="H11" s="21">
        <f t="shared" ref="H11:I11" si="0">SUM(H12:H59)</f>
        <v>9306.5799999999981</v>
      </c>
      <c r="I11" s="21">
        <f t="shared" si="0"/>
        <v>2195.4500000000003</v>
      </c>
      <c r="J11" s="20">
        <f>ROUNDUP(SUM(J12:J59),0)</f>
        <v>11503</v>
      </c>
    </row>
    <row r="12" spans="1:10" ht="39.6" x14ac:dyDescent="0.25">
      <c r="A12" s="22">
        <v>1</v>
      </c>
      <c r="B12" s="23" t="s">
        <v>21</v>
      </c>
      <c r="C12" s="23" t="s">
        <v>22</v>
      </c>
      <c r="D12" s="24" t="s">
        <v>23</v>
      </c>
      <c r="E12" s="25">
        <v>10</v>
      </c>
      <c r="F12" s="26">
        <v>1305</v>
      </c>
      <c r="G12" s="27">
        <f t="shared" ref="G12:G18" si="1">ROUND(F12/167.42,3)</f>
        <v>7.7949999999999999</v>
      </c>
      <c r="H12" s="28">
        <v>155.9</v>
      </c>
      <c r="I12" s="26">
        <f t="shared" ref="I12:I59" si="2">ROUND(H12*0.2359,2)</f>
        <v>36.78</v>
      </c>
      <c r="J12" s="26">
        <f t="shared" ref="J12:J59" si="3">SUM(H12:I12)</f>
        <v>192.68</v>
      </c>
    </row>
    <row r="13" spans="1:10" ht="39.6" x14ac:dyDescent="0.25">
      <c r="A13" s="22">
        <v>2</v>
      </c>
      <c r="B13" s="23" t="s">
        <v>21</v>
      </c>
      <c r="C13" s="23" t="s">
        <v>24</v>
      </c>
      <c r="D13" s="24" t="s">
        <v>25</v>
      </c>
      <c r="E13" s="25">
        <v>20</v>
      </c>
      <c r="F13" s="26">
        <v>1134</v>
      </c>
      <c r="G13" s="27">
        <f t="shared" si="1"/>
        <v>6.7729999999999997</v>
      </c>
      <c r="H13" s="28">
        <v>270.92</v>
      </c>
      <c r="I13" s="26">
        <f t="shared" si="2"/>
        <v>63.91</v>
      </c>
      <c r="J13" s="26">
        <f t="shared" si="3"/>
        <v>334.83000000000004</v>
      </c>
    </row>
    <row r="14" spans="1:10" ht="39.6" x14ac:dyDescent="0.25">
      <c r="A14" s="22">
        <v>3</v>
      </c>
      <c r="B14" s="23" t="s">
        <v>26</v>
      </c>
      <c r="C14" s="23" t="s">
        <v>1</v>
      </c>
      <c r="D14" s="24" t="s">
        <v>27</v>
      </c>
      <c r="E14" s="25">
        <v>15.5</v>
      </c>
      <c r="F14" s="26">
        <v>866</v>
      </c>
      <c r="G14" s="27">
        <f t="shared" si="1"/>
        <v>5.173</v>
      </c>
      <c r="H14" s="28">
        <v>160.36000000000001</v>
      </c>
      <c r="I14" s="26">
        <f t="shared" si="2"/>
        <v>37.83</v>
      </c>
      <c r="J14" s="26">
        <f t="shared" si="3"/>
        <v>198.19</v>
      </c>
    </row>
    <row r="15" spans="1:10" ht="26.4" x14ac:dyDescent="0.25">
      <c r="A15" s="22">
        <v>4</v>
      </c>
      <c r="B15" s="23" t="s">
        <v>28</v>
      </c>
      <c r="C15" s="23" t="s">
        <v>2</v>
      </c>
      <c r="D15" s="24" t="s">
        <v>29</v>
      </c>
      <c r="E15" s="25">
        <v>10</v>
      </c>
      <c r="F15" s="26">
        <v>1050</v>
      </c>
      <c r="G15" s="27">
        <f t="shared" si="1"/>
        <v>6.2720000000000002</v>
      </c>
      <c r="H15" s="28">
        <v>125.44</v>
      </c>
      <c r="I15" s="26">
        <f t="shared" si="2"/>
        <v>29.59</v>
      </c>
      <c r="J15" s="26">
        <f t="shared" si="3"/>
        <v>155.03</v>
      </c>
    </row>
    <row r="16" spans="1:10" ht="26.4" x14ac:dyDescent="0.25">
      <c r="A16" s="22">
        <v>5</v>
      </c>
      <c r="B16" s="23" t="s">
        <v>28</v>
      </c>
      <c r="C16" s="23" t="s">
        <v>2</v>
      </c>
      <c r="D16" s="24" t="s">
        <v>29</v>
      </c>
      <c r="E16" s="25">
        <v>10</v>
      </c>
      <c r="F16" s="26">
        <v>1050</v>
      </c>
      <c r="G16" s="27">
        <f t="shared" si="1"/>
        <v>6.2720000000000002</v>
      </c>
      <c r="H16" s="28">
        <v>125.44</v>
      </c>
      <c r="I16" s="26">
        <f t="shared" si="2"/>
        <v>29.59</v>
      </c>
      <c r="J16" s="26">
        <f t="shared" si="3"/>
        <v>155.03</v>
      </c>
    </row>
    <row r="17" spans="1:10" ht="26.4" x14ac:dyDescent="0.25">
      <c r="A17" s="22">
        <v>6</v>
      </c>
      <c r="B17" s="23" t="s">
        <v>28</v>
      </c>
      <c r="C17" s="23" t="s">
        <v>2</v>
      </c>
      <c r="D17" s="24" t="s">
        <v>30</v>
      </c>
      <c r="E17" s="25">
        <v>5.5</v>
      </c>
      <c r="F17" s="26">
        <v>1000</v>
      </c>
      <c r="G17" s="27">
        <f t="shared" si="1"/>
        <v>5.9729999999999999</v>
      </c>
      <c r="H17" s="28">
        <v>65.7</v>
      </c>
      <c r="I17" s="26">
        <f t="shared" si="2"/>
        <v>15.5</v>
      </c>
      <c r="J17" s="26">
        <f t="shared" si="3"/>
        <v>81.2</v>
      </c>
    </row>
    <row r="18" spans="1:10" ht="26.4" x14ac:dyDescent="0.25">
      <c r="A18" s="22">
        <v>7</v>
      </c>
      <c r="B18" s="23" t="s">
        <v>28</v>
      </c>
      <c r="C18" s="23" t="s">
        <v>2</v>
      </c>
      <c r="D18" s="24" t="s">
        <v>30</v>
      </c>
      <c r="E18" s="29">
        <v>10</v>
      </c>
      <c r="F18" s="30">
        <v>1035</v>
      </c>
      <c r="G18" s="31">
        <f t="shared" si="1"/>
        <v>6.1820000000000004</v>
      </c>
      <c r="H18" s="32">
        <v>123.64000000000001</v>
      </c>
      <c r="I18" s="26">
        <f t="shared" si="2"/>
        <v>29.17</v>
      </c>
      <c r="J18" s="26">
        <f t="shared" si="3"/>
        <v>152.81</v>
      </c>
    </row>
    <row r="19" spans="1:10" ht="26.4" x14ac:dyDescent="0.25">
      <c r="A19" s="22">
        <v>8</v>
      </c>
      <c r="B19" s="23" t="s">
        <v>31</v>
      </c>
      <c r="C19" s="23" t="s">
        <v>32</v>
      </c>
      <c r="D19" s="24" t="s">
        <v>33</v>
      </c>
      <c r="E19" s="25">
        <v>30</v>
      </c>
      <c r="F19" s="26">
        <v>1156</v>
      </c>
      <c r="G19" s="27">
        <f>ROUND(F19/160,3)</f>
        <v>7.2249999999999996</v>
      </c>
      <c r="H19" s="28">
        <v>433.5</v>
      </c>
      <c r="I19" s="26">
        <f t="shared" si="2"/>
        <v>102.26</v>
      </c>
      <c r="J19" s="26">
        <f t="shared" si="3"/>
        <v>535.76</v>
      </c>
    </row>
    <row r="20" spans="1:10" ht="39.6" x14ac:dyDescent="0.25">
      <c r="A20" s="22">
        <v>9</v>
      </c>
      <c r="B20" s="23" t="s">
        <v>34</v>
      </c>
      <c r="C20" s="23" t="s">
        <v>1</v>
      </c>
      <c r="D20" s="24" t="s">
        <v>35</v>
      </c>
      <c r="E20" s="25">
        <v>10</v>
      </c>
      <c r="F20" s="26">
        <v>890</v>
      </c>
      <c r="G20" s="27">
        <f t="shared" ref="G20:G37" si="4">ROUND(F20/167.42,3)</f>
        <v>5.3159999999999998</v>
      </c>
      <c r="H20" s="28">
        <v>106.32</v>
      </c>
      <c r="I20" s="26">
        <f t="shared" si="2"/>
        <v>25.08</v>
      </c>
      <c r="J20" s="26">
        <f t="shared" si="3"/>
        <v>131.39999999999998</v>
      </c>
    </row>
    <row r="21" spans="1:10" ht="26.4" x14ac:dyDescent="0.25">
      <c r="A21" s="22">
        <v>10</v>
      </c>
      <c r="B21" s="23" t="s">
        <v>28</v>
      </c>
      <c r="C21" s="23" t="s">
        <v>32</v>
      </c>
      <c r="D21" s="24" t="s">
        <v>36</v>
      </c>
      <c r="E21" s="25">
        <v>30</v>
      </c>
      <c r="F21" s="26">
        <v>1277</v>
      </c>
      <c r="G21" s="27">
        <f t="shared" si="4"/>
        <v>7.6280000000000001</v>
      </c>
      <c r="H21" s="28">
        <v>457.68</v>
      </c>
      <c r="I21" s="26">
        <f t="shared" si="2"/>
        <v>107.97</v>
      </c>
      <c r="J21" s="26">
        <f t="shared" si="3"/>
        <v>565.65</v>
      </c>
    </row>
    <row r="22" spans="1:10" ht="39.6" x14ac:dyDescent="0.25">
      <c r="A22" s="22">
        <v>11</v>
      </c>
      <c r="B22" s="23" t="s">
        <v>37</v>
      </c>
      <c r="C22" s="23" t="s">
        <v>2</v>
      </c>
      <c r="D22" s="24" t="s">
        <v>38</v>
      </c>
      <c r="E22" s="25">
        <v>22</v>
      </c>
      <c r="F22" s="26">
        <v>970</v>
      </c>
      <c r="G22" s="27">
        <f t="shared" si="4"/>
        <v>5.7939999999999996</v>
      </c>
      <c r="H22" s="28">
        <v>254.94</v>
      </c>
      <c r="I22" s="26">
        <f t="shared" si="2"/>
        <v>60.14</v>
      </c>
      <c r="J22" s="26">
        <f t="shared" si="3"/>
        <v>315.08</v>
      </c>
    </row>
    <row r="23" spans="1:10" ht="39.6" x14ac:dyDescent="0.25">
      <c r="A23" s="22">
        <v>12</v>
      </c>
      <c r="B23" s="23" t="s">
        <v>21</v>
      </c>
      <c r="C23" s="23" t="s">
        <v>24</v>
      </c>
      <c r="D23" s="24" t="s">
        <v>39</v>
      </c>
      <c r="E23" s="25">
        <v>20</v>
      </c>
      <c r="F23" s="26">
        <v>1149</v>
      </c>
      <c r="G23" s="27">
        <f t="shared" si="4"/>
        <v>6.8630000000000004</v>
      </c>
      <c r="H23" s="28">
        <v>274.52</v>
      </c>
      <c r="I23" s="26">
        <f t="shared" si="2"/>
        <v>64.760000000000005</v>
      </c>
      <c r="J23" s="26">
        <f t="shared" si="3"/>
        <v>339.28</v>
      </c>
    </row>
    <row r="24" spans="1:10" ht="26.4" x14ac:dyDescent="0.25">
      <c r="A24" s="22">
        <v>13</v>
      </c>
      <c r="B24" s="23" t="s">
        <v>28</v>
      </c>
      <c r="C24" s="23" t="s">
        <v>2</v>
      </c>
      <c r="D24" s="24" t="s">
        <v>40</v>
      </c>
      <c r="E24" s="25">
        <v>8</v>
      </c>
      <c r="F24" s="26">
        <v>1050</v>
      </c>
      <c r="G24" s="27">
        <f t="shared" si="4"/>
        <v>6.2720000000000002</v>
      </c>
      <c r="H24" s="28">
        <v>100.35</v>
      </c>
      <c r="I24" s="26">
        <f t="shared" si="2"/>
        <v>23.67</v>
      </c>
      <c r="J24" s="26">
        <f t="shared" si="3"/>
        <v>124.02</v>
      </c>
    </row>
    <row r="25" spans="1:10" ht="39.6" x14ac:dyDescent="0.25">
      <c r="A25" s="22">
        <v>14</v>
      </c>
      <c r="B25" s="23" t="s">
        <v>34</v>
      </c>
      <c r="C25" s="23" t="s">
        <v>41</v>
      </c>
      <c r="D25" s="24" t="s">
        <v>42</v>
      </c>
      <c r="E25" s="25">
        <v>15.5</v>
      </c>
      <c r="F25" s="26">
        <v>859</v>
      </c>
      <c r="G25" s="27">
        <f t="shared" si="4"/>
        <v>5.1310000000000002</v>
      </c>
      <c r="H25" s="28">
        <v>159.06</v>
      </c>
      <c r="I25" s="26">
        <f t="shared" si="2"/>
        <v>37.520000000000003</v>
      </c>
      <c r="J25" s="26">
        <f t="shared" si="3"/>
        <v>196.58</v>
      </c>
    </row>
    <row r="26" spans="1:10" ht="39.6" x14ac:dyDescent="0.25">
      <c r="A26" s="22">
        <v>15</v>
      </c>
      <c r="B26" s="23" t="s">
        <v>34</v>
      </c>
      <c r="C26" s="23" t="s">
        <v>41</v>
      </c>
      <c r="D26" s="24" t="s">
        <v>42</v>
      </c>
      <c r="E26" s="25">
        <v>10</v>
      </c>
      <c r="F26" s="26">
        <v>859</v>
      </c>
      <c r="G26" s="27">
        <f t="shared" si="4"/>
        <v>5.1310000000000002</v>
      </c>
      <c r="H26" s="28">
        <v>102.62</v>
      </c>
      <c r="I26" s="26">
        <f t="shared" si="2"/>
        <v>24.21</v>
      </c>
      <c r="J26" s="26">
        <f t="shared" si="3"/>
        <v>126.83000000000001</v>
      </c>
    </row>
    <row r="27" spans="1:10" ht="26.4" x14ac:dyDescent="0.25">
      <c r="A27" s="22">
        <v>16</v>
      </c>
      <c r="B27" s="23" t="s">
        <v>28</v>
      </c>
      <c r="C27" s="23" t="s">
        <v>2</v>
      </c>
      <c r="D27" s="24" t="s">
        <v>43</v>
      </c>
      <c r="E27" s="25">
        <v>20</v>
      </c>
      <c r="F27" s="26">
        <v>1040</v>
      </c>
      <c r="G27" s="27">
        <f t="shared" si="4"/>
        <v>6.2119999999999997</v>
      </c>
      <c r="H27" s="28">
        <v>248.48</v>
      </c>
      <c r="I27" s="26">
        <f t="shared" si="2"/>
        <v>58.62</v>
      </c>
      <c r="J27" s="26">
        <f t="shared" si="3"/>
        <v>307.09999999999997</v>
      </c>
    </row>
    <row r="28" spans="1:10" ht="26.4" x14ac:dyDescent="0.25">
      <c r="A28" s="22">
        <v>17</v>
      </c>
      <c r="B28" s="23" t="s">
        <v>28</v>
      </c>
      <c r="C28" s="23" t="s">
        <v>2</v>
      </c>
      <c r="D28" s="24" t="s">
        <v>43</v>
      </c>
      <c r="E28" s="25">
        <v>10</v>
      </c>
      <c r="F28" s="26">
        <v>1040</v>
      </c>
      <c r="G28" s="27">
        <f t="shared" si="4"/>
        <v>6.2119999999999997</v>
      </c>
      <c r="H28" s="28">
        <v>124.24</v>
      </c>
      <c r="I28" s="26">
        <f t="shared" si="2"/>
        <v>29.31</v>
      </c>
      <c r="J28" s="26">
        <f t="shared" si="3"/>
        <v>153.54999999999998</v>
      </c>
    </row>
    <row r="29" spans="1:10" ht="39.6" x14ac:dyDescent="0.25">
      <c r="A29" s="22">
        <v>18</v>
      </c>
      <c r="B29" s="23" t="s">
        <v>21</v>
      </c>
      <c r="C29" s="23" t="s">
        <v>1</v>
      </c>
      <c r="D29" s="24" t="s">
        <v>44</v>
      </c>
      <c r="E29" s="25">
        <v>20</v>
      </c>
      <c r="F29" s="26">
        <v>871</v>
      </c>
      <c r="G29" s="27">
        <f t="shared" si="4"/>
        <v>5.202</v>
      </c>
      <c r="H29" s="28">
        <v>208.08</v>
      </c>
      <c r="I29" s="26">
        <f t="shared" si="2"/>
        <v>49.09</v>
      </c>
      <c r="J29" s="26">
        <f t="shared" si="3"/>
        <v>257.17</v>
      </c>
    </row>
    <row r="30" spans="1:10" ht="39.6" x14ac:dyDescent="0.25">
      <c r="A30" s="22">
        <v>19</v>
      </c>
      <c r="B30" s="23" t="s">
        <v>26</v>
      </c>
      <c r="C30" s="23" t="s">
        <v>24</v>
      </c>
      <c r="D30" s="24" t="s">
        <v>45</v>
      </c>
      <c r="E30" s="25">
        <v>10</v>
      </c>
      <c r="F30" s="26">
        <v>1134</v>
      </c>
      <c r="G30" s="27">
        <f t="shared" si="4"/>
        <v>6.7729999999999997</v>
      </c>
      <c r="H30" s="28">
        <v>135.46</v>
      </c>
      <c r="I30" s="26">
        <f t="shared" si="2"/>
        <v>31.96</v>
      </c>
      <c r="J30" s="26">
        <f t="shared" si="3"/>
        <v>167.42000000000002</v>
      </c>
    </row>
    <row r="31" spans="1:10" ht="39.6" x14ac:dyDescent="0.25">
      <c r="A31" s="22">
        <v>20</v>
      </c>
      <c r="B31" s="23" t="s">
        <v>26</v>
      </c>
      <c r="C31" s="23" t="s">
        <v>24</v>
      </c>
      <c r="D31" s="24" t="s">
        <v>45</v>
      </c>
      <c r="E31" s="25">
        <v>10</v>
      </c>
      <c r="F31" s="26">
        <v>1134</v>
      </c>
      <c r="G31" s="27">
        <f t="shared" si="4"/>
        <v>6.7729999999999997</v>
      </c>
      <c r="H31" s="28">
        <v>135.46</v>
      </c>
      <c r="I31" s="26">
        <f t="shared" si="2"/>
        <v>31.96</v>
      </c>
      <c r="J31" s="26">
        <f t="shared" si="3"/>
        <v>167.42000000000002</v>
      </c>
    </row>
    <row r="32" spans="1:10" ht="39.6" x14ac:dyDescent="0.25">
      <c r="A32" s="22">
        <v>21</v>
      </c>
      <c r="B32" s="23" t="s">
        <v>21</v>
      </c>
      <c r="C32" s="23" t="s">
        <v>46</v>
      </c>
      <c r="D32" s="24" t="s">
        <v>47</v>
      </c>
      <c r="E32" s="25">
        <v>10</v>
      </c>
      <c r="F32" s="26">
        <v>1264</v>
      </c>
      <c r="G32" s="27">
        <f t="shared" si="4"/>
        <v>7.55</v>
      </c>
      <c r="H32" s="28">
        <v>151</v>
      </c>
      <c r="I32" s="26">
        <f t="shared" si="2"/>
        <v>35.619999999999997</v>
      </c>
      <c r="J32" s="26">
        <f t="shared" si="3"/>
        <v>186.62</v>
      </c>
    </row>
    <row r="33" spans="1:10" ht="39.6" x14ac:dyDescent="0.25">
      <c r="A33" s="22">
        <v>22</v>
      </c>
      <c r="B33" s="23" t="s">
        <v>48</v>
      </c>
      <c r="C33" s="23" t="s">
        <v>49</v>
      </c>
      <c r="D33" s="24" t="s">
        <v>50</v>
      </c>
      <c r="E33" s="25">
        <v>10</v>
      </c>
      <c r="F33" s="26">
        <v>1117</v>
      </c>
      <c r="G33" s="27">
        <f t="shared" si="4"/>
        <v>6.6719999999999997</v>
      </c>
      <c r="H33" s="28">
        <v>133.44</v>
      </c>
      <c r="I33" s="26">
        <f t="shared" si="2"/>
        <v>31.48</v>
      </c>
      <c r="J33" s="26">
        <f t="shared" si="3"/>
        <v>164.92</v>
      </c>
    </row>
    <row r="34" spans="1:10" ht="39.6" x14ac:dyDescent="0.25">
      <c r="A34" s="22">
        <v>23</v>
      </c>
      <c r="B34" s="23" t="s">
        <v>51</v>
      </c>
      <c r="C34" s="23" t="s">
        <v>49</v>
      </c>
      <c r="D34" s="24" t="s">
        <v>52</v>
      </c>
      <c r="E34" s="25">
        <v>20</v>
      </c>
      <c r="F34" s="26">
        <v>1127</v>
      </c>
      <c r="G34" s="27">
        <f t="shared" si="4"/>
        <v>6.7320000000000002</v>
      </c>
      <c r="H34" s="28">
        <v>269.27999999999997</v>
      </c>
      <c r="I34" s="26">
        <f t="shared" si="2"/>
        <v>63.52</v>
      </c>
      <c r="J34" s="26">
        <f t="shared" si="3"/>
        <v>332.79999999999995</v>
      </c>
    </row>
    <row r="35" spans="1:10" ht="39.6" x14ac:dyDescent="0.25">
      <c r="A35" s="22">
        <v>24</v>
      </c>
      <c r="B35" s="23" t="s">
        <v>51</v>
      </c>
      <c r="C35" s="23" t="s">
        <v>49</v>
      </c>
      <c r="D35" s="24" t="s">
        <v>52</v>
      </c>
      <c r="E35" s="25">
        <v>10</v>
      </c>
      <c r="F35" s="26">
        <v>1127</v>
      </c>
      <c r="G35" s="27">
        <f t="shared" si="4"/>
        <v>6.7320000000000002</v>
      </c>
      <c r="H35" s="28">
        <v>134.63999999999999</v>
      </c>
      <c r="I35" s="26">
        <f t="shared" si="2"/>
        <v>31.76</v>
      </c>
      <c r="J35" s="26">
        <f t="shared" si="3"/>
        <v>166.39999999999998</v>
      </c>
    </row>
    <row r="36" spans="1:10" ht="26.4" x14ac:dyDescent="0.25">
      <c r="A36" s="22">
        <v>25</v>
      </c>
      <c r="B36" s="23" t="s">
        <v>31</v>
      </c>
      <c r="C36" s="23" t="s">
        <v>2</v>
      </c>
      <c r="D36" s="24" t="s">
        <v>53</v>
      </c>
      <c r="E36" s="25">
        <v>20</v>
      </c>
      <c r="F36" s="26">
        <v>969</v>
      </c>
      <c r="G36" s="27">
        <f t="shared" si="4"/>
        <v>5.7880000000000003</v>
      </c>
      <c r="H36" s="28">
        <v>231.52</v>
      </c>
      <c r="I36" s="26">
        <f t="shared" si="2"/>
        <v>54.62</v>
      </c>
      <c r="J36" s="26">
        <f t="shared" si="3"/>
        <v>286.14</v>
      </c>
    </row>
    <row r="37" spans="1:10" ht="39.6" x14ac:dyDescent="0.25">
      <c r="A37" s="22">
        <v>26</v>
      </c>
      <c r="B37" s="23" t="s">
        <v>48</v>
      </c>
      <c r="C37" s="23" t="s">
        <v>1</v>
      </c>
      <c r="D37" s="24" t="s">
        <v>54</v>
      </c>
      <c r="E37" s="25">
        <v>20</v>
      </c>
      <c r="F37" s="26">
        <v>895</v>
      </c>
      <c r="G37" s="27">
        <f t="shared" si="4"/>
        <v>5.3460000000000001</v>
      </c>
      <c r="H37" s="28">
        <v>213.84</v>
      </c>
      <c r="I37" s="26">
        <f t="shared" si="2"/>
        <v>50.44</v>
      </c>
      <c r="J37" s="26">
        <f t="shared" si="3"/>
        <v>264.27999999999997</v>
      </c>
    </row>
    <row r="38" spans="1:10" ht="26.4" x14ac:dyDescent="0.25">
      <c r="A38" s="22">
        <v>27</v>
      </c>
      <c r="B38" s="23" t="s">
        <v>55</v>
      </c>
      <c r="C38" s="23" t="s">
        <v>24</v>
      </c>
      <c r="D38" s="24" t="s">
        <v>56</v>
      </c>
      <c r="E38" s="25">
        <v>12</v>
      </c>
      <c r="F38" s="26">
        <v>1137</v>
      </c>
      <c r="G38" s="27">
        <f>ROUND(F38/160,3)</f>
        <v>7.1059999999999999</v>
      </c>
      <c r="H38" s="28">
        <v>170.54</v>
      </c>
      <c r="I38" s="26">
        <f t="shared" si="2"/>
        <v>40.229999999999997</v>
      </c>
      <c r="J38" s="26">
        <f t="shared" si="3"/>
        <v>210.76999999999998</v>
      </c>
    </row>
    <row r="39" spans="1:10" ht="39.6" x14ac:dyDescent="0.25">
      <c r="A39" s="22">
        <v>28</v>
      </c>
      <c r="B39" s="23" t="s">
        <v>26</v>
      </c>
      <c r="C39" s="23" t="s">
        <v>46</v>
      </c>
      <c r="D39" s="24" t="s">
        <v>57</v>
      </c>
      <c r="E39" s="25">
        <v>15.5</v>
      </c>
      <c r="F39" s="26">
        <v>1254</v>
      </c>
      <c r="G39" s="27">
        <f t="shared" ref="G39:G54" si="5">ROUND(F39/167.42,3)</f>
        <v>7.49</v>
      </c>
      <c r="H39" s="28">
        <v>232.19</v>
      </c>
      <c r="I39" s="26">
        <f t="shared" si="2"/>
        <v>54.77</v>
      </c>
      <c r="J39" s="26">
        <f t="shared" si="3"/>
        <v>286.95999999999998</v>
      </c>
    </row>
    <row r="40" spans="1:10" ht="39.6" x14ac:dyDescent="0.25">
      <c r="A40" s="22">
        <v>29</v>
      </c>
      <c r="B40" s="23" t="s">
        <v>21</v>
      </c>
      <c r="C40" s="23" t="s">
        <v>46</v>
      </c>
      <c r="D40" s="24" t="s">
        <v>58</v>
      </c>
      <c r="E40" s="25">
        <v>10</v>
      </c>
      <c r="F40" s="26">
        <v>1243</v>
      </c>
      <c r="G40" s="27">
        <f t="shared" si="5"/>
        <v>7.4240000000000004</v>
      </c>
      <c r="H40" s="28">
        <v>148.47999999999999</v>
      </c>
      <c r="I40" s="26">
        <f t="shared" si="2"/>
        <v>35.03</v>
      </c>
      <c r="J40" s="26">
        <f t="shared" si="3"/>
        <v>183.51</v>
      </c>
    </row>
    <row r="41" spans="1:10" ht="26.4" x14ac:dyDescent="0.25">
      <c r="A41" s="22">
        <v>30</v>
      </c>
      <c r="B41" s="23" t="s">
        <v>28</v>
      </c>
      <c r="C41" s="23" t="s">
        <v>1</v>
      </c>
      <c r="D41" s="24" t="s">
        <v>59</v>
      </c>
      <c r="E41" s="25">
        <v>10</v>
      </c>
      <c r="F41" s="26">
        <v>946</v>
      </c>
      <c r="G41" s="27">
        <f t="shared" si="5"/>
        <v>5.65</v>
      </c>
      <c r="H41" s="28">
        <v>113</v>
      </c>
      <c r="I41" s="26">
        <f t="shared" si="2"/>
        <v>26.66</v>
      </c>
      <c r="J41" s="26">
        <f t="shared" si="3"/>
        <v>139.66</v>
      </c>
    </row>
    <row r="42" spans="1:10" ht="26.4" x14ac:dyDescent="0.25">
      <c r="A42" s="22">
        <v>31</v>
      </c>
      <c r="B42" s="23" t="s">
        <v>28</v>
      </c>
      <c r="C42" s="23" t="s">
        <v>2</v>
      </c>
      <c r="D42" s="24" t="s">
        <v>60</v>
      </c>
      <c r="E42" s="25">
        <v>25.5</v>
      </c>
      <c r="F42" s="26">
        <v>1055</v>
      </c>
      <c r="G42" s="27">
        <f t="shared" si="5"/>
        <v>6.3019999999999996</v>
      </c>
      <c r="H42" s="28">
        <v>321.39999999999998</v>
      </c>
      <c r="I42" s="26">
        <f t="shared" si="2"/>
        <v>75.819999999999993</v>
      </c>
      <c r="J42" s="26">
        <f t="shared" si="3"/>
        <v>397.21999999999997</v>
      </c>
    </row>
    <row r="43" spans="1:10" ht="39.6" x14ac:dyDescent="0.25">
      <c r="A43" s="22">
        <v>32</v>
      </c>
      <c r="B43" s="23" t="s">
        <v>26</v>
      </c>
      <c r="C43" s="23" t="s">
        <v>24</v>
      </c>
      <c r="D43" s="24" t="s">
        <v>61</v>
      </c>
      <c r="E43" s="25">
        <v>15.5</v>
      </c>
      <c r="F43" s="26">
        <v>1139</v>
      </c>
      <c r="G43" s="27">
        <f t="shared" si="5"/>
        <v>6.8029999999999999</v>
      </c>
      <c r="H43" s="28">
        <v>210.89</v>
      </c>
      <c r="I43" s="26">
        <f t="shared" si="2"/>
        <v>49.75</v>
      </c>
      <c r="J43" s="26">
        <f t="shared" si="3"/>
        <v>260.64</v>
      </c>
    </row>
    <row r="44" spans="1:10" ht="39.6" x14ac:dyDescent="0.25">
      <c r="A44" s="22">
        <v>33</v>
      </c>
      <c r="B44" s="23" t="s">
        <v>34</v>
      </c>
      <c r="C44" s="23" t="s">
        <v>49</v>
      </c>
      <c r="D44" s="24" t="s">
        <v>62</v>
      </c>
      <c r="E44" s="25">
        <v>20</v>
      </c>
      <c r="F44" s="26">
        <v>1127</v>
      </c>
      <c r="G44" s="27">
        <f t="shared" si="5"/>
        <v>6.7320000000000002</v>
      </c>
      <c r="H44" s="28">
        <v>269.27999999999997</v>
      </c>
      <c r="I44" s="26">
        <f t="shared" si="2"/>
        <v>63.52</v>
      </c>
      <c r="J44" s="26">
        <f t="shared" si="3"/>
        <v>332.79999999999995</v>
      </c>
    </row>
    <row r="45" spans="1:10" ht="26.4" x14ac:dyDescent="0.25">
      <c r="A45" s="22">
        <v>34</v>
      </c>
      <c r="B45" s="23" t="s">
        <v>28</v>
      </c>
      <c r="C45" s="23" t="s">
        <v>5</v>
      </c>
      <c r="D45" s="24" t="s">
        <v>63</v>
      </c>
      <c r="E45" s="25">
        <v>10</v>
      </c>
      <c r="F45" s="26">
        <v>1098</v>
      </c>
      <c r="G45" s="27">
        <f t="shared" si="5"/>
        <v>6.5579999999999998</v>
      </c>
      <c r="H45" s="28">
        <v>131.16</v>
      </c>
      <c r="I45" s="26">
        <f t="shared" si="2"/>
        <v>30.94</v>
      </c>
      <c r="J45" s="26">
        <f t="shared" si="3"/>
        <v>162.1</v>
      </c>
    </row>
    <row r="46" spans="1:10" ht="39.6" x14ac:dyDescent="0.25">
      <c r="A46" s="22">
        <v>35</v>
      </c>
      <c r="B46" s="23" t="s">
        <v>26</v>
      </c>
      <c r="C46" s="23" t="s">
        <v>46</v>
      </c>
      <c r="D46" s="24" t="s">
        <v>64</v>
      </c>
      <c r="E46" s="25">
        <v>20</v>
      </c>
      <c r="F46" s="26">
        <v>1249</v>
      </c>
      <c r="G46" s="27">
        <f t="shared" si="5"/>
        <v>7.46</v>
      </c>
      <c r="H46" s="28">
        <v>298.39999999999998</v>
      </c>
      <c r="I46" s="26">
        <f t="shared" si="2"/>
        <v>70.39</v>
      </c>
      <c r="J46" s="26">
        <f t="shared" si="3"/>
        <v>368.78999999999996</v>
      </c>
    </row>
    <row r="47" spans="1:10" x14ac:dyDescent="0.25">
      <c r="A47" s="22">
        <v>36</v>
      </c>
      <c r="B47" s="23" t="s">
        <v>65</v>
      </c>
      <c r="C47" s="23" t="s">
        <v>6</v>
      </c>
      <c r="D47" s="24" t="s">
        <v>66</v>
      </c>
      <c r="E47" s="25">
        <v>20</v>
      </c>
      <c r="F47" s="26">
        <v>1184</v>
      </c>
      <c r="G47" s="27">
        <f t="shared" si="5"/>
        <v>7.0720000000000001</v>
      </c>
      <c r="H47" s="28">
        <v>282.88</v>
      </c>
      <c r="I47" s="26">
        <f t="shared" si="2"/>
        <v>66.73</v>
      </c>
      <c r="J47" s="26">
        <f t="shared" si="3"/>
        <v>349.61</v>
      </c>
    </row>
    <row r="48" spans="1:10" x14ac:dyDescent="0.25">
      <c r="A48" s="22">
        <v>37</v>
      </c>
      <c r="B48" s="23" t="s">
        <v>65</v>
      </c>
      <c r="C48" s="23" t="s">
        <v>6</v>
      </c>
      <c r="D48" s="24" t="s">
        <v>66</v>
      </c>
      <c r="E48" s="25">
        <v>10</v>
      </c>
      <c r="F48" s="26">
        <v>1184</v>
      </c>
      <c r="G48" s="27">
        <f t="shared" si="5"/>
        <v>7.0720000000000001</v>
      </c>
      <c r="H48" s="28">
        <v>141.44</v>
      </c>
      <c r="I48" s="26">
        <f t="shared" si="2"/>
        <v>33.369999999999997</v>
      </c>
      <c r="J48" s="26">
        <f t="shared" si="3"/>
        <v>174.81</v>
      </c>
    </row>
    <row r="49" spans="1:10" ht="39.6" x14ac:dyDescent="0.25">
      <c r="A49" s="22">
        <v>38</v>
      </c>
      <c r="B49" s="23" t="s">
        <v>21</v>
      </c>
      <c r="C49" s="23" t="s">
        <v>46</v>
      </c>
      <c r="D49" s="24" t="s">
        <v>67</v>
      </c>
      <c r="E49" s="25">
        <v>20</v>
      </c>
      <c r="F49" s="26">
        <v>1259</v>
      </c>
      <c r="G49" s="27">
        <f t="shared" si="5"/>
        <v>7.52</v>
      </c>
      <c r="H49" s="32">
        <v>300.8</v>
      </c>
      <c r="I49" s="26">
        <f t="shared" si="2"/>
        <v>70.959999999999994</v>
      </c>
      <c r="J49" s="26">
        <f t="shared" si="3"/>
        <v>371.76</v>
      </c>
    </row>
    <row r="50" spans="1:10" ht="39.6" x14ac:dyDescent="0.25">
      <c r="A50" s="22">
        <v>39</v>
      </c>
      <c r="B50" s="23" t="s">
        <v>51</v>
      </c>
      <c r="C50" s="23" t="s">
        <v>1</v>
      </c>
      <c r="D50" s="24" t="s">
        <v>68</v>
      </c>
      <c r="E50" s="25">
        <v>11</v>
      </c>
      <c r="F50" s="26">
        <v>885</v>
      </c>
      <c r="G50" s="27">
        <f t="shared" si="5"/>
        <v>5.2859999999999996</v>
      </c>
      <c r="H50" s="28">
        <v>116.29</v>
      </c>
      <c r="I50" s="26">
        <f t="shared" si="2"/>
        <v>27.43</v>
      </c>
      <c r="J50" s="26">
        <f t="shared" si="3"/>
        <v>143.72</v>
      </c>
    </row>
    <row r="51" spans="1:10" ht="39.6" x14ac:dyDescent="0.25">
      <c r="A51" s="22">
        <v>40</v>
      </c>
      <c r="B51" s="23" t="s">
        <v>21</v>
      </c>
      <c r="C51" s="23" t="s">
        <v>24</v>
      </c>
      <c r="D51" s="24" t="s">
        <v>69</v>
      </c>
      <c r="E51" s="25">
        <v>10</v>
      </c>
      <c r="F51" s="26">
        <v>1139</v>
      </c>
      <c r="G51" s="27">
        <f t="shared" si="5"/>
        <v>6.8029999999999999</v>
      </c>
      <c r="H51" s="28">
        <v>136.06</v>
      </c>
      <c r="I51" s="26">
        <f t="shared" si="2"/>
        <v>32.1</v>
      </c>
      <c r="J51" s="26">
        <f t="shared" si="3"/>
        <v>168.16</v>
      </c>
    </row>
    <row r="52" spans="1:10" ht="39.6" x14ac:dyDescent="0.25">
      <c r="A52" s="22">
        <v>41</v>
      </c>
      <c r="B52" s="23" t="s">
        <v>51</v>
      </c>
      <c r="C52" s="23" t="s">
        <v>41</v>
      </c>
      <c r="D52" s="24" t="s">
        <v>70</v>
      </c>
      <c r="E52" s="25">
        <v>10</v>
      </c>
      <c r="F52" s="26">
        <v>864</v>
      </c>
      <c r="G52" s="27">
        <f t="shared" si="5"/>
        <v>5.1609999999999996</v>
      </c>
      <c r="H52" s="28">
        <v>103.22</v>
      </c>
      <c r="I52" s="26">
        <f t="shared" si="2"/>
        <v>24.35</v>
      </c>
      <c r="J52" s="26">
        <f t="shared" si="3"/>
        <v>127.57</v>
      </c>
    </row>
    <row r="53" spans="1:10" ht="39.6" x14ac:dyDescent="0.25">
      <c r="A53" s="22">
        <v>42</v>
      </c>
      <c r="B53" s="23" t="s">
        <v>51</v>
      </c>
      <c r="C53" s="23" t="s">
        <v>41</v>
      </c>
      <c r="D53" s="24" t="s">
        <v>70</v>
      </c>
      <c r="E53" s="25">
        <v>10</v>
      </c>
      <c r="F53" s="26">
        <v>864</v>
      </c>
      <c r="G53" s="27">
        <f t="shared" si="5"/>
        <v>5.1609999999999996</v>
      </c>
      <c r="H53" s="28">
        <v>103.22</v>
      </c>
      <c r="I53" s="26">
        <f t="shared" si="2"/>
        <v>24.35</v>
      </c>
      <c r="J53" s="26">
        <f t="shared" si="3"/>
        <v>127.57</v>
      </c>
    </row>
    <row r="54" spans="1:10" ht="39.6" x14ac:dyDescent="0.25">
      <c r="A54" s="22">
        <v>43</v>
      </c>
      <c r="B54" s="23" t="s">
        <v>21</v>
      </c>
      <c r="C54" s="23" t="s">
        <v>24</v>
      </c>
      <c r="D54" s="24" t="s">
        <v>71</v>
      </c>
      <c r="E54" s="25">
        <v>10</v>
      </c>
      <c r="F54" s="26">
        <v>1154</v>
      </c>
      <c r="G54" s="27">
        <f t="shared" si="5"/>
        <v>6.8929999999999998</v>
      </c>
      <c r="H54" s="28">
        <v>137.86000000000001</v>
      </c>
      <c r="I54" s="26">
        <f t="shared" si="2"/>
        <v>32.520000000000003</v>
      </c>
      <c r="J54" s="26">
        <f t="shared" si="3"/>
        <v>170.38000000000002</v>
      </c>
    </row>
    <row r="55" spans="1:10" ht="26.4" x14ac:dyDescent="0.25">
      <c r="A55" s="22">
        <v>44</v>
      </c>
      <c r="B55" s="23" t="s">
        <v>55</v>
      </c>
      <c r="C55" s="23" t="s">
        <v>46</v>
      </c>
      <c r="D55" s="24" t="s">
        <v>72</v>
      </c>
      <c r="E55" s="25">
        <v>10</v>
      </c>
      <c r="F55" s="26">
        <v>1238</v>
      </c>
      <c r="G55" s="27">
        <f>ROUND(F55/160,3)</f>
        <v>7.7380000000000004</v>
      </c>
      <c r="H55" s="28">
        <v>154.76</v>
      </c>
      <c r="I55" s="26">
        <f t="shared" si="2"/>
        <v>36.51</v>
      </c>
      <c r="J55" s="26">
        <f t="shared" si="3"/>
        <v>191.26999999999998</v>
      </c>
    </row>
    <row r="56" spans="1:10" ht="26.4" x14ac:dyDescent="0.25">
      <c r="A56" s="22">
        <v>45</v>
      </c>
      <c r="B56" s="23" t="s">
        <v>55</v>
      </c>
      <c r="C56" s="23" t="s">
        <v>24</v>
      </c>
      <c r="D56" s="24" t="s">
        <v>73</v>
      </c>
      <c r="E56" s="25">
        <v>20</v>
      </c>
      <c r="F56" s="26">
        <v>1127</v>
      </c>
      <c r="G56" s="27">
        <f>ROUND(F56/160,3)</f>
        <v>7.0439999999999996</v>
      </c>
      <c r="H56" s="28">
        <v>281.76</v>
      </c>
      <c r="I56" s="26">
        <f t="shared" si="2"/>
        <v>66.47</v>
      </c>
      <c r="J56" s="26">
        <f t="shared" si="3"/>
        <v>348.23</v>
      </c>
    </row>
    <row r="57" spans="1:10" ht="39.6" x14ac:dyDescent="0.25">
      <c r="A57" s="22">
        <v>46</v>
      </c>
      <c r="B57" s="23" t="s">
        <v>21</v>
      </c>
      <c r="C57" s="23" t="s">
        <v>24</v>
      </c>
      <c r="D57" s="24" t="s">
        <v>74</v>
      </c>
      <c r="E57" s="25">
        <v>20</v>
      </c>
      <c r="F57" s="26">
        <v>1149</v>
      </c>
      <c r="G57" s="27">
        <f>ROUND(F57/167.42,3)</f>
        <v>6.8630000000000004</v>
      </c>
      <c r="H57" s="28">
        <v>274.52</v>
      </c>
      <c r="I57" s="26">
        <f t="shared" si="2"/>
        <v>64.760000000000005</v>
      </c>
      <c r="J57" s="26">
        <f t="shared" si="3"/>
        <v>339.28</v>
      </c>
    </row>
    <row r="58" spans="1:10" ht="26.4" x14ac:dyDescent="0.25">
      <c r="A58" s="22">
        <v>47</v>
      </c>
      <c r="B58" s="23" t="s">
        <v>31</v>
      </c>
      <c r="C58" s="23" t="s">
        <v>1</v>
      </c>
      <c r="D58" s="24" t="s">
        <v>75</v>
      </c>
      <c r="E58" s="25">
        <v>15.5</v>
      </c>
      <c r="F58" s="26">
        <v>890</v>
      </c>
      <c r="G58" s="27">
        <f>ROUND(F58/167.42,3)</f>
        <v>5.3159999999999998</v>
      </c>
      <c r="H58" s="28">
        <v>164.8</v>
      </c>
      <c r="I58" s="26">
        <f t="shared" si="2"/>
        <v>38.880000000000003</v>
      </c>
      <c r="J58" s="26">
        <f t="shared" si="3"/>
        <v>203.68</v>
      </c>
    </row>
    <row r="59" spans="1:10" ht="39.6" x14ac:dyDescent="0.25">
      <c r="A59" s="22">
        <v>48</v>
      </c>
      <c r="B59" s="23" t="s">
        <v>21</v>
      </c>
      <c r="C59" s="23" t="s">
        <v>22</v>
      </c>
      <c r="D59" s="24" t="s">
        <v>76</v>
      </c>
      <c r="E59" s="25">
        <v>20</v>
      </c>
      <c r="F59" s="26">
        <v>1305</v>
      </c>
      <c r="G59" s="27">
        <f>ROUND(F59/167.42,3)</f>
        <v>7.7949999999999999</v>
      </c>
      <c r="H59" s="28">
        <v>311.8</v>
      </c>
      <c r="I59" s="26">
        <f t="shared" si="2"/>
        <v>73.55</v>
      </c>
      <c r="J59" s="26">
        <f t="shared" si="3"/>
        <v>385.35</v>
      </c>
    </row>
  </sheetData>
  <mergeCells count="2">
    <mergeCell ref="A8:J8"/>
    <mergeCell ref="A11:D11"/>
  </mergeCells>
  <conditionalFormatting sqref="D10">
    <cfRule type="duplicateValues" dxfId="1" priority="1"/>
  </conditionalFormatting>
  <conditionalFormatting sqref="D10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Footer>&amp;R&amp;"Times New Roman,Regular"&amp;12&amp;P.lapa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P17_VRK_virsst</vt:lpstr>
      <vt:lpstr>P17_VRK_virsst!Print_Area</vt:lpstr>
      <vt:lpstr>P17_VRK_virsst!Print_Titles</vt:lpstr>
    </vt:vector>
  </TitlesOfParts>
  <Company>Iekšlietu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17.pielikums anotācijai</dc:title>
  <dc:creator>Inga Ošiņa</dc:creator>
  <dc:description>67219608, inga.osina@iem.gov.lv</dc:description>
  <cp:lastModifiedBy>Inga Ošiņa</cp:lastModifiedBy>
  <cp:lastPrinted>2021-05-21T09:15:38Z</cp:lastPrinted>
  <dcterms:created xsi:type="dcterms:W3CDTF">2021-01-19T10:53:51Z</dcterms:created>
  <dcterms:modified xsi:type="dcterms:W3CDTF">2021-05-21T09:15:55Z</dcterms:modified>
</cp:coreProperties>
</file>