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2F817685-8807-42EB-95D4-B9AD537A17D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M_aprēķins (2)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5" l="1"/>
  <c r="K12" i="5"/>
  <c r="K11" i="5"/>
  <c r="K10" i="5"/>
  <c r="K9" i="5"/>
  <c r="M9" i="5"/>
  <c r="L9" i="5" s="1"/>
  <c r="J9" i="5" s="1"/>
  <c r="R13" i="5"/>
  <c r="N13" i="5" s="1"/>
  <c r="L13" i="5"/>
  <c r="R12" i="5"/>
  <c r="N12" i="5" s="1"/>
  <c r="M12" i="5"/>
  <c r="L12" i="5" s="1"/>
  <c r="R11" i="5"/>
  <c r="N11" i="5" s="1"/>
  <c r="L11" i="5"/>
  <c r="R10" i="5"/>
  <c r="N10" i="5" s="1"/>
  <c r="M10" i="5"/>
  <c r="L10" i="5"/>
  <c r="R9" i="5"/>
  <c r="N9" i="5"/>
  <c r="J13" i="5" l="1"/>
  <c r="J12" i="5"/>
  <c r="J10" i="5"/>
  <c r="J11" i="5"/>
  <c r="I8" i="5" l="1"/>
  <c r="N8" i="5" l="1"/>
  <c r="M8" i="5"/>
  <c r="L8" i="5" l="1"/>
  <c r="J8" i="5"/>
  <c r="K8" i="5"/>
</calcChain>
</file>

<file path=xl/sharedStrings.xml><?xml version="1.0" encoding="utf-8"?>
<sst xmlns="http://schemas.openxmlformats.org/spreadsheetml/2006/main" count="56" uniqueCount="38">
  <si>
    <t>Nr.</t>
  </si>
  <si>
    <t>Amatu nosaukums</t>
  </si>
  <si>
    <t>Amatu klasifikācija</t>
  </si>
  <si>
    <t>Kopā iestādē</t>
  </si>
  <si>
    <t>x</t>
  </si>
  <si>
    <t>Mēnešalga      (EUR)</t>
  </si>
  <si>
    <t xml:space="preserve">Amatu saime (apakšsaime) un līmenis </t>
  </si>
  <si>
    <t xml:space="preserve">Kvalifikācijas kategorija </t>
  </si>
  <si>
    <t>Darba devēja valsts sociālās apdrošināšanas obligātās iemaksas</t>
  </si>
  <si>
    <t>Profesijas kods</t>
  </si>
  <si>
    <t xml:space="preserve">Mēnešalgu grupa </t>
  </si>
  <si>
    <t>1112 19</t>
  </si>
  <si>
    <t>1112 15</t>
  </si>
  <si>
    <t>Statuss</t>
  </si>
  <si>
    <t>D</t>
  </si>
  <si>
    <t>25  III</t>
  </si>
  <si>
    <t>25  II</t>
  </si>
  <si>
    <t>Amatu vienību skaits, slodze</t>
  </si>
  <si>
    <t>Darba devēja pabalsti un kompensācijas, no kuriem aprēķina iedzīvotāju ienākuma nodokli un  valsts sociālās apdrošināšanas obligātās iemaksas</t>
  </si>
  <si>
    <t>EKK 1210</t>
  </si>
  <si>
    <t>EKK 1221</t>
  </si>
  <si>
    <t>Neizmantotās atvaļinājuma dienas</t>
  </si>
  <si>
    <t xml:space="preserve">Atlaišanas pabalsts </t>
  </si>
  <si>
    <t>Vidējā  izpeļņa, dienā</t>
  </si>
  <si>
    <t>Atalgojums 6 mēnešos</t>
  </si>
  <si>
    <t>Nostrādātās dienas 6 mēnešos</t>
  </si>
  <si>
    <t>EKK 1000</t>
  </si>
  <si>
    <t>EKK 1110</t>
  </si>
  <si>
    <r>
      <t xml:space="preserve">Mēnēšalga, </t>
    </r>
    <r>
      <rPr>
        <i/>
        <sz val="10"/>
        <rFont val="Times New Roman"/>
        <family val="1"/>
      </rPr>
      <t>kā arī atlīdzība par neizmantoto atvaļinājumu</t>
    </r>
  </si>
  <si>
    <t>13=8*9</t>
  </si>
  <si>
    <t>Dati dienas vidējās izpeļņas aprēķinam</t>
  </si>
  <si>
    <t>10=11+12+14</t>
  </si>
  <si>
    <t>12=14+15</t>
  </si>
  <si>
    <t xml:space="preserve"> Nepieciešamais papildus valsts budžeta finansējuma aprēķins Veselības ministrijai, lai nodrošinātu izmaksas atlaišanas pabalstiem un kompensācijām par neizmantotajām atvaļinājuma dienām (2021.gada janvāris)</t>
  </si>
  <si>
    <t>11=(12+14)*23.59</t>
  </si>
  <si>
    <t>Pielikums 
Ministru kabineta rīkojuma “Par finanšu līdzekļu piešķiršanu no valsts budžeta programmas “Līdzekļi neparedzētiem gadījumiem”” projekta sākotnējās ietekmes novērtējuma ziņojumam (anotācijai)</t>
  </si>
  <si>
    <t>Ministra biroja vadītāja</t>
  </si>
  <si>
    <t>Ministra padomnieks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</si>
</sst>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b/>
      <sz val="11"/>
      <name val="Times New Roman"/>
      <family val="1"/>
    </font>
    <font>
      <u/>
      <sz val="10"/>
      <name val="Times New Roman"/>
      <family val="1"/>
    </font>
    <font>
      <u/>
      <sz val="10"/>
      <color theme="1"/>
      <name val="Times New Roman"/>
      <family val="1"/>
    </font>
    <font>
      <sz val="10"/>
      <color indexed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12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6" fillId="0" borderId="0" xfId="0" applyFont="1" applyBorder="1"/>
    <xf numFmtId="0" fontId="6" fillId="0" borderId="0" xfId="0" applyFont="1" applyBorder="1" applyAlignment="1">
      <alignment wrapText="1"/>
    </xf>
    <xf numFmtId="3" fontId="6" fillId="0" borderId="0" xfId="0" applyNumberFormat="1" applyFont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7" fillId="0" borderId="1" xfId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/>
    </xf>
    <xf numFmtId="0" fontId="6" fillId="5" borderId="1" xfId="0" applyFont="1" applyFill="1" applyBorder="1"/>
    <xf numFmtId="0" fontId="9" fillId="5" borderId="1" xfId="0" applyFont="1" applyFill="1" applyBorder="1"/>
    <xf numFmtId="3" fontId="1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3" borderId="1" xfId="0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/>
    </xf>
    <xf numFmtId="4" fontId="14" fillId="3" borderId="1" xfId="0" applyNumberFormat="1" applyFont="1" applyFill="1" applyBorder="1"/>
    <xf numFmtId="4" fontId="9" fillId="3" borderId="9" xfId="0" applyNumberFormat="1" applyFont="1" applyFill="1" applyBorder="1"/>
    <xf numFmtId="3" fontId="7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1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/>
    <xf numFmtId="3" fontId="8" fillId="0" borderId="15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/>
    <xf numFmtId="0" fontId="6" fillId="0" borderId="12" xfId="0" applyFont="1" applyBorder="1"/>
    <xf numFmtId="0" fontId="6" fillId="0" borderId="13" xfId="0" applyFont="1" applyBorder="1"/>
    <xf numFmtId="3" fontId="6" fillId="0" borderId="0" xfId="0" applyNumberFormat="1" applyFont="1" applyFill="1" applyBorder="1" applyAlignment="1"/>
    <xf numFmtId="3" fontId="7" fillId="0" borderId="25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/>
    </xf>
    <xf numFmtId="0" fontId="10" fillId="3" borderId="10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4" fontId="9" fillId="3" borderId="1" xfId="0" applyNumberFormat="1" applyFont="1" applyFill="1" applyBorder="1"/>
    <xf numFmtId="0" fontId="6" fillId="4" borderId="10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6" fillId="4" borderId="11" xfId="0" applyFont="1" applyFill="1" applyBorder="1" applyAlignment="1">
      <alignment horizontal="center" wrapText="1"/>
    </xf>
    <xf numFmtId="164" fontId="17" fillId="0" borderId="0" xfId="0" applyNumberFormat="1" applyFont="1" applyBorder="1"/>
    <xf numFmtId="3" fontId="17" fillId="0" borderId="0" xfId="0" applyNumberFormat="1" applyFont="1" applyBorder="1"/>
    <xf numFmtId="3" fontId="7" fillId="0" borderId="5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/>
    <xf numFmtId="4" fontId="9" fillId="0" borderId="1" xfId="0" applyNumberFormat="1" applyFont="1" applyBorder="1"/>
    <xf numFmtId="4" fontId="9" fillId="0" borderId="15" xfId="0" applyNumberFormat="1" applyFont="1" applyBorder="1"/>
    <xf numFmtId="2" fontId="9" fillId="0" borderId="10" xfId="0" applyNumberFormat="1" applyFont="1" applyBorder="1"/>
    <xf numFmtId="2" fontId="6" fillId="0" borderId="9" xfId="0" applyNumberFormat="1" applyFont="1" applyBorder="1"/>
    <xf numFmtId="0" fontId="9" fillId="0" borderId="12" xfId="0" applyFont="1" applyBorder="1" applyAlignment="1">
      <alignment horizontal="center"/>
    </xf>
    <xf numFmtId="3" fontId="9" fillId="0" borderId="12" xfId="0" applyNumberFormat="1" applyFont="1" applyBorder="1"/>
    <xf numFmtId="0" fontId="8" fillId="0" borderId="12" xfId="0" applyFont="1" applyBorder="1" applyAlignment="1">
      <alignment horizontal="center" wrapText="1"/>
    </xf>
    <xf numFmtId="4" fontId="9" fillId="0" borderId="12" xfId="0" applyNumberFormat="1" applyFont="1" applyBorder="1"/>
    <xf numFmtId="4" fontId="9" fillId="0" borderId="16" xfId="0" applyNumberFormat="1" applyFont="1" applyBorder="1"/>
    <xf numFmtId="2" fontId="9" fillId="0" borderId="11" xfId="0" applyNumberFormat="1" applyFont="1" applyBorder="1"/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3" fontId="7" fillId="0" borderId="19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49" fontId="8" fillId="0" borderId="5" xfId="1" applyNumberFormat="1" applyFont="1" applyFill="1" applyBorder="1" applyAlignment="1">
      <alignment horizontal="center"/>
    </xf>
    <xf numFmtId="49" fontId="8" fillId="0" borderId="6" xfId="1" applyNumberFormat="1" applyFont="1" applyFill="1" applyBorder="1" applyAlignment="1">
      <alignment horizontal="center"/>
    </xf>
    <xf numFmtId="49" fontId="8" fillId="0" borderId="7" xfId="1" applyNumberFormat="1" applyFont="1" applyFill="1" applyBorder="1" applyAlignment="1">
      <alignment horizontal="center"/>
    </xf>
    <xf numFmtId="3" fontId="8" fillId="2" borderId="4" xfId="1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167CDDDF-9368-460C-A21F-A254140039E7}"/>
    <cellStyle name="Normal 6" xfId="5" xr:uid="{01983C4C-AB9B-480E-B576-DC80BB03503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90CAD-A2E2-407F-BDA4-A4D677652CFA}">
  <dimension ref="A1:R15"/>
  <sheetViews>
    <sheetView tabSelected="1" zoomScaleNormal="100" workbookViewId="0">
      <selection activeCell="B16" sqref="B16"/>
    </sheetView>
  </sheetViews>
  <sheetFormatPr defaultRowHeight="15" x14ac:dyDescent="0.25"/>
  <cols>
    <col min="1" max="1" width="3.7109375" style="2" customWidth="1"/>
    <col min="2" max="2" width="19.85546875" style="1" customWidth="1"/>
    <col min="3" max="3" width="8.28515625" style="1" customWidth="1"/>
    <col min="4" max="5" width="10" style="1" customWidth="1"/>
    <col min="6" max="6" width="9.42578125" style="1" customWidth="1"/>
    <col min="7" max="7" width="10.28515625" style="1" customWidth="1"/>
    <col min="8" max="8" width="9.28515625" style="1" customWidth="1"/>
    <col min="9" max="9" width="9" style="1" customWidth="1"/>
    <col min="10" max="10" width="12.7109375" style="3" customWidth="1"/>
    <col min="11" max="11" width="13.140625" style="3" customWidth="1"/>
    <col min="12" max="12" width="15.5703125" style="43" customWidth="1"/>
    <col min="13" max="13" width="10.7109375" style="43" customWidth="1"/>
    <col min="14" max="14" width="13.7109375" style="43" customWidth="1"/>
    <col min="15" max="15" width="11.5703125" style="1" customWidth="1"/>
    <col min="16" max="16" width="9.140625" style="1"/>
    <col min="17" max="17" width="10.42578125" style="1" customWidth="1"/>
    <col min="18" max="18" width="10.7109375" style="1" customWidth="1"/>
    <col min="19" max="251" width="9.140625" style="1"/>
    <col min="252" max="252" width="4.85546875" style="1" customWidth="1"/>
    <col min="253" max="253" width="28.7109375" style="1" customWidth="1"/>
    <col min="254" max="254" width="15.28515625" style="1" customWidth="1"/>
    <col min="255" max="255" width="13.7109375" style="1" customWidth="1"/>
    <col min="256" max="256" width="17.5703125" style="1" customWidth="1"/>
    <col min="257" max="257" width="9.140625" style="1"/>
    <col min="258" max="258" width="12.5703125" style="1" customWidth="1"/>
    <col min="259" max="259" width="9.140625" style="1"/>
    <col min="260" max="260" width="13" style="1" customWidth="1"/>
    <col min="261" max="261" width="13.28515625" style="1" customWidth="1"/>
    <col min="262" max="262" width="11" style="1" customWidth="1"/>
    <col min="263" max="263" width="11.42578125" style="1" customWidth="1"/>
    <col min="264" max="264" width="11" style="1" customWidth="1"/>
    <col min="265" max="269" width="0" style="1" hidden="1" customWidth="1"/>
    <col min="270" max="507" width="9.140625" style="1"/>
    <col min="508" max="508" width="4.85546875" style="1" customWidth="1"/>
    <col min="509" max="509" width="28.7109375" style="1" customWidth="1"/>
    <col min="510" max="510" width="15.28515625" style="1" customWidth="1"/>
    <col min="511" max="511" width="13.7109375" style="1" customWidth="1"/>
    <col min="512" max="512" width="17.5703125" style="1" customWidth="1"/>
    <col min="513" max="513" width="9.140625" style="1"/>
    <col min="514" max="514" width="12.5703125" style="1" customWidth="1"/>
    <col min="515" max="515" width="9.140625" style="1"/>
    <col min="516" max="516" width="13" style="1" customWidth="1"/>
    <col min="517" max="517" width="13.28515625" style="1" customWidth="1"/>
    <col min="518" max="518" width="11" style="1" customWidth="1"/>
    <col min="519" max="519" width="11.42578125" style="1" customWidth="1"/>
    <col min="520" max="520" width="11" style="1" customWidth="1"/>
    <col min="521" max="525" width="0" style="1" hidden="1" customWidth="1"/>
    <col min="526" max="763" width="9.140625" style="1"/>
    <col min="764" max="764" width="4.85546875" style="1" customWidth="1"/>
    <col min="765" max="765" width="28.7109375" style="1" customWidth="1"/>
    <col min="766" max="766" width="15.28515625" style="1" customWidth="1"/>
    <col min="767" max="767" width="13.7109375" style="1" customWidth="1"/>
    <col min="768" max="768" width="17.5703125" style="1" customWidth="1"/>
    <col min="769" max="769" width="9.140625" style="1"/>
    <col min="770" max="770" width="12.5703125" style="1" customWidth="1"/>
    <col min="771" max="771" width="9.140625" style="1"/>
    <col min="772" max="772" width="13" style="1" customWidth="1"/>
    <col min="773" max="773" width="13.28515625" style="1" customWidth="1"/>
    <col min="774" max="774" width="11" style="1" customWidth="1"/>
    <col min="775" max="775" width="11.42578125" style="1" customWidth="1"/>
    <col min="776" max="776" width="11" style="1" customWidth="1"/>
    <col min="777" max="781" width="0" style="1" hidden="1" customWidth="1"/>
    <col min="782" max="1019" width="9.140625" style="1"/>
    <col min="1020" max="1020" width="4.85546875" style="1" customWidth="1"/>
    <col min="1021" max="1021" width="28.7109375" style="1" customWidth="1"/>
    <col min="1022" max="1022" width="15.28515625" style="1" customWidth="1"/>
    <col min="1023" max="1023" width="13.7109375" style="1" customWidth="1"/>
    <col min="1024" max="1024" width="17.5703125" style="1" customWidth="1"/>
    <col min="1025" max="1025" width="9.140625" style="1"/>
    <col min="1026" max="1026" width="12.5703125" style="1" customWidth="1"/>
    <col min="1027" max="1027" width="9.140625" style="1"/>
    <col min="1028" max="1028" width="13" style="1" customWidth="1"/>
    <col min="1029" max="1029" width="13.28515625" style="1" customWidth="1"/>
    <col min="1030" max="1030" width="11" style="1" customWidth="1"/>
    <col min="1031" max="1031" width="11.42578125" style="1" customWidth="1"/>
    <col min="1032" max="1032" width="11" style="1" customWidth="1"/>
    <col min="1033" max="1037" width="0" style="1" hidden="1" customWidth="1"/>
    <col min="1038" max="1275" width="9.140625" style="1"/>
    <col min="1276" max="1276" width="4.85546875" style="1" customWidth="1"/>
    <col min="1277" max="1277" width="28.7109375" style="1" customWidth="1"/>
    <col min="1278" max="1278" width="15.28515625" style="1" customWidth="1"/>
    <col min="1279" max="1279" width="13.7109375" style="1" customWidth="1"/>
    <col min="1280" max="1280" width="17.5703125" style="1" customWidth="1"/>
    <col min="1281" max="1281" width="9.140625" style="1"/>
    <col min="1282" max="1282" width="12.5703125" style="1" customWidth="1"/>
    <col min="1283" max="1283" width="9.140625" style="1"/>
    <col min="1284" max="1284" width="13" style="1" customWidth="1"/>
    <col min="1285" max="1285" width="13.28515625" style="1" customWidth="1"/>
    <col min="1286" max="1286" width="11" style="1" customWidth="1"/>
    <col min="1287" max="1287" width="11.42578125" style="1" customWidth="1"/>
    <col min="1288" max="1288" width="11" style="1" customWidth="1"/>
    <col min="1289" max="1293" width="0" style="1" hidden="1" customWidth="1"/>
    <col min="1294" max="1531" width="9.140625" style="1"/>
    <col min="1532" max="1532" width="4.85546875" style="1" customWidth="1"/>
    <col min="1533" max="1533" width="28.7109375" style="1" customWidth="1"/>
    <col min="1534" max="1534" width="15.28515625" style="1" customWidth="1"/>
    <col min="1535" max="1535" width="13.7109375" style="1" customWidth="1"/>
    <col min="1536" max="1536" width="17.5703125" style="1" customWidth="1"/>
    <col min="1537" max="1537" width="9.140625" style="1"/>
    <col min="1538" max="1538" width="12.5703125" style="1" customWidth="1"/>
    <col min="1539" max="1539" width="9.140625" style="1"/>
    <col min="1540" max="1540" width="13" style="1" customWidth="1"/>
    <col min="1541" max="1541" width="13.28515625" style="1" customWidth="1"/>
    <col min="1542" max="1542" width="11" style="1" customWidth="1"/>
    <col min="1543" max="1543" width="11.42578125" style="1" customWidth="1"/>
    <col min="1544" max="1544" width="11" style="1" customWidth="1"/>
    <col min="1545" max="1549" width="0" style="1" hidden="1" customWidth="1"/>
    <col min="1550" max="1787" width="9.140625" style="1"/>
    <col min="1788" max="1788" width="4.85546875" style="1" customWidth="1"/>
    <col min="1789" max="1789" width="28.7109375" style="1" customWidth="1"/>
    <col min="1790" max="1790" width="15.28515625" style="1" customWidth="1"/>
    <col min="1791" max="1791" width="13.7109375" style="1" customWidth="1"/>
    <col min="1792" max="1792" width="17.5703125" style="1" customWidth="1"/>
    <col min="1793" max="1793" width="9.140625" style="1"/>
    <col min="1794" max="1794" width="12.5703125" style="1" customWidth="1"/>
    <col min="1795" max="1795" width="9.140625" style="1"/>
    <col min="1796" max="1796" width="13" style="1" customWidth="1"/>
    <col min="1797" max="1797" width="13.28515625" style="1" customWidth="1"/>
    <col min="1798" max="1798" width="11" style="1" customWidth="1"/>
    <col min="1799" max="1799" width="11.42578125" style="1" customWidth="1"/>
    <col min="1800" max="1800" width="11" style="1" customWidth="1"/>
    <col min="1801" max="1805" width="0" style="1" hidden="1" customWidth="1"/>
    <col min="1806" max="2043" width="9.140625" style="1"/>
    <col min="2044" max="2044" width="4.85546875" style="1" customWidth="1"/>
    <col min="2045" max="2045" width="28.7109375" style="1" customWidth="1"/>
    <col min="2046" max="2046" width="15.28515625" style="1" customWidth="1"/>
    <col min="2047" max="2047" width="13.7109375" style="1" customWidth="1"/>
    <col min="2048" max="2048" width="17.5703125" style="1" customWidth="1"/>
    <col min="2049" max="2049" width="9.140625" style="1"/>
    <col min="2050" max="2050" width="12.5703125" style="1" customWidth="1"/>
    <col min="2051" max="2051" width="9.140625" style="1"/>
    <col min="2052" max="2052" width="13" style="1" customWidth="1"/>
    <col min="2053" max="2053" width="13.28515625" style="1" customWidth="1"/>
    <col min="2054" max="2054" width="11" style="1" customWidth="1"/>
    <col min="2055" max="2055" width="11.42578125" style="1" customWidth="1"/>
    <col min="2056" max="2056" width="11" style="1" customWidth="1"/>
    <col min="2057" max="2061" width="0" style="1" hidden="1" customWidth="1"/>
    <col min="2062" max="2299" width="9.140625" style="1"/>
    <col min="2300" max="2300" width="4.85546875" style="1" customWidth="1"/>
    <col min="2301" max="2301" width="28.7109375" style="1" customWidth="1"/>
    <col min="2302" max="2302" width="15.28515625" style="1" customWidth="1"/>
    <col min="2303" max="2303" width="13.7109375" style="1" customWidth="1"/>
    <col min="2304" max="2304" width="17.5703125" style="1" customWidth="1"/>
    <col min="2305" max="2305" width="9.140625" style="1"/>
    <col min="2306" max="2306" width="12.5703125" style="1" customWidth="1"/>
    <col min="2307" max="2307" width="9.140625" style="1"/>
    <col min="2308" max="2308" width="13" style="1" customWidth="1"/>
    <col min="2309" max="2309" width="13.28515625" style="1" customWidth="1"/>
    <col min="2310" max="2310" width="11" style="1" customWidth="1"/>
    <col min="2311" max="2311" width="11.42578125" style="1" customWidth="1"/>
    <col min="2312" max="2312" width="11" style="1" customWidth="1"/>
    <col min="2313" max="2317" width="0" style="1" hidden="1" customWidth="1"/>
    <col min="2318" max="2555" width="9.140625" style="1"/>
    <col min="2556" max="2556" width="4.85546875" style="1" customWidth="1"/>
    <col min="2557" max="2557" width="28.7109375" style="1" customWidth="1"/>
    <col min="2558" max="2558" width="15.28515625" style="1" customWidth="1"/>
    <col min="2559" max="2559" width="13.7109375" style="1" customWidth="1"/>
    <col min="2560" max="2560" width="17.5703125" style="1" customWidth="1"/>
    <col min="2561" max="2561" width="9.140625" style="1"/>
    <col min="2562" max="2562" width="12.5703125" style="1" customWidth="1"/>
    <col min="2563" max="2563" width="9.140625" style="1"/>
    <col min="2564" max="2564" width="13" style="1" customWidth="1"/>
    <col min="2565" max="2565" width="13.28515625" style="1" customWidth="1"/>
    <col min="2566" max="2566" width="11" style="1" customWidth="1"/>
    <col min="2567" max="2567" width="11.42578125" style="1" customWidth="1"/>
    <col min="2568" max="2568" width="11" style="1" customWidth="1"/>
    <col min="2569" max="2573" width="0" style="1" hidden="1" customWidth="1"/>
    <col min="2574" max="2811" width="9.140625" style="1"/>
    <col min="2812" max="2812" width="4.85546875" style="1" customWidth="1"/>
    <col min="2813" max="2813" width="28.7109375" style="1" customWidth="1"/>
    <col min="2814" max="2814" width="15.28515625" style="1" customWidth="1"/>
    <col min="2815" max="2815" width="13.7109375" style="1" customWidth="1"/>
    <col min="2816" max="2816" width="17.5703125" style="1" customWidth="1"/>
    <col min="2817" max="2817" width="9.140625" style="1"/>
    <col min="2818" max="2818" width="12.5703125" style="1" customWidth="1"/>
    <col min="2819" max="2819" width="9.140625" style="1"/>
    <col min="2820" max="2820" width="13" style="1" customWidth="1"/>
    <col min="2821" max="2821" width="13.28515625" style="1" customWidth="1"/>
    <col min="2822" max="2822" width="11" style="1" customWidth="1"/>
    <col min="2823" max="2823" width="11.42578125" style="1" customWidth="1"/>
    <col min="2824" max="2824" width="11" style="1" customWidth="1"/>
    <col min="2825" max="2829" width="0" style="1" hidden="1" customWidth="1"/>
    <col min="2830" max="3067" width="9.140625" style="1"/>
    <col min="3068" max="3068" width="4.85546875" style="1" customWidth="1"/>
    <col min="3069" max="3069" width="28.7109375" style="1" customWidth="1"/>
    <col min="3070" max="3070" width="15.28515625" style="1" customWidth="1"/>
    <col min="3071" max="3071" width="13.7109375" style="1" customWidth="1"/>
    <col min="3072" max="3072" width="17.5703125" style="1" customWidth="1"/>
    <col min="3073" max="3073" width="9.140625" style="1"/>
    <col min="3074" max="3074" width="12.5703125" style="1" customWidth="1"/>
    <col min="3075" max="3075" width="9.140625" style="1"/>
    <col min="3076" max="3076" width="13" style="1" customWidth="1"/>
    <col min="3077" max="3077" width="13.28515625" style="1" customWidth="1"/>
    <col min="3078" max="3078" width="11" style="1" customWidth="1"/>
    <col min="3079" max="3079" width="11.42578125" style="1" customWidth="1"/>
    <col min="3080" max="3080" width="11" style="1" customWidth="1"/>
    <col min="3081" max="3085" width="0" style="1" hidden="1" customWidth="1"/>
    <col min="3086" max="3323" width="9.140625" style="1"/>
    <col min="3324" max="3324" width="4.85546875" style="1" customWidth="1"/>
    <col min="3325" max="3325" width="28.7109375" style="1" customWidth="1"/>
    <col min="3326" max="3326" width="15.28515625" style="1" customWidth="1"/>
    <col min="3327" max="3327" width="13.7109375" style="1" customWidth="1"/>
    <col min="3328" max="3328" width="17.5703125" style="1" customWidth="1"/>
    <col min="3329" max="3329" width="9.140625" style="1"/>
    <col min="3330" max="3330" width="12.5703125" style="1" customWidth="1"/>
    <col min="3331" max="3331" width="9.140625" style="1"/>
    <col min="3332" max="3332" width="13" style="1" customWidth="1"/>
    <col min="3333" max="3333" width="13.28515625" style="1" customWidth="1"/>
    <col min="3334" max="3334" width="11" style="1" customWidth="1"/>
    <col min="3335" max="3335" width="11.42578125" style="1" customWidth="1"/>
    <col min="3336" max="3336" width="11" style="1" customWidth="1"/>
    <col min="3337" max="3341" width="0" style="1" hidden="1" customWidth="1"/>
    <col min="3342" max="3579" width="9.140625" style="1"/>
    <col min="3580" max="3580" width="4.85546875" style="1" customWidth="1"/>
    <col min="3581" max="3581" width="28.7109375" style="1" customWidth="1"/>
    <col min="3582" max="3582" width="15.28515625" style="1" customWidth="1"/>
    <col min="3583" max="3583" width="13.7109375" style="1" customWidth="1"/>
    <col min="3584" max="3584" width="17.5703125" style="1" customWidth="1"/>
    <col min="3585" max="3585" width="9.140625" style="1"/>
    <col min="3586" max="3586" width="12.5703125" style="1" customWidth="1"/>
    <col min="3587" max="3587" width="9.140625" style="1"/>
    <col min="3588" max="3588" width="13" style="1" customWidth="1"/>
    <col min="3589" max="3589" width="13.28515625" style="1" customWidth="1"/>
    <col min="3590" max="3590" width="11" style="1" customWidth="1"/>
    <col min="3591" max="3591" width="11.42578125" style="1" customWidth="1"/>
    <col min="3592" max="3592" width="11" style="1" customWidth="1"/>
    <col min="3593" max="3597" width="0" style="1" hidden="1" customWidth="1"/>
    <col min="3598" max="3835" width="9.140625" style="1"/>
    <col min="3836" max="3836" width="4.85546875" style="1" customWidth="1"/>
    <col min="3837" max="3837" width="28.7109375" style="1" customWidth="1"/>
    <col min="3838" max="3838" width="15.28515625" style="1" customWidth="1"/>
    <col min="3839" max="3839" width="13.7109375" style="1" customWidth="1"/>
    <col min="3840" max="3840" width="17.5703125" style="1" customWidth="1"/>
    <col min="3841" max="3841" width="9.140625" style="1"/>
    <col min="3842" max="3842" width="12.5703125" style="1" customWidth="1"/>
    <col min="3843" max="3843" width="9.140625" style="1"/>
    <col min="3844" max="3844" width="13" style="1" customWidth="1"/>
    <col min="3845" max="3845" width="13.28515625" style="1" customWidth="1"/>
    <col min="3846" max="3846" width="11" style="1" customWidth="1"/>
    <col min="3847" max="3847" width="11.42578125" style="1" customWidth="1"/>
    <col min="3848" max="3848" width="11" style="1" customWidth="1"/>
    <col min="3849" max="3853" width="0" style="1" hidden="1" customWidth="1"/>
    <col min="3854" max="4091" width="9.140625" style="1"/>
    <col min="4092" max="4092" width="4.85546875" style="1" customWidth="1"/>
    <col min="4093" max="4093" width="28.7109375" style="1" customWidth="1"/>
    <col min="4094" max="4094" width="15.28515625" style="1" customWidth="1"/>
    <col min="4095" max="4095" width="13.7109375" style="1" customWidth="1"/>
    <col min="4096" max="4096" width="17.5703125" style="1" customWidth="1"/>
    <col min="4097" max="4097" width="9.140625" style="1"/>
    <col min="4098" max="4098" width="12.5703125" style="1" customWidth="1"/>
    <col min="4099" max="4099" width="9.140625" style="1"/>
    <col min="4100" max="4100" width="13" style="1" customWidth="1"/>
    <col min="4101" max="4101" width="13.28515625" style="1" customWidth="1"/>
    <col min="4102" max="4102" width="11" style="1" customWidth="1"/>
    <col min="4103" max="4103" width="11.42578125" style="1" customWidth="1"/>
    <col min="4104" max="4104" width="11" style="1" customWidth="1"/>
    <col min="4105" max="4109" width="0" style="1" hidden="1" customWidth="1"/>
    <col min="4110" max="4347" width="9.140625" style="1"/>
    <col min="4348" max="4348" width="4.85546875" style="1" customWidth="1"/>
    <col min="4349" max="4349" width="28.7109375" style="1" customWidth="1"/>
    <col min="4350" max="4350" width="15.28515625" style="1" customWidth="1"/>
    <col min="4351" max="4351" width="13.7109375" style="1" customWidth="1"/>
    <col min="4352" max="4352" width="17.5703125" style="1" customWidth="1"/>
    <col min="4353" max="4353" width="9.140625" style="1"/>
    <col min="4354" max="4354" width="12.5703125" style="1" customWidth="1"/>
    <col min="4355" max="4355" width="9.140625" style="1"/>
    <col min="4356" max="4356" width="13" style="1" customWidth="1"/>
    <col min="4357" max="4357" width="13.28515625" style="1" customWidth="1"/>
    <col min="4358" max="4358" width="11" style="1" customWidth="1"/>
    <col min="4359" max="4359" width="11.42578125" style="1" customWidth="1"/>
    <col min="4360" max="4360" width="11" style="1" customWidth="1"/>
    <col min="4361" max="4365" width="0" style="1" hidden="1" customWidth="1"/>
    <col min="4366" max="4603" width="9.140625" style="1"/>
    <col min="4604" max="4604" width="4.85546875" style="1" customWidth="1"/>
    <col min="4605" max="4605" width="28.7109375" style="1" customWidth="1"/>
    <col min="4606" max="4606" width="15.28515625" style="1" customWidth="1"/>
    <col min="4607" max="4607" width="13.7109375" style="1" customWidth="1"/>
    <col min="4608" max="4608" width="17.5703125" style="1" customWidth="1"/>
    <col min="4609" max="4609" width="9.140625" style="1"/>
    <col min="4610" max="4610" width="12.5703125" style="1" customWidth="1"/>
    <col min="4611" max="4611" width="9.140625" style="1"/>
    <col min="4612" max="4612" width="13" style="1" customWidth="1"/>
    <col min="4613" max="4613" width="13.28515625" style="1" customWidth="1"/>
    <col min="4614" max="4614" width="11" style="1" customWidth="1"/>
    <col min="4615" max="4615" width="11.42578125" style="1" customWidth="1"/>
    <col min="4616" max="4616" width="11" style="1" customWidth="1"/>
    <col min="4617" max="4621" width="0" style="1" hidden="1" customWidth="1"/>
    <col min="4622" max="4859" width="9.140625" style="1"/>
    <col min="4860" max="4860" width="4.85546875" style="1" customWidth="1"/>
    <col min="4861" max="4861" width="28.7109375" style="1" customWidth="1"/>
    <col min="4862" max="4862" width="15.28515625" style="1" customWidth="1"/>
    <col min="4863" max="4863" width="13.7109375" style="1" customWidth="1"/>
    <col min="4864" max="4864" width="17.5703125" style="1" customWidth="1"/>
    <col min="4865" max="4865" width="9.140625" style="1"/>
    <col min="4866" max="4866" width="12.5703125" style="1" customWidth="1"/>
    <col min="4867" max="4867" width="9.140625" style="1"/>
    <col min="4868" max="4868" width="13" style="1" customWidth="1"/>
    <col min="4869" max="4869" width="13.28515625" style="1" customWidth="1"/>
    <col min="4870" max="4870" width="11" style="1" customWidth="1"/>
    <col min="4871" max="4871" width="11.42578125" style="1" customWidth="1"/>
    <col min="4872" max="4872" width="11" style="1" customWidth="1"/>
    <col min="4873" max="4877" width="0" style="1" hidden="1" customWidth="1"/>
    <col min="4878" max="5115" width="9.140625" style="1"/>
    <col min="5116" max="5116" width="4.85546875" style="1" customWidth="1"/>
    <col min="5117" max="5117" width="28.7109375" style="1" customWidth="1"/>
    <col min="5118" max="5118" width="15.28515625" style="1" customWidth="1"/>
    <col min="5119" max="5119" width="13.7109375" style="1" customWidth="1"/>
    <col min="5120" max="5120" width="17.5703125" style="1" customWidth="1"/>
    <col min="5121" max="5121" width="9.140625" style="1"/>
    <col min="5122" max="5122" width="12.5703125" style="1" customWidth="1"/>
    <col min="5123" max="5123" width="9.140625" style="1"/>
    <col min="5124" max="5124" width="13" style="1" customWidth="1"/>
    <col min="5125" max="5125" width="13.28515625" style="1" customWidth="1"/>
    <col min="5126" max="5126" width="11" style="1" customWidth="1"/>
    <col min="5127" max="5127" width="11.42578125" style="1" customWidth="1"/>
    <col min="5128" max="5128" width="11" style="1" customWidth="1"/>
    <col min="5129" max="5133" width="0" style="1" hidden="1" customWidth="1"/>
    <col min="5134" max="5371" width="9.140625" style="1"/>
    <col min="5372" max="5372" width="4.85546875" style="1" customWidth="1"/>
    <col min="5373" max="5373" width="28.7109375" style="1" customWidth="1"/>
    <col min="5374" max="5374" width="15.28515625" style="1" customWidth="1"/>
    <col min="5375" max="5375" width="13.7109375" style="1" customWidth="1"/>
    <col min="5376" max="5376" width="17.5703125" style="1" customWidth="1"/>
    <col min="5377" max="5377" width="9.140625" style="1"/>
    <col min="5378" max="5378" width="12.5703125" style="1" customWidth="1"/>
    <col min="5379" max="5379" width="9.140625" style="1"/>
    <col min="5380" max="5380" width="13" style="1" customWidth="1"/>
    <col min="5381" max="5381" width="13.28515625" style="1" customWidth="1"/>
    <col min="5382" max="5382" width="11" style="1" customWidth="1"/>
    <col min="5383" max="5383" width="11.42578125" style="1" customWidth="1"/>
    <col min="5384" max="5384" width="11" style="1" customWidth="1"/>
    <col min="5385" max="5389" width="0" style="1" hidden="1" customWidth="1"/>
    <col min="5390" max="5627" width="9.140625" style="1"/>
    <col min="5628" max="5628" width="4.85546875" style="1" customWidth="1"/>
    <col min="5629" max="5629" width="28.7109375" style="1" customWidth="1"/>
    <col min="5630" max="5630" width="15.28515625" style="1" customWidth="1"/>
    <col min="5631" max="5631" width="13.7109375" style="1" customWidth="1"/>
    <col min="5632" max="5632" width="17.5703125" style="1" customWidth="1"/>
    <col min="5633" max="5633" width="9.140625" style="1"/>
    <col min="5634" max="5634" width="12.5703125" style="1" customWidth="1"/>
    <col min="5635" max="5635" width="9.140625" style="1"/>
    <col min="5636" max="5636" width="13" style="1" customWidth="1"/>
    <col min="5637" max="5637" width="13.28515625" style="1" customWidth="1"/>
    <col min="5638" max="5638" width="11" style="1" customWidth="1"/>
    <col min="5639" max="5639" width="11.42578125" style="1" customWidth="1"/>
    <col min="5640" max="5640" width="11" style="1" customWidth="1"/>
    <col min="5641" max="5645" width="0" style="1" hidden="1" customWidth="1"/>
    <col min="5646" max="5883" width="9.140625" style="1"/>
    <col min="5884" max="5884" width="4.85546875" style="1" customWidth="1"/>
    <col min="5885" max="5885" width="28.7109375" style="1" customWidth="1"/>
    <col min="5886" max="5886" width="15.28515625" style="1" customWidth="1"/>
    <col min="5887" max="5887" width="13.7109375" style="1" customWidth="1"/>
    <col min="5888" max="5888" width="17.5703125" style="1" customWidth="1"/>
    <col min="5889" max="5889" width="9.140625" style="1"/>
    <col min="5890" max="5890" width="12.5703125" style="1" customWidth="1"/>
    <col min="5891" max="5891" width="9.140625" style="1"/>
    <col min="5892" max="5892" width="13" style="1" customWidth="1"/>
    <col min="5893" max="5893" width="13.28515625" style="1" customWidth="1"/>
    <col min="5894" max="5894" width="11" style="1" customWidth="1"/>
    <col min="5895" max="5895" width="11.42578125" style="1" customWidth="1"/>
    <col min="5896" max="5896" width="11" style="1" customWidth="1"/>
    <col min="5897" max="5901" width="0" style="1" hidden="1" customWidth="1"/>
    <col min="5902" max="6139" width="9.140625" style="1"/>
    <col min="6140" max="6140" width="4.85546875" style="1" customWidth="1"/>
    <col min="6141" max="6141" width="28.7109375" style="1" customWidth="1"/>
    <col min="6142" max="6142" width="15.28515625" style="1" customWidth="1"/>
    <col min="6143" max="6143" width="13.7109375" style="1" customWidth="1"/>
    <col min="6144" max="6144" width="17.5703125" style="1" customWidth="1"/>
    <col min="6145" max="6145" width="9.140625" style="1"/>
    <col min="6146" max="6146" width="12.5703125" style="1" customWidth="1"/>
    <col min="6147" max="6147" width="9.140625" style="1"/>
    <col min="6148" max="6148" width="13" style="1" customWidth="1"/>
    <col min="6149" max="6149" width="13.28515625" style="1" customWidth="1"/>
    <col min="6150" max="6150" width="11" style="1" customWidth="1"/>
    <col min="6151" max="6151" width="11.42578125" style="1" customWidth="1"/>
    <col min="6152" max="6152" width="11" style="1" customWidth="1"/>
    <col min="6153" max="6157" width="0" style="1" hidden="1" customWidth="1"/>
    <col min="6158" max="6395" width="9.140625" style="1"/>
    <col min="6396" max="6396" width="4.85546875" style="1" customWidth="1"/>
    <col min="6397" max="6397" width="28.7109375" style="1" customWidth="1"/>
    <col min="6398" max="6398" width="15.28515625" style="1" customWidth="1"/>
    <col min="6399" max="6399" width="13.7109375" style="1" customWidth="1"/>
    <col min="6400" max="6400" width="17.5703125" style="1" customWidth="1"/>
    <col min="6401" max="6401" width="9.140625" style="1"/>
    <col min="6402" max="6402" width="12.5703125" style="1" customWidth="1"/>
    <col min="6403" max="6403" width="9.140625" style="1"/>
    <col min="6404" max="6404" width="13" style="1" customWidth="1"/>
    <col min="6405" max="6405" width="13.28515625" style="1" customWidth="1"/>
    <col min="6406" max="6406" width="11" style="1" customWidth="1"/>
    <col min="6407" max="6407" width="11.42578125" style="1" customWidth="1"/>
    <col min="6408" max="6408" width="11" style="1" customWidth="1"/>
    <col min="6409" max="6413" width="0" style="1" hidden="1" customWidth="1"/>
    <col min="6414" max="6651" width="9.140625" style="1"/>
    <col min="6652" max="6652" width="4.85546875" style="1" customWidth="1"/>
    <col min="6653" max="6653" width="28.7109375" style="1" customWidth="1"/>
    <col min="6654" max="6654" width="15.28515625" style="1" customWidth="1"/>
    <col min="6655" max="6655" width="13.7109375" style="1" customWidth="1"/>
    <col min="6656" max="6656" width="17.5703125" style="1" customWidth="1"/>
    <col min="6657" max="6657" width="9.140625" style="1"/>
    <col min="6658" max="6658" width="12.5703125" style="1" customWidth="1"/>
    <col min="6659" max="6659" width="9.140625" style="1"/>
    <col min="6660" max="6660" width="13" style="1" customWidth="1"/>
    <col min="6661" max="6661" width="13.28515625" style="1" customWidth="1"/>
    <col min="6662" max="6662" width="11" style="1" customWidth="1"/>
    <col min="6663" max="6663" width="11.42578125" style="1" customWidth="1"/>
    <col min="6664" max="6664" width="11" style="1" customWidth="1"/>
    <col min="6665" max="6669" width="0" style="1" hidden="1" customWidth="1"/>
    <col min="6670" max="6907" width="9.140625" style="1"/>
    <col min="6908" max="6908" width="4.85546875" style="1" customWidth="1"/>
    <col min="6909" max="6909" width="28.7109375" style="1" customWidth="1"/>
    <col min="6910" max="6910" width="15.28515625" style="1" customWidth="1"/>
    <col min="6911" max="6911" width="13.7109375" style="1" customWidth="1"/>
    <col min="6912" max="6912" width="17.5703125" style="1" customWidth="1"/>
    <col min="6913" max="6913" width="9.140625" style="1"/>
    <col min="6914" max="6914" width="12.5703125" style="1" customWidth="1"/>
    <col min="6915" max="6915" width="9.140625" style="1"/>
    <col min="6916" max="6916" width="13" style="1" customWidth="1"/>
    <col min="6917" max="6917" width="13.28515625" style="1" customWidth="1"/>
    <col min="6918" max="6918" width="11" style="1" customWidth="1"/>
    <col min="6919" max="6919" width="11.42578125" style="1" customWidth="1"/>
    <col min="6920" max="6920" width="11" style="1" customWidth="1"/>
    <col min="6921" max="6925" width="0" style="1" hidden="1" customWidth="1"/>
    <col min="6926" max="7163" width="9.140625" style="1"/>
    <col min="7164" max="7164" width="4.85546875" style="1" customWidth="1"/>
    <col min="7165" max="7165" width="28.7109375" style="1" customWidth="1"/>
    <col min="7166" max="7166" width="15.28515625" style="1" customWidth="1"/>
    <col min="7167" max="7167" width="13.7109375" style="1" customWidth="1"/>
    <col min="7168" max="7168" width="17.5703125" style="1" customWidth="1"/>
    <col min="7169" max="7169" width="9.140625" style="1"/>
    <col min="7170" max="7170" width="12.5703125" style="1" customWidth="1"/>
    <col min="7171" max="7171" width="9.140625" style="1"/>
    <col min="7172" max="7172" width="13" style="1" customWidth="1"/>
    <col min="7173" max="7173" width="13.28515625" style="1" customWidth="1"/>
    <col min="7174" max="7174" width="11" style="1" customWidth="1"/>
    <col min="7175" max="7175" width="11.42578125" style="1" customWidth="1"/>
    <col min="7176" max="7176" width="11" style="1" customWidth="1"/>
    <col min="7177" max="7181" width="0" style="1" hidden="1" customWidth="1"/>
    <col min="7182" max="7419" width="9.140625" style="1"/>
    <col min="7420" max="7420" width="4.85546875" style="1" customWidth="1"/>
    <col min="7421" max="7421" width="28.7109375" style="1" customWidth="1"/>
    <col min="7422" max="7422" width="15.28515625" style="1" customWidth="1"/>
    <col min="7423" max="7423" width="13.7109375" style="1" customWidth="1"/>
    <col min="7424" max="7424" width="17.5703125" style="1" customWidth="1"/>
    <col min="7425" max="7425" width="9.140625" style="1"/>
    <col min="7426" max="7426" width="12.5703125" style="1" customWidth="1"/>
    <col min="7427" max="7427" width="9.140625" style="1"/>
    <col min="7428" max="7428" width="13" style="1" customWidth="1"/>
    <col min="7429" max="7429" width="13.28515625" style="1" customWidth="1"/>
    <col min="7430" max="7430" width="11" style="1" customWidth="1"/>
    <col min="7431" max="7431" width="11.42578125" style="1" customWidth="1"/>
    <col min="7432" max="7432" width="11" style="1" customWidth="1"/>
    <col min="7433" max="7437" width="0" style="1" hidden="1" customWidth="1"/>
    <col min="7438" max="7675" width="9.140625" style="1"/>
    <col min="7676" max="7676" width="4.85546875" style="1" customWidth="1"/>
    <col min="7677" max="7677" width="28.7109375" style="1" customWidth="1"/>
    <col min="7678" max="7678" width="15.28515625" style="1" customWidth="1"/>
    <col min="7679" max="7679" width="13.7109375" style="1" customWidth="1"/>
    <col min="7680" max="7680" width="17.5703125" style="1" customWidth="1"/>
    <col min="7681" max="7681" width="9.140625" style="1"/>
    <col min="7682" max="7682" width="12.5703125" style="1" customWidth="1"/>
    <col min="7683" max="7683" width="9.140625" style="1"/>
    <col min="7684" max="7684" width="13" style="1" customWidth="1"/>
    <col min="7685" max="7685" width="13.28515625" style="1" customWidth="1"/>
    <col min="7686" max="7686" width="11" style="1" customWidth="1"/>
    <col min="7687" max="7687" width="11.42578125" style="1" customWidth="1"/>
    <col min="7688" max="7688" width="11" style="1" customWidth="1"/>
    <col min="7689" max="7693" width="0" style="1" hidden="1" customWidth="1"/>
    <col min="7694" max="7931" width="9.140625" style="1"/>
    <col min="7932" max="7932" width="4.85546875" style="1" customWidth="1"/>
    <col min="7933" max="7933" width="28.7109375" style="1" customWidth="1"/>
    <col min="7934" max="7934" width="15.28515625" style="1" customWidth="1"/>
    <col min="7935" max="7935" width="13.7109375" style="1" customWidth="1"/>
    <col min="7936" max="7936" width="17.5703125" style="1" customWidth="1"/>
    <col min="7937" max="7937" width="9.140625" style="1"/>
    <col min="7938" max="7938" width="12.5703125" style="1" customWidth="1"/>
    <col min="7939" max="7939" width="9.140625" style="1"/>
    <col min="7940" max="7940" width="13" style="1" customWidth="1"/>
    <col min="7941" max="7941" width="13.28515625" style="1" customWidth="1"/>
    <col min="7942" max="7942" width="11" style="1" customWidth="1"/>
    <col min="7943" max="7943" width="11.42578125" style="1" customWidth="1"/>
    <col min="7944" max="7944" width="11" style="1" customWidth="1"/>
    <col min="7945" max="7949" width="0" style="1" hidden="1" customWidth="1"/>
    <col min="7950" max="8187" width="9.140625" style="1"/>
    <col min="8188" max="8188" width="4.85546875" style="1" customWidth="1"/>
    <col min="8189" max="8189" width="28.7109375" style="1" customWidth="1"/>
    <col min="8190" max="8190" width="15.28515625" style="1" customWidth="1"/>
    <col min="8191" max="8191" width="13.7109375" style="1" customWidth="1"/>
    <col min="8192" max="8192" width="17.5703125" style="1" customWidth="1"/>
    <col min="8193" max="8193" width="9.140625" style="1"/>
    <col min="8194" max="8194" width="12.5703125" style="1" customWidth="1"/>
    <col min="8195" max="8195" width="9.140625" style="1"/>
    <col min="8196" max="8196" width="13" style="1" customWidth="1"/>
    <col min="8197" max="8197" width="13.28515625" style="1" customWidth="1"/>
    <col min="8198" max="8198" width="11" style="1" customWidth="1"/>
    <col min="8199" max="8199" width="11.42578125" style="1" customWidth="1"/>
    <col min="8200" max="8200" width="11" style="1" customWidth="1"/>
    <col min="8201" max="8205" width="0" style="1" hidden="1" customWidth="1"/>
    <col min="8206" max="8443" width="9.140625" style="1"/>
    <col min="8444" max="8444" width="4.85546875" style="1" customWidth="1"/>
    <col min="8445" max="8445" width="28.7109375" style="1" customWidth="1"/>
    <col min="8446" max="8446" width="15.28515625" style="1" customWidth="1"/>
    <col min="8447" max="8447" width="13.7109375" style="1" customWidth="1"/>
    <col min="8448" max="8448" width="17.5703125" style="1" customWidth="1"/>
    <col min="8449" max="8449" width="9.140625" style="1"/>
    <col min="8450" max="8450" width="12.5703125" style="1" customWidth="1"/>
    <col min="8451" max="8451" width="9.140625" style="1"/>
    <col min="8452" max="8452" width="13" style="1" customWidth="1"/>
    <col min="8453" max="8453" width="13.28515625" style="1" customWidth="1"/>
    <col min="8454" max="8454" width="11" style="1" customWidth="1"/>
    <col min="8455" max="8455" width="11.42578125" style="1" customWidth="1"/>
    <col min="8456" max="8456" width="11" style="1" customWidth="1"/>
    <col min="8457" max="8461" width="0" style="1" hidden="1" customWidth="1"/>
    <col min="8462" max="8699" width="9.140625" style="1"/>
    <col min="8700" max="8700" width="4.85546875" style="1" customWidth="1"/>
    <col min="8701" max="8701" width="28.7109375" style="1" customWidth="1"/>
    <col min="8702" max="8702" width="15.28515625" style="1" customWidth="1"/>
    <col min="8703" max="8703" width="13.7109375" style="1" customWidth="1"/>
    <col min="8704" max="8704" width="17.5703125" style="1" customWidth="1"/>
    <col min="8705" max="8705" width="9.140625" style="1"/>
    <col min="8706" max="8706" width="12.5703125" style="1" customWidth="1"/>
    <col min="8707" max="8707" width="9.140625" style="1"/>
    <col min="8708" max="8708" width="13" style="1" customWidth="1"/>
    <col min="8709" max="8709" width="13.28515625" style="1" customWidth="1"/>
    <col min="8710" max="8710" width="11" style="1" customWidth="1"/>
    <col min="8711" max="8711" width="11.42578125" style="1" customWidth="1"/>
    <col min="8712" max="8712" width="11" style="1" customWidth="1"/>
    <col min="8713" max="8717" width="0" style="1" hidden="1" customWidth="1"/>
    <col min="8718" max="8955" width="9.140625" style="1"/>
    <col min="8956" max="8956" width="4.85546875" style="1" customWidth="1"/>
    <col min="8957" max="8957" width="28.7109375" style="1" customWidth="1"/>
    <col min="8958" max="8958" width="15.28515625" style="1" customWidth="1"/>
    <col min="8959" max="8959" width="13.7109375" style="1" customWidth="1"/>
    <col min="8960" max="8960" width="17.5703125" style="1" customWidth="1"/>
    <col min="8961" max="8961" width="9.140625" style="1"/>
    <col min="8962" max="8962" width="12.5703125" style="1" customWidth="1"/>
    <col min="8963" max="8963" width="9.140625" style="1"/>
    <col min="8964" max="8964" width="13" style="1" customWidth="1"/>
    <col min="8965" max="8965" width="13.28515625" style="1" customWidth="1"/>
    <col min="8966" max="8966" width="11" style="1" customWidth="1"/>
    <col min="8967" max="8967" width="11.42578125" style="1" customWidth="1"/>
    <col min="8968" max="8968" width="11" style="1" customWidth="1"/>
    <col min="8969" max="8973" width="0" style="1" hidden="1" customWidth="1"/>
    <col min="8974" max="9211" width="9.140625" style="1"/>
    <col min="9212" max="9212" width="4.85546875" style="1" customWidth="1"/>
    <col min="9213" max="9213" width="28.7109375" style="1" customWidth="1"/>
    <col min="9214" max="9214" width="15.28515625" style="1" customWidth="1"/>
    <col min="9215" max="9215" width="13.7109375" style="1" customWidth="1"/>
    <col min="9216" max="9216" width="17.5703125" style="1" customWidth="1"/>
    <col min="9217" max="9217" width="9.140625" style="1"/>
    <col min="9218" max="9218" width="12.5703125" style="1" customWidth="1"/>
    <col min="9219" max="9219" width="9.140625" style="1"/>
    <col min="9220" max="9220" width="13" style="1" customWidth="1"/>
    <col min="9221" max="9221" width="13.28515625" style="1" customWidth="1"/>
    <col min="9222" max="9222" width="11" style="1" customWidth="1"/>
    <col min="9223" max="9223" width="11.42578125" style="1" customWidth="1"/>
    <col min="9224" max="9224" width="11" style="1" customWidth="1"/>
    <col min="9225" max="9229" width="0" style="1" hidden="1" customWidth="1"/>
    <col min="9230" max="9467" width="9.140625" style="1"/>
    <col min="9468" max="9468" width="4.85546875" style="1" customWidth="1"/>
    <col min="9469" max="9469" width="28.7109375" style="1" customWidth="1"/>
    <col min="9470" max="9470" width="15.28515625" style="1" customWidth="1"/>
    <col min="9471" max="9471" width="13.7109375" style="1" customWidth="1"/>
    <col min="9472" max="9472" width="17.5703125" style="1" customWidth="1"/>
    <col min="9473" max="9473" width="9.140625" style="1"/>
    <col min="9474" max="9474" width="12.5703125" style="1" customWidth="1"/>
    <col min="9475" max="9475" width="9.140625" style="1"/>
    <col min="9476" max="9476" width="13" style="1" customWidth="1"/>
    <col min="9477" max="9477" width="13.28515625" style="1" customWidth="1"/>
    <col min="9478" max="9478" width="11" style="1" customWidth="1"/>
    <col min="9479" max="9479" width="11.42578125" style="1" customWidth="1"/>
    <col min="9480" max="9480" width="11" style="1" customWidth="1"/>
    <col min="9481" max="9485" width="0" style="1" hidden="1" customWidth="1"/>
    <col min="9486" max="9723" width="9.140625" style="1"/>
    <col min="9724" max="9724" width="4.85546875" style="1" customWidth="1"/>
    <col min="9725" max="9725" width="28.7109375" style="1" customWidth="1"/>
    <col min="9726" max="9726" width="15.28515625" style="1" customWidth="1"/>
    <col min="9727" max="9727" width="13.7109375" style="1" customWidth="1"/>
    <col min="9728" max="9728" width="17.5703125" style="1" customWidth="1"/>
    <col min="9729" max="9729" width="9.140625" style="1"/>
    <col min="9730" max="9730" width="12.5703125" style="1" customWidth="1"/>
    <col min="9731" max="9731" width="9.140625" style="1"/>
    <col min="9732" max="9732" width="13" style="1" customWidth="1"/>
    <col min="9733" max="9733" width="13.28515625" style="1" customWidth="1"/>
    <col min="9734" max="9734" width="11" style="1" customWidth="1"/>
    <col min="9735" max="9735" width="11.42578125" style="1" customWidth="1"/>
    <col min="9736" max="9736" width="11" style="1" customWidth="1"/>
    <col min="9737" max="9741" width="0" style="1" hidden="1" customWidth="1"/>
    <col min="9742" max="9979" width="9.140625" style="1"/>
    <col min="9980" max="9980" width="4.85546875" style="1" customWidth="1"/>
    <col min="9981" max="9981" width="28.7109375" style="1" customWidth="1"/>
    <col min="9982" max="9982" width="15.28515625" style="1" customWidth="1"/>
    <col min="9983" max="9983" width="13.7109375" style="1" customWidth="1"/>
    <col min="9984" max="9984" width="17.5703125" style="1" customWidth="1"/>
    <col min="9985" max="9985" width="9.140625" style="1"/>
    <col min="9986" max="9986" width="12.5703125" style="1" customWidth="1"/>
    <col min="9987" max="9987" width="9.140625" style="1"/>
    <col min="9988" max="9988" width="13" style="1" customWidth="1"/>
    <col min="9989" max="9989" width="13.28515625" style="1" customWidth="1"/>
    <col min="9990" max="9990" width="11" style="1" customWidth="1"/>
    <col min="9991" max="9991" width="11.42578125" style="1" customWidth="1"/>
    <col min="9992" max="9992" width="11" style="1" customWidth="1"/>
    <col min="9993" max="9997" width="0" style="1" hidden="1" customWidth="1"/>
    <col min="9998" max="10235" width="9.140625" style="1"/>
    <col min="10236" max="10236" width="4.85546875" style="1" customWidth="1"/>
    <col min="10237" max="10237" width="28.7109375" style="1" customWidth="1"/>
    <col min="10238" max="10238" width="15.28515625" style="1" customWidth="1"/>
    <col min="10239" max="10239" width="13.7109375" style="1" customWidth="1"/>
    <col min="10240" max="10240" width="17.5703125" style="1" customWidth="1"/>
    <col min="10241" max="10241" width="9.140625" style="1"/>
    <col min="10242" max="10242" width="12.5703125" style="1" customWidth="1"/>
    <col min="10243" max="10243" width="9.140625" style="1"/>
    <col min="10244" max="10244" width="13" style="1" customWidth="1"/>
    <col min="10245" max="10245" width="13.28515625" style="1" customWidth="1"/>
    <col min="10246" max="10246" width="11" style="1" customWidth="1"/>
    <col min="10247" max="10247" width="11.42578125" style="1" customWidth="1"/>
    <col min="10248" max="10248" width="11" style="1" customWidth="1"/>
    <col min="10249" max="10253" width="0" style="1" hidden="1" customWidth="1"/>
    <col min="10254" max="10491" width="9.140625" style="1"/>
    <col min="10492" max="10492" width="4.85546875" style="1" customWidth="1"/>
    <col min="10493" max="10493" width="28.7109375" style="1" customWidth="1"/>
    <col min="10494" max="10494" width="15.28515625" style="1" customWidth="1"/>
    <col min="10495" max="10495" width="13.7109375" style="1" customWidth="1"/>
    <col min="10496" max="10496" width="17.5703125" style="1" customWidth="1"/>
    <col min="10497" max="10497" width="9.140625" style="1"/>
    <col min="10498" max="10498" width="12.5703125" style="1" customWidth="1"/>
    <col min="10499" max="10499" width="9.140625" style="1"/>
    <col min="10500" max="10500" width="13" style="1" customWidth="1"/>
    <col min="10501" max="10501" width="13.28515625" style="1" customWidth="1"/>
    <col min="10502" max="10502" width="11" style="1" customWidth="1"/>
    <col min="10503" max="10503" width="11.42578125" style="1" customWidth="1"/>
    <col min="10504" max="10504" width="11" style="1" customWidth="1"/>
    <col min="10505" max="10509" width="0" style="1" hidden="1" customWidth="1"/>
    <col min="10510" max="10747" width="9.140625" style="1"/>
    <col min="10748" max="10748" width="4.85546875" style="1" customWidth="1"/>
    <col min="10749" max="10749" width="28.7109375" style="1" customWidth="1"/>
    <col min="10750" max="10750" width="15.28515625" style="1" customWidth="1"/>
    <col min="10751" max="10751" width="13.7109375" style="1" customWidth="1"/>
    <col min="10752" max="10752" width="17.5703125" style="1" customWidth="1"/>
    <col min="10753" max="10753" width="9.140625" style="1"/>
    <col min="10754" max="10754" width="12.5703125" style="1" customWidth="1"/>
    <col min="10755" max="10755" width="9.140625" style="1"/>
    <col min="10756" max="10756" width="13" style="1" customWidth="1"/>
    <col min="10757" max="10757" width="13.28515625" style="1" customWidth="1"/>
    <col min="10758" max="10758" width="11" style="1" customWidth="1"/>
    <col min="10759" max="10759" width="11.42578125" style="1" customWidth="1"/>
    <col min="10760" max="10760" width="11" style="1" customWidth="1"/>
    <col min="10761" max="10765" width="0" style="1" hidden="1" customWidth="1"/>
    <col min="10766" max="11003" width="9.140625" style="1"/>
    <col min="11004" max="11004" width="4.85546875" style="1" customWidth="1"/>
    <col min="11005" max="11005" width="28.7109375" style="1" customWidth="1"/>
    <col min="11006" max="11006" width="15.28515625" style="1" customWidth="1"/>
    <col min="11007" max="11007" width="13.7109375" style="1" customWidth="1"/>
    <col min="11008" max="11008" width="17.5703125" style="1" customWidth="1"/>
    <col min="11009" max="11009" width="9.140625" style="1"/>
    <col min="11010" max="11010" width="12.5703125" style="1" customWidth="1"/>
    <col min="11011" max="11011" width="9.140625" style="1"/>
    <col min="11012" max="11012" width="13" style="1" customWidth="1"/>
    <col min="11013" max="11013" width="13.28515625" style="1" customWidth="1"/>
    <col min="11014" max="11014" width="11" style="1" customWidth="1"/>
    <col min="11015" max="11015" width="11.42578125" style="1" customWidth="1"/>
    <col min="11016" max="11016" width="11" style="1" customWidth="1"/>
    <col min="11017" max="11021" width="0" style="1" hidden="1" customWidth="1"/>
    <col min="11022" max="11259" width="9.140625" style="1"/>
    <col min="11260" max="11260" width="4.85546875" style="1" customWidth="1"/>
    <col min="11261" max="11261" width="28.7109375" style="1" customWidth="1"/>
    <col min="11262" max="11262" width="15.28515625" style="1" customWidth="1"/>
    <col min="11263" max="11263" width="13.7109375" style="1" customWidth="1"/>
    <col min="11264" max="11264" width="17.5703125" style="1" customWidth="1"/>
    <col min="11265" max="11265" width="9.140625" style="1"/>
    <col min="11266" max="11266" width="12.5703125" style="1" customWidth="1"/>
    <col min="11267" max="11267" width="9.140625" style="1"/>
    <col min="11268" max="11268" width="13" style="1" customWidth="1"/>
    <col min="11269" max="11269" width="13.28515625" style="1" customWidth="1"/>
    <col min="11270" max="11270" width="11" style="1" customWidth="1"/>
    <col min="11271" max="11271" width="11.42578125" style="1" customWidth="1"/>
    <col min="11272" max="11272" width="11" style="1" customWidth="1"/>
    <col min="11273" max="11277" width="0" style="1" hidden="1" customWidth="1"/>
    <col min="11278" max="11515" width="9.140625" style="1"/>
    <col min="11516" max="11516" width="4.85546875" style="1" customWidth="1"/>
    <col min="11517" max="11517" width="28.7109375" style="1" customWidth="1"/>
    <col min="11518" max="11518" width="15.28515625" style="1" customWidth="1"/>
    <col min="11519" max="11519" width="13.7109375" style="1" customWidth="1"/>
    <col min="11520" max="11520" width="17.5703125" style="1" customWidth="1"/>
    <col min="11521" max="11521" width="9.140625" style="1"/>
    <col min="11522" max="11522" width="12.5703125" style="1" customWidth="1"/>
    <col min="11523" max="11523" width="9.140625" style="1"/>
    <col min="11524" max="11524" width="13" style="1" customWidth="1"/>
    <col min="11525" max="11525" width="13.28515625" style="1" customWidth="1"/>
    <col min="11526" max="11526" width="11" style="1" customWidth="1"/>
    <col min="11527" max="11527" width="11.42578125" style="1" customWidth="1"/>
    <col min="11528" max="11528" width="11" style="1" customWidth="1"/>
    <col min="11529" max="11533" width="0" style="1" hidden="1" customWidth="1"/>
    <col min="11534" max="11771" width="9.140625" style="1"/>
    <col min="11772" max="11772" width="4.85546875" style="1" customWidth="1"/>
    <col min="11773" max="11773" width="28.7109375" style="1" customWidth="1"/>
    <col min="11774" max="11774" width="15.28515625" style="1" customWidth="1"/>
    <col min="11775" max="11775" width="13.7109375" style="1" customWidth="1"/>
    <col min="11776" max="11776" width="17.5703125" style="1" customWidth="1"/>
    <col min="11777" max="11777" width="9.140625" style="1"/>
    <col min="11778" max="11778" width="12.5703125" style="1" customWidth="1"/>
    <col min="11779" max="11779" width="9.140625" style="1"/>
    <col min="11780" max="11780" width="13" style="1" customWidth="1"/>
    <col min="11781" max="11781" width="13.28515625" style="1" customWidth="1"/>
    <col min="11782" max="11782" width="11" style="1" customWidth="1"/>
    <col min="11783" max="11783" width="11.42578125" style="1" customWidth="1"/>
    <col min="11784" max="11784" width="11" style="1" customWidth="1"/>
    <col min="11785" max="11789" width="0" style="1" hidden="1" customWidth="1"/>
    <col min="11790" max="12027" width="9.140625" style="1"/>
    <col min="12028" max="12028" width="4.85546875" style="1" customWidth="1"/>
    <col min="12029" max="12029" width="28.7109375" style="1" customWidth="1"/>
    <col min="12030" max="12030" width="15.28515625" style="1" customWidth="1"/>
    <col min="12031" max="12031" width="13.7109375" style="1" customWidth="1"/>
    <col min="12032" max="12032" width="17.5703125" style="1" customWidth="1"/>
    <col min="12033" max="12033" width="9.140625" style="1"/>
    <col min="12034" max="12034" width="12.5703125" style="1" customWidth="1"/>
    <col min="12035" max="12035" width="9.140625" style="1"/>
    <col min="12036" max="12036" width="13" style="1" customWidth="1"/>
    <col min="12037" max="12037" width="13.28515625" style="1" customWidth="1"/>
    <col min="12038" max="12038" width="11" style="1" customWidth="1"/>
    <col min="12039" max="12039" width="11.42578125" style="1" customWidth="1"/>
    <col min="12040" max="12040" width="11" style="1" customWidth="1"/>
    <col min="12041" max="12045" width="0" style="1" hidden="1" customWidth="1"/>
    <col min="12046" max="12283" width="9.140625" style="1"/>
    <col min="12284" max="12284" width="4.85546875" style="1" customWidth="1"/>
    <col min="12285" max="12285" width="28.7109375" style="1" customWidth="1"/>
    <col min="12286" max="12286" width="15.28515625" style="1" customWidth="1"/>
    <col min="12287" max="12287" width="13.7109375" style="1" customWidth="1"/>
    <col min="12288" max="12288" width="17.5703125" style="1" customWidth="1"/>
    <col min="12289" max="12289" width="9.140625" style="1"/>
    <col min="12290" max="12290" width="12.5703125" style="1" customWidth="1"/>
    <col min="12291" max="12291" width="9.140625" style="1"/>
    <col min="12292" max="12292" width="13" style="1" customWidth="1"/>
    <col min="12293" max="12293" width="13.28515625" style="1" customWidth="1"/>
    <col min="12294" max="12294" width="11" style="1" customWidth="1"/>
    <col min="12295" max="12295" width="11.42578125" style="1" customWidth="1"/>
    <col min="12296" max="12296" width="11" style="1" customWidth="1"/>
    <col min="12297" max="12301" width="0" style="1" hidden="1" customWidth="1"/>
    <col min="12302" max="12539" width="9.140625" style="1"/>
    <col min="12540" max="12540" width="4.85546875" style="1" customWidth="1"/>
    <col min="12541" max="12541" width="28.7109375" style="1" customWidth="1"/>
    <col min="12542" max="12542" width="15.28515625" style="1" customWidth="1"/>
    <col min="12543" max="12543" width="13.7109375" style="1" customWidth="1"/>
    <col min="12544" max="12544" width="17.5703125" style="1" customWidth="1"/>
    <col min="12545" max="12545" width="9.140625" style="1"/>
    <col min="12546" max="12546" width="12.5703125" style="1" customWidth="1"/>
    <col min="12547" max="12547" width="9.140625" style="1"/>
    <col min="12548" max="12548" width="13" style="1" customWidth="1"/>
    <col min="12549" max="12549" width="13.28515625" style="1" customWidth="1"/>
    <col min="12550" max="12550" width="11" style="1" customWidth="1"/>
    <col min="12551" max="12551" width="11.42578125" style="1" customWidth="1"/>
    <col min="12552" max="12552" width="11" style="1" customWidth="1"/>
    <col min="12553" max="12557" width="0" style="1" hidden="1" customWidth="1"/>
    <col min="12558" max="12795" width="9.140625" style="1"/>
    <col min="12796" max="12796" width="4.85546875" style="1" customWidth="1"/>
    <col min="12797" max="12797" width="28.7109375" style="1" customWidth="1"/>
    <col min="12798" max="12798" width="15.28515625" style="1" customWidth="1"/>
    <col min="12799" max="12799" width="13.7109375" style="1" customWidth="1"/>
    <col min="12800" max="12800" width="17.5703125" style="1" customWidth="1"/>
    <col min="12801" max="12801" width="9.140625" style="1"/>
    <col min="12802" max="12802" width="12.5703125" style="1" customWidth="1"/>
    <col min="12803" max="12803" width="9.140625" style="1"/>
    <col min="12804" max="12804" width="13" style="1" customWidth="1"/>
    <col min="12805" max="12805" width="13.28515625" style="1" customWidth="1"/>
    <col min="12806" max="12806" width="11" style="1" customWidth="1"/>
    <col min="12807" max="12807" width="11.42578125" style="1" customWidth="1"/>
    <col min="12808" max="12808" width="11" style="1" customWidth="1"/>
    <col min="12809" max="12813" width="0" style="1" hidden="1" customWidth="1"/>
    <col min="12814" max="13051" width="9.140625" style="1"/>
    <col min="13052" max="13052" width="4.85546875" style="1" customWidth="1"/>
    <col min="13053" max="13053" width="28.7109375" style="1" customWidth="1"/>
    <col min="13054" max="13054" width="15.28515625" style="1" customWidth="1"/>
    <col min="13055" max="13055" width="13.7109375" style="1" customWidth="1"/>
    <col min="13056" max="13056" width="17.5703125" style="1" customWidth="1"/>
    <col min="13057" max="13057" width="9.140625" style="1"/>
    <col min="13058" max="13058" width="12.5703125" style="1" customWidth="1"/>
    <col min="13059" max="13059" width="9.140625" style="1"/>
    <col min="13060" max="13060" width="13" style="1" customWidth="1"/>
    <col min="13061" max="13061" width="13.28515625" style="1" customWidth="1"/>
    <col min="13062" max="13062" width="11" style="1" customWidth="1"/>
    <col min="13063" max="13063" width="11.42578125" style="1" customWidth="1"/>
    <col min="13064" max="13064" width="11" style="1" customWidth="1"/>
    <col min="13065" max="13069" width="0" style="1" hidden="1" customWidth="1"/>
    <col min="13070" max="13307" width="9.140625" style="1"/>
    <col min="13308" max="13308" width="4.85546875" style="1" customWidth="1"/>
    <col min="13309" max="13309" width="28.7109375" style="1" customWidth="1"/>
    <col min="13310" max="13310" width="15.28515625" style="1" customWidth="1"/>
    <col min="13311" max="13311" width="13.7109375" style="1" customWidth="1"/>
    <col min="13312" max="13312" width="17.5703125" style="1" customWidth="1"/>
    <col min="13313" max="13313" width="9.140625" style="1"/>
    <col min="13314" max="13314" width="12.5703125" style="1" customWidth="1"/>
    <col min="13315" max="13315" width="9.140625" style="1"/>
    <col min="13316" max="13316" width="13" style="1" customWidth="1"/>
    <col min="13317" max="13317" width="13.28515625" style="1" customWidth="1"/>
    <col min="13318" max="13318" width="11" style="1" customWidth="1"/>
    <col min="13319" max="13319" width="11.42578125" style="1" customWidth="1"/>
    <col min="13320" max="13320" width="11" style="1" customWidth="1"/>
    <col min="13321" max="13325" width="0" style="1" hidden="1" customWidth="1"/>
    <col min="13326" max="13563" width="9.140625" style="1"/>
    <col min="13564" max="13564" width="4.85546875" style="1" customWidth="1"/>
    <col min="13565" max="13565" width="28.7109375" style="1" customWidth="1"/>
    <col min="13566" max="13566" width="15.28515625" style="1" customWidth="1"/>
    <col min="13567" max="13567" width="13.7109375" style="1" customWidth="1"/>
    <col min="13568" max="13568" width="17.5703125" style="1" customWidth="1"/>
    <col min="13569" max="13569" width="9.140625" style="1"/>
    <col min="13570" max="13570" width="12.5703125" style="1" customWidth="1"/>
    <col min="13571" max="13571" width="9.140625" style="1"/>
    <col min="13572" max="13572" width="13" style="1" customWidth="1"/>
    <col min="13573" max="13573" width="13.28515625" style="1" customWidth="1"/>
    <col min="13574" max="13574" width="11" style="1" customWidth="1"/>
    <col min="13575" max="13575" width="11.42578125" style="1" customWidth="1"/>
    <col min="13576" max="13576" width="11" style="1" customWidth="1"/>
    <col min="13577" max="13581" width="0" style="1" hidden="1" customWidth="1"/>
    <col min="13582" max="13819" width="9.140625" style="1"/>
    <col min="13820" max="13820" width="4.85546875" style="1" customWidth="1"/>
    <col min="13821" max="13821" width="28.7109375" style="1" customWidth="1"/>
    <col min="13822" max="13822" width="15.28515625" style="1" customWidth="1"/>
    <col min="13823" max="13823" width="13.7109375" style="1" customWidth="1"/>
    <col min="13824" max="13824" width="17.5703125" style="1" customWidth="1"/>
    <col min="13825" max="13825" width="9.140625" style="1"/>
    <col min="13826" max="13826" width="12.5703125" style="1" customWidth="1"/>
    <col min="13827" max="13827" width="9.140625" style="1"/>
    <col min="13828" max="13828" width="13" style="1" customWidth="1"/>
    <col min="13829" max="13829" width="13.28515625" style="1" customWidth="1"/>
    <col min="13830" max="13830" width="11" style="1" customWidth="1"/>
    <col min="13831" max="13831" width="11.42578125" style="1" customWidth="1"/>
    <col min="13832" max="13832" width="11" style="1" customWidth="1"/>
    <col min="13833" max="13837" width="0" style="1" hidden="1" customWidth="1"/>
    <col min="13838" max="14075" width="9.140625" style="1"/>
    <col min="14076" max="14076" width="4.85546875" style="1" customWidth="1"/>
    <col min="14077" max="14077" width="28.7109375" style="1" customWidth="1"/>
    <col min="14078" max="14078" width="15.28515625" style="1" customWidth="1"/>
    <col min="14079" max="14079" width="13.7109375" style="1" customWidth="1"/>
    <col min="14080" max="14080" width="17.5703125" style="1" customWidth="1"/>
    <col min="14081" max="14081" width="9.140625" style="1"/>
    <col min="14082" max="14082" width="12.5703125" style="1" customWidth="1"/>
    <col min="14083" max="14083" width="9.140625" style="1"/>
    <col min="14084" max="14084" width="13" style="1" customWidth="1"/>
    <col min="14085" max="14085" width="13.28515625" style="1" customWidth="1"/>
    <col min="14086" max="14086" width="11" style="1" customWidth="1"/>
    <col min="14087" max="14087" width="11.42578125" style="1" customWidth="1"/>
    <col min="14088" max="14088" width="11" style="1" customWidth="1"/>
    <col min="14089" max="14093" width="0" style="1" hidden="1" customWidth="1"/>
    <col min="14094" max="14331" width="9.140625" style="1"/>
    <col min="14332" max="14332" width="4.85546875" style="1" customWidth="1"/>
    <col min="14333" max="14333" width="28.7109375" style="1" customWidth="1"/>
    <col min="14334" max="14334" width="15.28515625" style="1" customWidth="1"/>
    <col min="14335" max="14335" width="13.7109375" style="1" customWidth="1"/>
    <col min="14336" max="14336" width="17.5703125" style="1" customWidth="1"/>
    <col min="14337" max="14337" width="9.140625" style="1"/>
    <col min="14338" max="14338" width="12.5703125" style="1" customWidth="1"/>
    <col min="14339" max="14339" width="9.140625" style="1"/>
    <col min="14340" max="14340" width="13" style="1" customWidth="1"/>
    <col min="14341" max="14341" width="13.28515625" style="1" customWidth="1"/>
    <col min="14342" max="14342" width="11" style="1" customWidth="1"/>
    <col min="14343" max="14343" width="11.42578125" style="1" customWidth="1"/>
    <col min="14344" max="14344" width="11" style="1" customWidth="1"/>
    <col min="14345" max="14349" width="0" style="1" hidden="1" customWidth="1"/>
    <col min="14350" max="14587" width="9.140625" style="1"/>
    <col min="14588" max="14588" width="4.85546875" style="1" customWidth="1"/>
    <col min="14589" max="14589" width="28.7109375" style="1" customWidth="1"/>
    <col min="14590" max="14590" width="15.28515625" style="1" customWidth="1"/>
    <col min="14591" max="14591" width="13.7109375" style="1" customWidth="1"/>
    <col min="14592" max="14592" width="17.5703125" style="1" customWidth="1"/>
    <col min="14593" max="14593" width="9.140625" style="1"/>
    <col min="14594" max="14594" width="12.5703125" style="1" customWidth="1"/>
    <col min="14595" max="14595" width="9.140625" style="1"/>
    <col min="14596" max="14596" width="13" style="1" customWidth="1"/>
    <col min="14597" max="14597" width="13.28515625" style="1" customWidth="1"/>
    <col min="14598" max="14598" width="11" style="1" customWidth="1"/>
    <col min="14599" max="14599" width="11.42578125" style="1" customWidth="1"/>
    <col min="14600" max="14600" width="11" style="1" customWidth="1"/>
    <col min="14601" max="14605" width="0" style="1" hidden="1" customWidth="1"/>
    <col min="14606" max="14843" width="9.140625" style="1"/>
    <col min="14844" max="14844" width="4.85546875" style="1" customWidth="1"/>
    <col min="14845" max="14845" width="28.7109375" style="1" customWidth="1"/>
    <col min="14846" max="14846" width="15.28515625" style="1" customWidth="1"/>
    <col min="14847" max="14847" width="13.7109375" style="1" customWidth="1"/>
    <col min="14848" max="14848" width="17.5703125" style="1" customWidth="1"/>
    <col min="14849" max="14849" width="9.140625" style="1"/>
    <col min="14850" max="14850" width="12.5703125" style="1" customWidth="1"/>
    <col min="14851" max="14851" width="9.140625" style="1"/>
    <col min="14852" max="14852" width="13" style="1" customWidth="1"/>
    <col min="14853" max="14853" width="13.28515625" style="1" customWidth="1"/>
    <col min="14854" max="14854" width="11" style="1" customWidth="1"/>
    <col min="14855" max="14855" width="11.42578125" style="1" customWidth="1"/>
    <col min="14856" max="14856" width="11" style="1" customWidth="1"/>
    <col min="14857" max="14861" width="0" style="1" hidden="1" customWidth="1"/>
    <col min="14862" max="15099" width="9.140625" style="1"/>
    <col min="15100" max="15100" width="4.85546875" style="1" customWidth="1"/>
    <col min="15101" max="15101" width="28.7109375" style="1" customWidth="1"/>
    <col min="15102" max="15102" width="15.28515625" style="1" customWidth="1"/>
    <col min="15103" max="15103" width="13.7109375" style="1" customWidth="1"/>
    <col min="15104" max="15104" width="17.5703125" style="1" customWidth="1"/>
    <col min="15105" max="15105" width="9.140625" style="1"/>
    <col min="15106" max="15106" width="12.5703125" style="1" customWidth="1"/>
    <col min="15107" max="15107" width="9.140625" style="1"/>
    <col min="15108" max="15108" width="13" style="1" customWidth="1"/>
    <col min="15109" max="15109" width="13.28515625" style="1" customWidth="1"/>
    <col min="15110" max="15110" width="11" style="1" customWidth="1"/>
    <col min="15111" max="15111" width="11.42578125" style="1" customWidth="1"/>
    <col min="15112" max="15112" width="11" style="1" customWidth="1"/>
    <col min="15113" max="15117" width="0" style="1" hidden="1" customWidth="1"/>
    <col min="15118" max="15355" width="9.140625" style="1"/>
    <col min="15356" max="15356" width="4.85546875" style="1" customWidth="1"/>
    <col min="15357" max="15357" width="28.7109375" style="1" customWidth="1"/>
    <col min="15358" max="15358" width="15.28515625" style="1" customWidth="1"/>
    <col min="15359" max="15359" width="13.7109375" style="1" customWidth="1"/>
    <col min="15360" max="15360" width="17.5703125" style="1" customWidth="1"/>
    <col min="15361" max="15361" width="9.140625" style="1"/>
    <col min="15362" max="15362" width="12.5703125" style="1" customWidth="1"/>
    <col min="15363" max="15363" width="9.140625" style="1"/>
    <col min="15364" max="15364" width="13" style="1" customWidth="1"/>
    <col min="15365" max="15365" width="13.28515625" style="1" customWidth="1"/>
    <col min="15366" max="15366" width="11" style="1" customWidth="1"/>
    <col min="15367" max="15367" width="11.42578125" style="1" customWidth="1"/>
    <col min="15368" max="15368" width="11" style="1" customWidth="1"/>
    <col min="15369" max="15373" width="0" style="1" hidden="1" customWidth="1"/>
    <col min="15374" max="15611" width="9.140625" style="1"/>
    <col min="15612" max="15612" width="4.85546875" style="1" customWidth="1"/>
    <col min="15613" max="15613" width="28.7109375" style="1" customWidth="1"/>
    <col min="15614" max="15614" width="15.28515625" style="1" customWidth="1"/>
    <col min="15615" max="15615" width="13.7109375" style="1" customWidth="1"/>
    <col min="15616" max="15616" width="17.5703125" style="1" customWidth="1"/>
    <col min="15617" max="15617" width="9.140625" style="1"/>
    <col min="15618" max="15618" width="12.5703125" style="1" customWidth="1"/>
    <col min="15619" max="15619" width="9.140625" style="1"/>
    <col min="15620" max="15620" width="13" style="1" customWidth="1"/>
    <col min="15621" max="15621" width="13.28515625" style="1" customWidth="1"/>
    <col min="15622" max="15622" width="11" style="1" customWidth="1"/>
    <col min="15623" max="15623" width="11.42578125" style="1" customWidth="1"/>
    <col min="15624" max="15624" width="11" style="1" customWidth="1"/>
    <col min="15625" max="15629" width="0" style="1" hidden="1" customWidth="1"/>
    <col min="15630" max="15867" width="9.140625" style="1"/>
    <col min="15868" max="15868" width="4.85546875" style="1" customWidth="1"/>
    <col min="15869" max="15869" width="28.7109375" style="1" customWidth="1"/>
    <col min="15870" max="15870" width="15.28515625" style="1" customWidth="1"/>
    <col min="15871" max="15871" width="13.7109375" style="1" customWidth="1"/>
    <col min="15872" max="15872" width="17.5703125" style="1" customWidth="1"/>
    <col min="15873" max="15873" width="9.140625" style="1"/>
    <col min="15874" max="15874" width="12.5703125" style="1" customWidth="1"/>
    <col min="15875" max="15875" width="9.140625" style="1"/>
    <col min="15876" max="15876" width="13" style="1" customWidth="1"/>
    <col min="15877" max="15877" width="13.28515625" style="1" customWidth="1"/>
    <col min="15878" max="15878" width="11" style="1" customWidth="1"/>
    <col min="15879" max="15879" width="11.42578125" style="1" customWidth="1"/>
    <col min="15880" max="15880" width="11" style="1" customWidth="1"/>
    <col min="15881" max="15885" width="0" style="1" hidden="1" customWidth="1"/>
    <col min="15886" max="16123" width="9.140625" style="1"/>
    <col min="16124" max="16124" width="4.85546875" style="1" customWidth="1"/>
    <col min="16125" max="16125" width="28.7109375" style="1" customWidth="1"/>
    <col min="16126" max="16126" width="15.28515625" style="1" customWidth="1"/>
    <col min="16127" max="16127" width="13.7109375" style="1" customWidth="1"/>
    <col min="16128" max="16128" width="17.5703125" style="1" customWidth="1"/>
    <col min="16129" max="16129" width="9.140625" style="1"/>
    <col min="16130" max="16130" width="12.5703125" style="1" customWidth="1"/>
    <col min="16131" max="16131" width="9.140625" style="1"/>
    <col min="16132" max="16132" width="13" style="1" customWidth="1"/>
    <col min="16133" max="16133" width="13.28515625" style="1" customWidth="1"/>
    <col min="16134" max="16134" width="11" style="1" customWidth="1"/>
    <col min="16135" max="16135" width="11.42578125" style="1" customWidth="1"/>
    <col min="16136" max="16136" width="11" style="1" customWidth="1"/>
    <col min="16137" max="16141" width="0" style="1" hidden="1" customWidth="1"/>
    <col min="16142" max="16384" width="9.140625" style="1"/>
  </cols>
  <sheetData>
    <row r="1" spans="1:18" ht="120" customHeight="1" x14ac:dyDescent="0.25">
      <c r="P1" s="57" t="s">
        <v>35</v>
      </c>
      <c r="Q1" s="58"/>
      <c r="R1" s="58"/>
    </row>
    <row r="2" spans="1:18" ht="18.75" customHeight="1" x14ac:dyDescent="0.25">
      <c r="A2" s="65" t="s">
        <v>33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8" ht="21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8" ht="17.25" customHeight="1" thickBot="1" x14ac:dyDescent="0.3">
      <c r="A4" s="4"/>
      <c r="B4" s="5"/>
      <c r="C4" s="5"/>
      <c r="D4" s="5"/>
      <c r="E4" s="5"/>
      <c r="F4" s="5"/>
      <c r="G4" s="5"/>
      <c r="J4" s="1"/>
      <c r="K4" s="1"/>
      <c r="L4" s="31"/>
      <c r="M4" s="31"/>
      <c r="N4" s="31"/>
    </row>
    <row r="5" spans="1:18" ht="26.25" customHeight="1" x14ac:dyDescent="0.25">
      <c r="A5" s="66" t="s">
        <v>0</v>
      </c>
      <c r="B5" s="68" t="s">
        <v>1</v>
      </c>
      <c r="C5" s="68" t="s">
        <v>13</v>
      </c>
      <c r="D5" s="70" t="s">
        <v>2</v>
      </c>
      <c r="E5" s="71"/>
      <c r="F5" s="71"/>
      <c r="G5" s="72"/>
      <c r="H5" s="68" t="s">
        <v>5</v>
      </c>
      <c r="I5" s="68" t="s">
        <v>17</v>
      </c>
      <c r="J5" s="73" t="s">
        <v>26</v>
      </c>
      <c r="K5" s="32" t="s">
        <v>19</v>
      </c>
      <c r="L5" s="32" t="s">
        <v>20</v>
      </c>
      <c r="M5" s="44"/>
      <c r="N5" s="21" t="s">
        <v>27</v>
      </c>
      <c r="O5" s="75" t="s">
        <v>30</v>
      </c>
      <c r="P5" s="76"/>
      <c r="Q5" s="76"/>
      <c r="R5" s="77"/>
    </row>
    <row r="6" spans="1:18" ht="117" customHeight="1" x14ac:dyDescent="0.25">
      <c r="A6" s="67"/>
      <c r="B6" s="69"/>
      <c r="C6" s="69"/>
      <c r="D6" s="10" t="s">
        <v>9</v>
      </c>
      <c r="E6" s="10" t="s">
        <v>6</v>
      </c>
      <c r="F6" s="10" t="s">
        <v>10</v>
      </c>
      <c r="G6" s="10" t="s">
        <v>7</v>
      </c>
      <c r="H6" s="69"/>
      <c r="I6" s="69"/>
      <c r="J6" s="74"/>
      <c r="K6" s="33" t="s">
        <v>8</v>
      </c>
      <c r="L6" s="33" t="s">
        <v>18</v>
      </c>
      <c r="M6" s="34" t="s">
        <v>22</v>
      </c>
      <c r="N6" s="25" t="s">
        <v>28</v>
      </c>
      <c r="O6" s="26" t="s">
        <v>21</v>
      </c>
      <c r="P6" s="23" t="s">
        <v>24</v>
      </c>
      <c r="Q6" s="23" t="s">
        <v>25</v>
      </c>
      <c r="R6" s="27" t="s">
        <v>23</v>
      </c>
    </row>
    <row r="7" spans="1:18" ht="22.5" x14ac:dyDescent="0.25">
      <c r="A7" s="1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7" t="s">
        <v>31</v>
      </c>
      <c r="K7" s="6" t="s">
        <v>34</v>
      </c>
      <c r="L7" s="35" t="s">
        <v>32</v>
      </c>
      <c r="M7" s="35" t="s">
        <v>29</v>
      </c>
      <c r="N7" s="16">
        <v>14</v>
      </c>
      <c r="O7" s="59"/>
      <c r="P7" s="60"/>
      <c r="Q7" s="60"/>
      <c r="R7" s="61"/>
    </row>
    <row r="8" spans="1:18" ht="15.75" x14ac:dyDescent="0.25">
      <c r="A8" s="36"/>
      <c r="B8" s="37" t="s">
        <v>3</v>
      </c>
      <c r="C8" s="8" t="s">
        <v>4</v>
      </c>
      <c r="D8" s="8" t="s">
        <v>4</v>
      </c>
      <c r="E8" s="8" t="s">
        <v>4</v>
      </c>
      <c r="F8" s="8" t="s">
        <v>4</v>
      </c>
      <c r="G8" s="8" t="s">
        <v>4</v>
      </c>
      <c r="H8" s="9" t="s">
        <v>4</v>
      </c>
      <c r="I8" s="14">
        <f t="shared" ref="I8:N8" si="0">SUM(I9:I13)</f>
        <v>4.5</v>
      </c>
      <c r="J8" s="19">
        <f t="shared" si="0"/>
        <v>17577.75</v>
      </c>
      <c r="K8" s="38">
        <f t="shared" si="0"/>
        <v>3355.12</v>
      </c>
      <c r="L8" s="38">
        <f t="shared" si="0"/>
        <v>7924</v>
      </c>
      <c r="M8" s="38">
        <f t="shared" si="0"/>
        <v>7924</v>
      </c>
      <c r="N8" s="20">
        <f t="shared" si="0"/>
        <v>6298.6299999999992</v>
      </c>
      <c r="O8" s="62"/>
      <c r="P8" s="63"/>
      <c r="Q8" s="63"/>
      <c r="R8" s="64"/>
    </row>
    <row r="9" spans="1:18" x14ac:dyDescent="0.25">
      <c r="A9" s="39">
        <v>1</v>
      </c>
      <c r="B9" s="40" t="s">
        <v>36</v>
      </c>
      <c r="C9" s="45" t="s">
        <v>14</v>
      </c>
      <c r="D9" s="11" t="s">
        <v>11</v>
      </c>
      <c r="E9" s="12" t="s">
        <v>15</v>
      </c>
      <c r="F9" s="12">
        <v>14</v>
      </c>
      <c r="G9" s="45">
        <v>3</v>
      </c>
      <c r="H9" s="46">
        <v>2264</v>
      </c>
      <c r="I9" s="13">
        <v>1</v>
      </c>
      <c r="J9" s="47">
        <f>K9+L9+N9</f>
        <v>4221.57</v>
      </c>
      <c r="K9" s="47">
        <f>ROUND((L9+N9)*0.2359,2)</f>
        <v>805.78</v>
      </c>
      <c r="L9" s="47">
        <f>M9</f>
        <v>2264</v>
      </c>
      <c r="M9" s="47">
        <f>ROUND(H9*I9,2)</f>
        <v>2264</v>
      </c>
      <c r="N9" s="48">
        <f>ROUND(R9*O9,2)</f>
        <v>1151.79</v>
      </c>
      <c r="O9" s="49">
        <v>10.51</v>
      </c>
      <c r="P9" s="22">
        <v>12712.85</v>
      </c>
      <c r="Q9" s="22">
        <v>116</v>
      </c>
      <c r="R9" s="28">
        <f>ROUND(P9/Q9,2)</f>
        <v>109.59</v>
      </c>
    </row>
    <row r="10" spans="1:18" x14ac:dyDescent="0.25">
      <c r="A10" s="39">
        <v>2</v>
      </c>
      <c r="B10" s="40" t="s">
        <v>37</v>
      </c>
      <c r="C10" s="45" t="s">
        <v>14</v>
      </c>
      <c r="D10" s="11" t="s">
        <v>12</v>
      </c>
      <c r="E10" s="12" t="s">
        <v>16</v>
      </c>
      <c r="F10" s="12">
        <v>14</v>
      </c>
      <c r="G10" s="45">
        <v>3</v>
      </c>
      <c r="H10" s="46">
        <v>2264</v>
      </c>
      <c r="I10" s="13">
        <v>1</v>
      </c>
      <c r="J10" s="47">
        <f t="shared" ref="J10:J13" si="1">K10+L10+N10</f>
        <v>4336.0300000000007</v>
      </c>
      <c r="K10" s="47">
        <f>ROUND((L10+N10)*0.2359,2)</f>
        <v>827.63</v>
      </c>
      <c r="L10" s="47">
        <f>M10</f>
        <v>2264</v>
      </c>
      <c r="M10" s="47">
        <f>ROUND(H10*I10,2)</f>
        <v>2264</v>
      </c>
      <c r="N10" s="48">
        <f t="shared" ref="N10:N13" si="2">ROUND(R10*O10,2)</f>
        <v>1244.4000000000001</v>
      </c>
      <c r="O10" s="49">
        <v>11.23</v>
      </c>
      <c r="P10" s="24">
        <v>12410.49</v>
      </c>
      <c r="Q10" s="22">
        <v>112</v>
      </c>
      <c r="R10" s="28">
        <f>ROUND(P10/Q10,2)</f>
        <v>110.81</v>
      </c>
    </row>
    <row r="11" spans="1:18" x14ac:dyDescent="0.25">
      <c r="A11" s="39">
        <v>3</v>
      </c>
      <c r="B11" s="40" t="s">
        <v>37</v>
      </c>
      <c r="C11" s="45" t="s">
        <v>14</v>
      </c>
      <c r="D11" s="11" t="s">
        <v>12</v>
      </c>
      <c r="E11" s="12" t="s">
        <v>16</v>
      </c>
      <c r="F11" s="12">
        <v>14</v>
      </c>
      <c r="G11" s="45">
        <v>3</v>
      </c>
      <c r="H11" s="46">
        <v>2264</v>
      </c>
      <c r="I11" s="13">
        <v>1</v>
      </c>
      <c r="J11" s="47">
        <f t="shared" si="1"/>
        <v>1574.9099999999999</v>
      </c>
      <c r="K11" s="47">
        <f>ROUND((L11+N11)*0.2359,2)</f>
        <v>300.61</v>
      </c>
      <c r="L11" s="47">
        <f t="shared" ref="L11:L13" si="3">M11</f>
        <v>0</v>
      </c>
      <c r="M11" s="47">
        <v>0</v>
      </c>
      <c r="N11" s="48">
        <f t="shared" si="2"/>
        <v>1274.3</v>
      </c>
      <c r="O11" s="49">
        <v>11.28</v>
      </c>
      <c r="P11" s="22">
        <v>13443.61</v>
      </c>
      <c r="Q11" s="22">
        <v>119</v>
      </c>
      <c r="R11" s="28">
        <f t="shared" ref="R11:R13" si="4">ROUND(P11/Q11,2)</f>
        <v>112.97</v>
      </c>
    </row>
    <row r="12" spans="1:18" x14ac:dyDescent="0.25">
      <c r="A12" s="39">
        <v>4</v>
      </c>
      <c r="B12" s="40" t="s">
        <v>37</v>
      </c>
      <c r="C12" s="45" t="s">
        <v>14</v>
      </c>
      <c r="D12" s="11" t="s">
        <v>12</v>
      </c>
      <c r="E12" s="12" t="s">
        <v>16</v>
      </c>
      <c r="F12" s="12">
        <v>14</v>
      </c>
      <c r="G12" s="45">
        <v>3</v>
      </c>
      <c r="H12" s="46">
        <v>2264</v>
      </c>
      <c r="I12" s="13">
        <v>1</v>
      </c>
      <c r="J12" s="47">
        <f t="shared" si="1"/>
        <v>4446.92</v>
      </c>
      <c r="K12" s="47">
        <f>ROUND((L12+N12)*0.2359,2)</f>
        <v>848.8</v>
      </c>
      <c r="L12" s="47">
        <f t="shared" si="3"/>
        <v>2264</v>
      </c>
      <c r="M12" s="47">
        <f>ROUND(H12*1,2)</f>
        <v>2264</v>
      </c>
      <c r="N12" s="48">
        <f t="shared" si="2"/>
        <v>1334.12</v>
      </c>
      <c r="O12" s="49">
        <v>11.88</v>
      </c>
      <c r="P12" s="22">
        <v>13026.62</v>
      </c>
      <c r="Q12" s="22">
        <v>116</v>
      </c>
      <c r="R12" s="50">
        <f t="shared" si="4"/>
        <v>112.3</v>
      </c>
    </row>
    <row r="13" spans="1:18" ht="15.75" thickBot="1" x14ac:dyDescent="0.3">
      <c r="A13" s="41">
        <v>5</v>
      </c>
      <c r="B13" s="40" t="s">
        <v>37</v>
      </c>
      <c r="C13" s="51" t="s">
        <v>14</v>
      </c>
      <c r="D13" s="17" t="s">
        <v>12</v>
      </c>
      <c r="E13" s="18" t="s">
        <v>16</v>
      </c>
      <c r="F13" s="18">
        <v>14</v>
      </c>
      <c r="G13" s="51">
        <v>3</v>
      </c>
      <c r="H13" s="52">
        <v>1132</v>
      </c>
      <c r="I13" s="53">
        <v>0.5</v>
      </c>
      <c r="J13" s="54">
        <f t="shared" si="1"/>
        <v>2998.3199999999997</v>
      </c>
      <c r="K13" s="54">
        <f>ROUND((L13+N13)*0.2359,2)</f>
        <v>572.29999999999995</v>
      </c>
      <c r="L13" s="54">
        <f t="shared" si="3"/>
        <v>1132</v>
      </c>
      <c r="M13" s="54">
        <v>1132</v>
      </c>
      <c r="N13" s="55">
        <f t="shared" si="2"/>
        <v>1294.02</v>
      </c>
      <c r="O13" s="56">
        <v>24.42</v>
      </c>
      <c r="P13" s="29">
        <v>6570.75</v>
      </c>
      <c r="Q13" s="29">
        <v>124</v>
      </c>
      <c r="R13" s="30">
        <f t="shared" si="4"/>
        <v>52.99</v>
      </c>
    </row>
    <row r="15" spans="1:18" x14ac:dyDescent="0.25">
      <c r="M15" s="42"/>
    </row>
  </sheetData>
  <mergeCells count="11">
    <mergeCell ref="P1:R1"/>
    <mergeCell ref="O7:R8"/>
    <mergeCell ref="A2:O3"/>
    <mergeCell ref="A5:A6"/>
    <mergeCell ref="B5:B6"/>
    <mergeCell ref="C5:C6"/>
    <mergeCell ref="D5:G5"/>
    <mergeCell ref="H5:H6"/>
    <mergeCell ref="I5:I6"/>
    <mergeCell ref="J5:J6"/>
    <mergeCell ref="O5:R5"/>
  </mergeCells>
  <pageMargins left="0.62992125984251968" right="0.19685039370078741" top="0.19685039370078741" bottom="0.27559055118110237" header="0.15748031496062992" footer="0.23622047244094491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VM_aprēķins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2021-02-04T12:33:36Z</dcterms:modified>
</cp:coreProperties>
</file>