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18.12.2020\LNG\Covid-19_piem_2021_jul_sept\UZ_FM_labots\"/>
    </mc:Choice>
  </mc:AlternateContent>
  <xr:revisionPtr revIDLastSave="0" documentId="13_ncr:1_{32F85257-995F-40A4-B9A4-C0AEFB3B5EA3}" xr6:coauthVersionLast="47" xr6:coauthVersionMax="47" xr10:uidLastSave="{00000000-0000-0000-0000-000000000000}"/>
  <bookViews>
    <workbookView xWindow="-120" yWindow="-120" windowWidth="29040" windowHeight="15840" xr2:uid="{DAF6873B-8899-4D0C-9EEF-91A28D6F8F96}"/>
  </bookViews>
  <sheets>
    <sheet name="Pielikum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1" l="1"/>
  <c r="J7" i="1"/>
  <c r="I7" i="1"/>
  <c r="H7" i="1"/>
  <c r="K7" i="1"/>
  <c r="C7" i="1"/>
  <c r="E14" i="1" l="1"/>
  <c r="E13" i="1"/>
  <c r="E11" i="1"/>
  <c r="E12" i="1"/>
  <c r="D12" i="1"/>
  <c r="F15" i="1" l="1"/>
  <c r="G15" i="1" s="1"/>
  <c r="F17" i="1" l="1"/>
  <c r="F16" i="1"/>
  <c r="F14" i="1"/>
  <c r="G14" i="1" s="1"/>
  <c r="F13" i="1"/>
  <c r="G13" i="1" s="1"/>
  <c r="F12" i="1"/>
  <c r="G12" i="1" s="1"/>
  <c r="F11" i="1"/>
  <c r="G11" i="1" s="1"/>
  <c r="F10" i="1"/>
  <c r="G10" i="1" s="1"/>
  <c r="F9" i="1"/>
  <c r="G9" i="1" s="1"/>
  <c r="F8" i="1"/>
  <c r="G8" i="1" s="1"/>
  <c r="E7" i="1"/>
  <c r="D7" i="1"/>
  <c r="G7" i="1" l="1"/>
  <c r="F7" i="1"/>
</calcChain>
</file>

<file path=xl/sharedStrings.xml><?xml version="1.0" encoding="utf-8"?>
<sst xmlns="http://schemas.openxmlformats.org/spreadsheetml/2006/main" count="32" uniqueCount="30">
  <si>
    <t>KOPĀ</t>
  </si>
  <si>
    <t>Papildus no valsts budžeta programmas 02.00.00 "Līdzekļi neparedzētiem gadījumiem"</t>
  </si>
  <si>
    <t>Stacionārās ārstniecības iestādes</t>
  </si>
  <si>
    <t>Neatliekamās medicīniskās palīdzības dienests</t>
  </si>
  <si>
    <t>Ģimenes ārstu prakses</t>
  </si>
  <si>
    <t>Nacionālais veselības dienests</t>
  </si>
  <si>
    <t>Slimību profilakses un kontroles centrs</t>
  </si>
  <si>
    <t>Veselības ministrija</t>
  </si>
  <si>
    <t>Valsts asinsdonoru centrs</t>
  </si>
  <si>
    <t>Veselības inspekcija</t>
  </si>
  <si>
    <t>-</t>
  </si>
  <si>
    <t>Farmaceiti</t>
  </si>
  <si>
    <t>Ambulatoro pakalpojumu sniedzējiem (samaksa caur manipulāciju)</t>
  </si>
  <si>
    <t xml:space="preserve"> 2021.GADA APRĪLIS</t>
  </si>
  <si>
    <t>2021.GADA MAIJS</t>
  </si>
  <si>
    <t>2021.GADA JŪNIJS</t>
  </si>
  <si>
    <t>Atvaļinājuma rezerves uzkrājums (Aprīlis - Jūnijs)</t>
  </si>
  <si>
    <r>
      <t>Ar MK rīkojumu Nr.277 papildus piešķirtais finsnējums Covid-19 piemaksu nodrošināšanai (</t>
    </r>
    <r>
      <rPr>
        <b/>
        <i/>
        <sz val="10"/>
        <rFont val="Times New Roman"/>
        <family val="1"/>
      </rPr>
      <t>euro</t>
    </r>
    <r>
      <rPr>
        <b/>
        <sz val="10"/>
        <rFont val="Times New Roman"/>
        <family val="1"/>
      </rPr>
      <t>)</t>
    </r>
  </si>
  <si>
    <t>tai skaitā piemaksām par laika periodu 2021.gada 1.aprīlis līdz 30.jūnijs</t>
  </si>
  <si>
    <t>tai skaitā atvaļinājuma rezerves uzkrājumam atbilstoši aprēkinātajai piemaksu summai par laika periodu 2021.gada 1.aprīlis līdz 30.jūnijs</t>
  </si>
  <si>
    <t>tai skaitā atvaļinājuma rezerves uzkrājumam atbilstoši aprēkinātajai piemaksu summai par laika periodu 2021.gada 1.janvāris līdz 31.marts</t>
  </si>
  <si>
    <t>Aprēķinātā kopsumma piemaksām un atvaļinājuma rezervei 2021.gada jūlijs- septembris</t>
  </si>
  <si>
    <t>* Iestāžu iesniegtie  pārskati par 2021.gada aprīli un maiju vēl nav pārbaudīti no Veselības ministrijas puses, līdz ar to kopsummas var vēl nedaudz mainīties, atbilstoši Veselības ministrijas norādēm</t>
  </si>
  <si>
    <t>** Par jūniju atskaites iestādes iesniegs jūlija beigās, līdz ar to jūnija kopsumma tiek prognozēta tāda pati kā maijā, jo maijā vēl saglabājās augsta saslimstība un jūnijā slimnīcās ārstējās maija beigās saslimušie</t>
  </si>
  <si>
    <t>*** Slimību profilakses un kontroles centram piemaksu apmērs - aprīlī līdz 100%, maijā - līdz 90% un jūnijā līdz 80% no mēnešalgas</t>
  </si>
  <si>
    <t>Ministru kabineta rīkojuma projekta “Par finanšu līdzekļu piešķiršanu no valsts budžeta programmas “Līdzekļi neparedzētiem gadījumiem”” anotācijas pielikums</t>
  </si>
  <si>
    <t>Atlikums no 2021.gada 27.aprīļa rīkojumā Nr.277 piešķirtā finansējuma - piemaksām</t>
  </si>
  <si>
    <t>Atlikums no 2021.gada 27.aprīļa rīkojumā Nr.277 piešķirtā finansējuma -atvaļinājuma  rezerves uzkrājumam</t>
  </si>
  <si>
    <t>Atlikums no 2021.gada 27.aprīļa rīkojumā Nr.277 piešķirtā finansējuma -KOPĀ</t>
  </si>
  <si>
    <r>
      <t>Indikatīvs aprēķins par nepieciešamo finansējumu Covid-19 piemaksu kompensēšanai ārstniecības personām un citiem nodarbinātajiem, kuri iesaistīti Covid-19 jautājumu risināšanā, par laika periodu 2021.gada 1.aprīlis - 2021.gada 30.jūnijs, neizmantotā finansējuma prognoze un atvaļinājuma rezerves uzkrājuma aprēķins atbilstoši aprēķinātajai piemaksu kopsummai par šo periodu (</t>
    </r>
    <r>
      <rPr>
        <b/>
        <i/>
        <sz val="10"/>
        <rFont val="Times New Roman"/>
        <family val="1"/>
      </rPr>
      <t>euro</t>
    </r>
    <r>
      <rPr>
        <b/>
        <sz val="10"/>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</si>
</sst>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color theme="1"/>
      <name val="Calibri"/>
      <family val="2"/>
      <scheme val="minor"/>
    </font>
    <font>
      <i/>
      <sz val="10"/>
      <color theme="1"/>
      <name val="Times New Roman"/>
      <family val="1"/>
    </font>
    <font>
      <i/>
      <sz val="10"/>
      <color theme="1"/>
      <name val="Calibri"/>
      <family val="2"/>
      <scheme val="minor"/>
    </font>
    <font>
      <b/>
      <sz val="10"/>
      <name val="Times New Roman"/>
      <family val="1"/>
      <charset val="186"/>
    </font>
    <font>
      <b/>
      <i/>
      <sz val="10"/>
      <name val="Times New Roman"/>
      <family val="1"/>
    </font>
    <font>
      <sz val="10"/>
      <name val="Times New Roman"/>
      <family val="1"/>
      <charset val="186"/>
    </font>
    <font>
      <b/>
      <sz val="10"/>
      <name val="Times New Roman"/>
      <family val="1"/>
    </font>
    <font>
      <b/>
      <sz val="10"/>
      <color theme="1"/>
      <name val="Times New Roman"/>
      <family val="1"/>
    </font>
    <font>
      <sz val="10"/>
      <name val="Times New Roman"/>
      <family val="1"/>
    </font>
    <font>
      <sz val="10"/>
      <color theme="1"/>
      <name val="Times New Roman"/>
      <family val="1"/>
    </font>
    <font>
      <b/>
      <i/>
      <sz val="10"/>
      <color theme="1"/>
      <name val="Times New Roman"/>
      <family val="1"/>
    </font>
    <font>
      <b/>
      <i/>
      <sz val="10"/>
      <color rgb="FF000000"/>
      <name val="Times New Roman"/>
      <family val="1"/>
    </font>
    <font>
      <b/>
      <sz val="8"/>
      <color theme="1"/>
      <name val="Times New Roman"/>
      <family val="1"/>
    </font>
    <font>
      <b/>
      <sz val="7"/>
      <color theme="1"/>
      <name val="Times New Roman"/>
      <family val="1"/>
    </font>
    <font>
      <b/>
      <i/>
      <sz val="7"/>
      <color theme="1"/>
      <name val="Times New Roman"/>
      <family val="1"/>
    </font>
    <font>
      <sz val="8"/>
      <color theme="1"/>
      <name val="Times New Roman"/>
      <family val="1"/>
    </font>
    <font>
      <i/>
      <sz val="8"/>
      <color theme="1"/>
      <name val="Times New Roman"/>
      <family val="1"/>
    </font>
    <font>
      <sz val="8"/>
      <color rgb="FF000000"/>
      <name val="Times New Roman"/>
      <family val="1"/>
    </font>
    <font>
      <b/>
      <sz val="8"/>
      <color rgb="FF000000"/>
      <name val="Times New Roman"/>
      <family val="1"/>
    </font>
    <font>
      <i/>
      <sz val="8"/>
      <color rgb="FF000000"/>
      <name val="Times New Roman"/>
      <family val="1"/>
    </font>
  </fonts>
  <fills count="4">
    <fill>
      <patternFill patternType="none"/>
    </fill>
    <fill>
      <patternFill patternType="gray125"/>
    </fill>
    <fill>
      <patternFill patternType="solid">
        <fgColor theme="9" tint="0.59996337778862885"/>
        <bgColor indexed="64"/>
      </patternFill>
    </fill>
    <fill>
      <patternFill patternType="solid">
        <fgColor theme="9" tint="0.59999389629810485"/>
        <bgColor indexed="64"/>
      </patternFill>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55">
    <xf numFmtId="0" fontId="0" fillId="0" borderId="0" xfId="0"/>
    <xf numFmtId="0" fontId="1" fillId="0" borderId="0" xfId="0" applyFont="1"/>
    <xf numFmtId="0" fontId="3" fillId="0" borderId="0" xfId="0" applyFont="1" applyAlignment="1">
      <alignment horizontal="right" wrapText="1"/>
    </xf>
    <xf numFmtId="0" fontId="6" fillId="0" borderId="0" xfId="0" applyFont="1"/>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3" fontId="4" fillId="2" borderId="5" xfId="0" applyNumberFormat="1" applyFont="1" applyFill="1" applyBorder="1"/>
    <xf numFmtId="3" fontId="4" fillId="3" borderId="5" xfId="0" applyNumberFormat="1" applyFont="1" applyFill="1" applyBorder="1"/>
    <xf numFmtId="3" fontId="8" fillId="3" borderId="6" xfId="0" applyNumberFormat="1" applyFont="1" applyFill="1" applyBorder="1"/>
    <xf numFmtId="0" fontId="6" fillId="0" borderId="4" xfId="0" applyFont="1" applyBorder="1" applyAlignment="1">
      <alignment horizontal="right"/>
    </xf>
    <xf numFmtId="0" fontId="7" fillId="0" borderId="5" xfId="0" applyFont="1" applyBorder="1" applyAlignment="1">
      <alignment horizontal="left"/>
    </xf>
    <xf numFmtId="3" fontId="9" fillId="0" borderId="5" xfId="0" applyNumberFormat="1" applyFont="1" applyBorder="1"/>
    <xf numFmtId="3" fontId="10" fillId="0" borderId="5" xfId="0" applyNumberFormat="1" applyFont="1" applyBorder="1"/>
    <xf numFmtId="3" fontId="7" fillId="0" borderId="5" xfId="0" applyNumberFormat="1" applyFont="1" applyBorder="1"/>
    <xf numFmtId="3" fontId="7" fillId="0" borderId="7" xfId="0" applyNumberFormat="1" applyFont="1" applyBorder="1" applyAlignment="1">
      <alignment wrapText="1"/>
    </xf>
    <xf numFmtId="3" fontId="9" fillId="0" borderId="7" xfId="0" applyNumberFormat="1" applyFont="1" applyBorder="1"/>
    <xf numFmtId="3" fontId="10" fillId="0" borderId="7" xfId="0" applyNumberFormat="1" applyFont="1" applyBorder="1"/>
    <xf numFmtId="0" fontId="1" fillId="0" borderId="5" xfId="0" applyFont="1" applyBorder="1" applyAlignment="1">
      <alignment wrapText="1"/>
    </xf>
    <xf numFmtId="3" fontId="11" fillId="0" borderId="5" xfId="0" applyNumberFormat="1" applyFont="1" applyBorder="1" applyAlignment="1">
      <alignment horizontal="right"/>
    </xf>
    <xf numFmtId="3" fontId="11" fillId="0" borderId="5" xfId="0" applyNumberFormat="1" applyFont="1" applyBorder="1"/>
    <xf numFmtId="3" fontId="12" fillId="0" borderId="5" xfId="0" applyNumberFormat="1" applyFont="1" applyBorder="1" applyAlignment="1">
      <alignment horizontal="right"/>
    </xf>
    <xf numFmtId="3" fontId="7" fillId="2" borderId="5" xfId="0" applyNumberFormat="1" applyFont="1" applyFill="1" applyBorder="1"/>
    <xf numFmtId="3" fontId="7" fillId="0" borderId="7" xfId="0" applyNumberFormat="1" applyFont="1" applyBorder="1"/>
    <xf numFmtId="0" fontId="1" fillId="0" borderId="0" xfId="0" applyFont="1" applyBorder="1"/>
    <xf numFmtId="0" fontId="6" fillId="0" borderId="9" xfId="0" applyFont="1" applyBorder="1" applyAlignment="1">
      <alignment horizontal="right"/>
    </xf>
    <xf numFmtId="3" fontId="1" fillId="0" borderId="0" xfId="0" applyNumberFormat="1" applyFont="1"/>
    <xf numFmtId="0" fontId="1" fillId="0" borderId="0" xfId="0" applyFont="1" applyFill="1"/>
    <xf numFmtId="0" fontId="13" fillId="0" borderId="0" xfId="0" applyFont="1" applyBorder="1" applyAlignment="1">
      <alignment horizontal="justify" vertical="center" wrapText="1"/>
    </xf>
    <xf numFmtId="0" fontId="14"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6" fillId="0" borderId="0" xfId="0" applyFont="1" applyBorder="1" applyAlignment="1">
      <alignment horizontal="justify" vertical="center" wrapText="1"/>
    </xf>
    <xf numFmtId="0" fontId="16"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7" fillId="0" borderId="0" xfId="0" applyFont="1" applyBorder="1" applyAlignment="1">
      <alignment horizontal="center" vertical="center" wrapText="1"/>
    </xf>
    <xf numFmtId="3" fontId="17" fillId="0" borderId="0" xfId="0" applyNumberFormat="1" applyFont="1" applyBorder="1" applyAlignment="1">
      <alignment horizontal="center" vertical="center" wrapText="1"/>
    </xf>
    <xf numFmtId="3" fontId="13" fillId="0" borderId="0" xfId="0" applyNumberFormat="1" applyFont="1" applyBorder="1" applyAlignment="1">
      <alignment horizontal="center" vertical="center" wrapText="1"/>
    </xf>
    <xf numFmtId="3" fontId="16" fillId="0" borderId="0"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3" fontId="19" fillId="0" borderId="0" xfId="0" applyNumberFormat="1" applyFont="1" applyBorder="1" applyAlignment="1">
      <alignment horizontal="center" vertical="center" wrapText="1"/>
    </xf>
    <xf numFmtId="0" fontId="20" fillId="0" borderId="0" xfId="0" applyFont="1" applyBorder="1" applyAlignment="1">
      <alignment horizontal="center" vertical="center" wrapText="1"/>
    </xf>
    <xf numFmtId="3" fontId="10" fillId="0" borderId="5" xfId="0" applyNumberFormat="1" applyFont="1" applyBorder="1" applyAlignment="1">
      <alignment horizontal="right"/>
    </xf>
    <xf numFmtId="3" fontId="10" fillId="0" borderId="6" xfId="0" applyNumberFormat="1" applyFont="1" applyBorder="1"/>
    <xf numFmtId="3" fontId="10" fillId="0" borderId="0" xfId="0" applyNumberFormat="1" applyFont="1" applyBorder="1"/>
    <xf numFmtId="3" fontId="10" fillId="0" borderId="7" xfId="0" applyNumberFormat="1" applyFont="1" applyBorder="1" applyAlignment="1">
      <alignment horizontal="right"/>
    </xf>
    <xf numFmtId="3" fontId="10" fillId="0" borderId="8" xfId="0" applyNumberFormat="1" applyFont="1" applyBorder="1"/>
    <xf numFmtId="0" fontId="2" fillId="0" borderId="0" xfId="0" applyFont="1" applyAlignment="1">
      <alignment horizontal="right" wrapText="1"/>
    </xf>
    <xf numFmtId="0" fontId="6" fillId="0" borderId="1" xfId="0" applyFont="1" applyBorder="1" applyAlignment="1">
      <alignment horizontal="center"/>
    </xf>
    <xf numFmtId="0" fontId="6" fillId="0" borderId="2" xfId="0" applyFont="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3" fontId="7" fillId="0" borderId="5" xfId="0" applyNumberFormat="1" applyFont="1" applyBorder="1" applyAlignment="1">
      <alignment horizontal="center" wrapText="1"/>
    </xf>
    <xf numFmtId="3" fontId="8" fillId="0" borderId="5" xfId="0" applyNumberFormat="1" applyFont="1" applyBorder="1" applyAlignment="1">
      <alignment horizontal="center" vertical="center"/>
    </xf>
    <xf numFmtId="0" fontId="4" fillId="0" borderId="0" xfId="0" applyFont="1" applyAlignment="1">
      <alignment horizontal="center" wrapText="1"/>
    </xf>
    <xf numFmtId="3" fontId="9" fillId="0" borderId="10" xfId="0" applyNumberFormat="1" applyFont="1" applyBorder="1" applyAlignment="1">
      <alignment horizontal="left" wrapText="1"/>
    </xf>
    <xf numFmtId="2" fontId="10" fillId="0" borderId="0" xfId="0" applyNumberFormat="1"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82F0F-8CF0-47E4-9EB5-0CB4BB012220}">
  <sheetPr>
    <pageSetUpPr fitToPage="1"/>
  </sheetPr>
  <dimension ref="A1:S42"/>
  <sheetViews>
    <sheetView tabSelected="1" zoomScaleNormal="100" workbookViewId="0">
      <selection activeCell="R6" sqref="R6"/>
    </sheetView>
  </sheetViews>
  <sheetFormatPr defaultRowHeight="12.75" x14ac:dyDescent="0.2"/>
  <cols>
    <col min="1" max="1" width="5.42578125" style="1" customWidth="1"/>
    <col min="2" max="2" width="44.5703125" style="1" customWidth="1"/>
    <col min="3" max="3" width="11.42578125" style="1" customWidth="1"/>
    <col min="4" max="4" width="12" style="1" customWidth="1"/>
    <col min="5" max="6" width="11" style="1" customWidth="1"/>
    <col min="7" max="7" width="13.5703125" style="1" customWidth="1"/>
    <col min="8" max="8" width="14.42578125" style="1" customWidth="1"/>
    <col min="9" max="9" width="14" style="1" customWidth="1"/>
    <col min="10" max="10" width="12.5703125" style="1" customWidth="1"/>
    <col min="11" max="11" width="14.28515625" style="1" customWidth="1"/>
    <col min="12" max="12" width="14.7109375" style="1" customWidth="1"/>
    <col min="13" max="16384" width="9.140625" style="1"/>
  </cols>
  <sheetData>
    <row r="1" spans="1:19" ht="15" customHeight="1" x14ac:dyDescent="0.2">
      <c r="G1" s="45" t="s">
        <v>25</v>
      </c>
      <c r="H1" s="45"/>
      <c r="I1" s="45"/>
      <c r="J1" s="45"/>
      <c r="K1" s="45"/>
      <c r="L1" s="45"/>
    </row>
    <row r="2" spans="1:19" ht="27.75" customHeight="1" x14ac:dyDescent="0.2">
      <c r="G2" s="45"/>
      <c r="H2" s="45"/>
      <c r="I2" s="45"/>
      <c r="J2" s="45"/>
      <c r="K2" s="45"/>
      <c r="L2" s="45"/>
    </row>
    <row r="3" spans="1:19" ht="15.75" customHeight="1" x14ac:dyDescent="0.2">
      <c r="G3" s="2"/>
      <c r="H3" s="2"/>
      <c r="I3" s="2"/>
      <c r="J3" s="2"/>
    </row>
    <row r="4" spans="1:19" ht="38.25" customHeight="1" x14ac:dyDescent="0.2">
      <c r="A4" s="52" t="s">
        <v>29</v>
      </c>
      <c r="B4" s="52"/>
      <c r="C4" s="52"/>
      <c r="D4" s="52"/>
      <c r="E4" s="52"/>
      <c r="F4" s="52"/>
      <c r="G4" s="52"/>
      <c r="H4" s="52"/>
      <c r="I4" s="52"/>
      <c r="J4" s="52"/>
      <c r="K4" s="52"/>
      <c r="L4" s="52"/>
    </row>
    <row r="5" spans="1:19" ht="13.5" thickBot="1" x14ac:dyDescent="0.25">
      <c r="A5" s="3"/>
      <c r="B5" s="3"/>
      <c r="C5" s="3"/>
      <c r="D5" s="3"/>
      <c r="E5" s="3"/>
      <c r="F5" s="3"/>
      <c r="G5" s="3"/>
      <c r="H5" s="3"/>
      <c r="I5" s="3"/>
      <c r="J5" s="3"/>
    </row>
    <row r="6" spans="1:19" ht="127.5" x14ac:dyDescent="0.2">
      <c r="A6" s="46"/>
      <c r="B6" s="47"/>
      <c r="C6" s="4" t="s">
        <v>13</v>
      </c>
      <c r="D6" s="4" t="s">
        <v>14</v>
      </c>
      <c r="E6" s="4" t="s">
        <v>15</v>
      </c>
      <c r="F6" s="4" t="s">
        <v>0</v>
      </c>
      <c r="G6" s="4" t="s">
        <v>16</v>
      </c>
      <c r="H6" s="4" t="s">
        <v>26</v>
      </c>
      <c r="I6" s="4" t="s">
        <v>27</v>
      </c>
      <c r="J6" s="4" t="s">
        <v>28</v>
      </c>
      <c r="K6" s="4" t="s">
        <v>21</v>
      </c>
      <c r="L6" s="5" t="s">
        <v>1</v>
      </c>
    </row>
    <row r="7" spans="1:19" x14ac:dyDescent="0.2">
      <c r="A7" s="48" t="s">
        <v>0</v>
      </c>
      <c r="B7" s="49"/>
      <c r="C7" s="6">
        <f>SUM(C8:C17)</f>
        <v>14500052</v>
      </c>
      <c r="D7" s="6">
        <f t="shared" ref="D7:F7" si="0">SUM(D8:D17)</f>
        <v>14253989</v>
      </c>
      <c r="E7" s="6">
        <f t="shared" si="0"/>
        <v>14244499</v>
      </c>
      <c r="F7" s="21">
        <f t="shared" si="0"/>
        <v>42998540</v>
      </c>
      <c r="G7" s="6">
        <f>SUM(G8:G17)</f>
        <v>3500579</v>
      </c>
      <c r="H7" s="6">
        <f>C24-F7</f>
        <v>4042392</v>
      </c>
      <c r="I7" s="6">
        <f>C25-G7</f>
        <v>332365</v>
      </c>
      <c r="J7" s="6">
        <f>H7+I7</f>
        <v>4374757</v>
      </c>
      <c r="K7" s="7">
        <f>SUM(K8:K17)</f>
        <v>18369960</v>
      </c>
      <c r="L7" s="8">
        <f>K7-J7</f>
        <v>13995203</v>
      </c>
    </row>
    <row r="8" spans="1:19" x14ac:dyDescent="0.2">
      <c r="A8" s="9">
        <v>1</v>
      </c>
      <c r="B8" s="10" t="s">
        <v>2</v>
      </c>
      <c r="C8" s="11">
        <v>6252375</v>
      </c>
      <c r="D8" s="11">
        <v>6012386</v>
      </c>
      <c r="E8" s="11">
        <v>6012386</v>
      </c>
      <c r="F8" s="13">
        <f>SUM(C8:E8)</f>
        <v>18277147</v>
      </c>
      <c r="G8" s="11">
        <f>ROUND(F8*0.0833,0)</f>
        <v>1522486</v>
      </c>
      <c r="H8" s="13"/>
      <c r="I8" s="13"/>
      <c r="J8" s="13"/>
      <c r="K8" s="12">
        <v>9667997</v>
      </c>
      <c r="L8" s="41"/>
      <c r="N8" s="26"/>
      <c r="O8" s="26"/>
      <c r="P8" s="26"/>
      <c r="Q8" s="26"/>
      <c r="R8" s="26"/>
      <c r="S8" s="26"/>
    </row>
    <row r="9" spans="1:19" x14ac:dyDescent="0.2">
      <c r="A9" s="9">
        <v>2</v>
      </c>
      <c r="B9" s="13" t="s">
        <v>3</v>
      </c>
      <c r="C9" s="11">
        <v>1900836</v>
      </c>
      <c r="D9" s="11">
        <v>1932644</v>
      </c>
      <c r="E9" s="11">
        <v>1932644</v>
      </c>
      <c r="F9" s="13">
        <f t="shared" ref="F9:F17" si="1">SUM(C9:E9)</f>
        <v>5766124</v>
      </c>
      <c r="G9" s="11">
        <f>ROUND(F9*0.0833,0)</f>
        <v>480318</v>
      </c>
      <c r="H9" s="13"/>
      <c r="I9" s="13"/>
      <c r="J9" s="13"/>
      <c r="K9" s="12">
        <v>3021101</v>
      </c>
      <c r="L9" s="41"/>
      <c r="N9" s="26"/>
      <c r="O9" s="26"/>
      <c r="P9" s="26"/>
      <c r="Q9" s="26"/>
      <c r="R9" s="26"/>
      <c r="S9" s="26"/>
    </row>
    <row r="10" spans="1:19" x14ac:dyDescent="0.2">
      <c r="A10" s="9">
        <v>3</v>
      </c>
      <c r="B10" s="13" t="s">
        <v>4</v>
      </c>
      <c r="C10" s="11">
        <v>5829362</v>
      </c>
      <c r="D10" s="11">
        <v>5829362</v>
      </c>
      <c r="E10" s="11">
        <v>5829362</v>
      </c>
      <c r="F10" s="13">
        <f>SUM(C10:E10)</f>
        <v>17488086</v>
      </c>
      <c r="G10" s="11">
        <f t="shared" ref="G10:G14" si="2">ROUND(F10*0.0833,0)</f>
        <v>1456758</v>
      </c>
      <c r="H10" s="13"/>
      <c r="I10" s="13"/>
      <c r="J10" s="13"/>
      <c r="K10" s="12">
        <v>4823053</v>
      </c>
      <c r="L10" s="41"/>
    </row>
    <row r="11" spans="1:19" x14ac:dyDescent="0.2">
      <c r="A11" s="9">
        <v>4</v>
      </c>
      <c r="B11" s="13" t="s">
        <v>5</v>
      </c>
      <c r="C11" s="11">
        <v>68528</v>
      </c>
      <c r="D11" s="11">
        <v>48701</v>
      </c>
      <c r="E11" s="11">
        <f>D11</f>
        <v>48701</v>
      </c>
      <c r="F11" s="13">
        <f t="shared" si="1"/>
        <v>165930</v>
      </c>
      <c r="G11" s="11">
        <f t="shared" si="2"/>
        <v>13822</v>
      </c>
      <c r="H11" s="13"/>
      <c r="I11" s="13"/>
      <c r="J11" s="13"/>
      <c r="K11" s="12">
        <v>88131</v>
      </c>
      <c r="L11" s="41"/>
    </row>
    <row r="12" spans="1:19" ht="12" customHeight="1" x14ac:dyDescent="0.2">
      <c r="A12" s="9">
        <v>5</v>
      </c>
      <c r="B12" s="13" t="s">
        <v>6</v>
      </c>
      <c r="C12" s="11">
        <v>94894</v>
      </c>
      <c r="D12" s="42">
        <f>ROUND(C12*0.9,0)</f>
        <v>85405</v>
      </c>
      <c r="E12" s="11">
        <f>ROUND(C12*0.8,0)</f>
        <v>75915</v>
      </c>
      <c r="F12" s="13">
        <f t="shared" si="1"/>
        <v>256214</v>
      </c>
      <c r="G12" s="11">
        <f t="shared" si="2"/>
        <v>21343</v>
      </c>
      <c r="H12" s="13"/>
      <c r="I12" s="13"/>
      <c r="J12" s="13"/>
      <c r="K12" s="12">
        <v>241000</v>
      </c>
      <c r="L12" s="41"/>
    </row>
    <row r="13" spans="1:19" x14ac:dyDescent="0.2">
      <c r="A13" s="9">
        <v>6</v>
      </c>
      <c r="B13" s="13" t="s">
        <v>7</v>
      </c>
      <c r="C13" s="11">
        <v>12256</v>
      </c>
      <c r="D13" s="11">
        <v>11399</v>
      </c>
      <c r="E13" s="11">
        <f>D13</f>
        <v>11399</v>
      </c>
      <c r="F13" s="13">
        <f t="shared" si="1"/>
        <v>35054</v>
      </c>
      <c r="G13" s="11">
        <f t="shared" si="2"/>
        <v>2920</v>
      </c>
      <c r="H13" s="13"/>
      <c r="I13" s="13"/>
      <c r="J13" s="13"/>
      <c r="K13" s="12">
        <v>27510</v>
      </c>
      <c r="L13" s="41"/>
    </row>
    <row r="14" spans="1:19" x14ac:dyDescent="0.2">
      <c r="A14" s="9">
        <v>7</v>
      </c>
      <c r="B14" s="13" t="s">
        <v>8</v>
      </c>
      <c r="C14" s="11">
        <v>2988</v>
      </c>
      <c r="D14" s="11">
        <v>2993</v>
      </c>
      <c r="E14" s="11">
        <f>D14</f>
        <v>2993</v>
      </c>
      <c r="F14" s="13">
        <f t="shared" si="1"/>
        <v>8974</v>
      </c>
      <c r="G14" s="11">
        <f t="shared" si="2"/>
        <v>748</v>
      </c>
      <c r="H14" s="13"/>
      <c r="I14" s="13"/>
      <c r="J14" s="13"/>
      <c r="K14" s="12">
        <v>6978</v>
      </c>
      <c r="L14" s="41"/>
    </row>
    <row r="15" spans="1:19" x14ac:dyDescent="0.2">
      <c r="A15" s="9">
        <v>8</v>
      </c>
      <c r="B15" s="13" t="s">
        <v>9</v>
      </c>
      <c r="C15" s="40">
        <v>13881</v>
      </c>
      <c r="D15" s="40">
        <v>6167</v>
      </c>
      <c r="E15" s="40">
        <v>6167</v>
      </c>
      <c r="F15" s="13">
        <f t="shared" si="1"/>
        <v>26215</v>
      </c>
      <c r="G15" s="11">
        <f>ROUND(F15*0.0833,0)</f>
        <v>2184</v>
      </c>
      <c r="H15" s="12"/>
      <c r="I15" s="12"/>
      <c r="J15" s="12"/>
      <c r="K15" s="12">
        <v>13464</v>
      </c>
      <c r="L15" s="41"/>
    </row>
    <row r="16" spans="1:19" x14ac:dyDescent="0.2">
      <c r="A16" s="9">
        <v>9</v>
      </c>
      <c r="B16" s="13" t="s">
        <v>11</v>
      </c>
      <c r="C16" s="11">
        <v>316767</v>
      </c>
      <c r="D16" s="11">
        <v>316767</v>
      </c>
      <c r="E16" s="11">
        <v>316767</v>
      </c>
      <c r="F16" s="13">
        <f t="shared" si="1"/>
        <v>950301</v>
      </c>
      <c r="G16" s="40" t="s">
        <v>10</v>
      </c>
      <c r="H16" s="13"/>
      <c r="I16" s="13"/>
      <c r="J16" s="13"/>
      <c r="K16" s="12">
        <v>468459</v>
      </c>
      <c r="L16" s="41"/>
    </row>
    <row r="17" spans="1:17" ht="26.25" thickBot="1" x14ac:dyDescent="0.25">
      <c r="A17" s="24">
        <v>10</v>
      </c>
      <c r="B17" s="14" t="s">
        <v>12</v>
      </c>
      <c r="C17" s="15">
        <v>8165</v>
      </c>
      <c r="D17" s="15">
        <v>8165</v>
      </c>
      <c r="E17" s="15">
        <v>8165</v>
      </c>
      <c r="F17" s="22">
        <f t="shared" si="1"/>
        <v>24495</v>
      </c>
      <c r="G17" s="43" t="s">
        <v>10</v>
      </c>
      <c r="H17" s="22"/>
      <c r="I17" s="22"/>
      <c r="J17" s="22"/>
      <c r="K17" s="16">
        <v>12267</v>
      </c>
      <c r="L17" s="44"/>
    </row>
    <row r="18" spans="1:17" ht="14.25" customHeight="1" x14ac:dyDescent="0.2">
      <c r="A18" s="53" t="s">
        <v>22</v>
      </c>
      <c r="B18" s="53"/>
      <c r="C18" s="53"/>
      <c r="D18" s="53"/>
      <c r="E18" s="53"/>
      <c r="F18" s="53"/>
      <c r="G18" s="53"/>
      <c r="H18" s="53"/>
      <c r="I18" s="53"/>
      <c r="J18" s="53"/>
      <c r="K18" s="53"/>
      <c r="L18" s="53"/>
    </row>
    <row r="19" spans="1:17" ht="17.25" customHeight="1" x14ac:dyDescent="0.2">
      <c r="A19" s="54" t="s">
        <v>23</v>
      </c>
      <c r="B19" s="54"/>
      <c r="C19" s="54"/>
      <c r="D19" s="54"/>
      <c r="E19" s="54"/>
      <c r="F19" s="54"/>
      <c r="G19" s="54"/>
      <c r="H19" s="54"/>
      <c r="I19" s="54"/>
      <c r="J19" s="54"/>
      <c r="K19" s="54"/>
      <c r="L19" s="54"/>
    </row>
    <row r="20" spans="1:17" ht="15.75" customHeight="1" x14ac:dyDescent="0.2">
      <c r="A20" s="54" t="s">
        <v>24</v>
      </c>
      <c r="B20" s="54"/>
      <c r="C20" s="54"/>
      <c r="D20" s="54"/>
      <c r="E20" s="54"/>
      <c r="F20" s="54"/>
      <c r="G20" s="54"/>
      <c r="H20" s="54"/>
      <c r="I20" s="54"/>
      <c r="J20" s="54"/>
      <c r="K20" s="54"/>
      <c r="L20" s="54"/>
    </row>
    <row r="22" spans="1:17" ht="16.5" customHeight="1" x14ac:dyDescent="0.2">
      <c r="B22" s="50" t="s">
        <v>17</v>
      </c>
      <c r="C22" s="51">
        <v>54650795</v>
      </c>
    </row>
    <row r="23" spans="1:17" ht="27" customHeight="1" x14ac:dyDescent="0.2">
      <c r="B23" s="50"/>
      <c r="C23" s="51"/>
    </row>
    <row r="24" spans="1:17" ht="26.25" x14ac:dyDescent="0.25">
      <c r="B24" s="17" t="s">
        <v>18</v>
      </c>
      <c r="C24" s="20">
        <v>47040932</v>
      </c>
      <c r="E24" s="25"/>
      <c r="H24" s="23"/>
      <c r="I24" s="23"/>
      <c r="J24" s="23"/>
      <c r="K24" s="23"/>
      <c r="L24" s="23"/>
      <c r="M24" s="23"/>
      <c r="N24" s="23"/>
      <c r="O24" s="23"/>
      <c r="P24" s="23"/>
      <c r="Q24" s="23"/>
    </row>
    <row r="25" spans="1:17" ht="39" x14ac:dyDescent="0.25">
      <c r="B25" s="17" t="s">
        <v>19</v>
      </c>
      <c r="C25" s="18">
        <v>3832944</v>
      </c>
      <c r="E25" s="25"/>
      <c r="H25" s="27"/>
      <c r="I25" s="27"/>
      <c r="J25" s="27"/>
      <c r="K25" s="28"/>
      <c r="L25" s="28"/>
      <c r="M25" s="28"/>
      <c r="N25" s="28"/>
      <c r="O25" s="29"/>
      <c r="P25" s="28"/>
      <c r="Q25" s="23"/>
    </row>
    <row r="26" spans="1:17" ht="39" x14ac:dyDescent="0.25">
      <c r="B26" s="17" t="s">
        <v>20</v>
      </c>
      <c r="C26" s="19">
        <v>3776919</v>
      </c>
      <c r="H26" s="30"/>
      <c r="I26" s="30"/>
      <c r="J26" s="30"/>
      <c r="K26" s="31"/>
      <c r="L26" s="31"/>
      <c r="M26" s="31"/>
      <c r="N26" s="32"/>
      <c r="O26" s="33"/>
      <c r="P26" s="32"/>
      <c r="Q26" s="23"/>
    </row>
    <row r="27" spans="1:17" x14ac:dyDescent="0.2">
      <c r="H27" s="30"/>
      <c r="I27" s="30"/>
      <c r="J27" s="30"/>
      <c r="K27" s="31"/>
      <c r="L27" s="31"/>
      <c r="M27" s="31"/>
      <c r="N27" s="32"/>
      <c r="O27" s="34"/>
      <c r="P27" s="32"/>
      <c r="Q27" s="23"/>
    </row>
    <row r="28" spans="1:17" x14ac:dyDescent="0.2">
      <c r="H28" s="30"/>
      <c r="I28" s="30"/>
      <c r="J28" s="30"/>
      <c r="K28" s="31"/>
      <c r="L28" s="31"/>
      <c r="M28" s="31"/>
      <c r="N28" s="35"/>
      <c r="O28" s="34"/>
      <c r="P28" s="35"/>
      <c r="Q28" s="23"/>
    </row>
    <row r="29" spans="1:17" x14ac:dyDescent="0.2">
      <c r="H29" s="30"/>
      <c r="I29" s="30"/>
      <c r="J29" s="30"/>
      <c r="K29" s="31"/>
      <c r="L29" s="31"/>
      <c r="M29" s="31"/>
      <c r="N29" s="32"/>
      <c r="O29" s="34"/>
      <c r="P29" s="32"/>
      <c r="Q29" s="23"/>
    </row>
    <row r="30" spans="1:17" x14ac:dyDescent="0.2">
      <c r="H30" s="30"/>
      <c r="I30" s="30"/>
      <c r="J30" s="30"/>
      <c r="K30" s="36"/>
      <c r="L30" s="36"/>
      <c r="M30" s="36"/>
      <c r="N30" s="32"/>
      <c r="O30" s="34"/>
      <c r="P30" s="32"/>
      <c r="Q30" s="23"/>
    </row>
    <row r="31" spans="1:17" x14ac:dyDescent="0.2">
      <c r="H31" s="30"/>
      <c r="I31" s="30"/>
      <c r="J31" s="30"/>
      <c r="K31" s="36"/>
      <c r="L31" s="36"/>
      <c r="M31" s="36"/>
      <c r="N31" s="35"/>
      <c r="O31" s="34"/>
      <c r="P31" s="35"/>
      <c r="Q31" s="23"/>
    </row>
    <row r="32" spans="1:17" x14ac:dyDescent="0.2">
      <c r="H32" s="30"/>
      <c r="I32" s="30"/>
      <c r="J32" s="30"/>
      <c r="K32" s="31"/>
      <c r="L32" s="31"/>
      <c r="M32" s="31"/>
      <c r="N32" s="35"/>
      <c r="O32" s="34"/>
      <c r="P32" s="35"/>
      <c r="Q32" s="23"/>
    </row>
    <row r="33" spans="8:17" x14ac:dyDescent="0.2">
      <c r="H33" s="30"/>
      <c r="I33" s="30"/>
      <c r="J33" s="30"/>
      <c r="K33" s="36"/>
      <c r="L33" s="36"/>
      <c r="M33" s="36"/>
      <c r="N33" s="35"/>
      <c r="O33" s="33"/>
      <c r="P33" s="35"/>
      <c r="Q33" s="23"/>
    </row>
    <row r="34" spans="8:17" x14ac:dyDescent="0.2">
      <c r="H34" s="30"/>
      <c r="I34" s="30"/>
      <c r="J34" s="30"/>
      <c r="K34" s="36"/>
      <c r="L34" s="36"/>
      <c r="M34" s="36"/>
      <c r="N34" s="35"/>
      <c r="O34" s="34"/>
      <c r="P34" s="35"/>
      <c r="Q34" s="23"/>
    </row>
    <row r="35" spans="8:17" x14ac:dyDescent="0.2">
      <c r="H35" s="30"/>
      <c r="I35" s="30"/>
      <c r="J35" s="30"/>
      <c r="K35" s="36"/>
      <c r="L35" s="36"/>
      <c r="M35" s="36"/>
      <c r="N35" s="35"/>
      <c r="O35" s="34"/>
      <c r="P35" s="35"/>
      <c r="Q35" s="23"/>
    </row>
    <row r="36" spans="8:17" x14ac:dyDescent="0.2">
      <c r="H36" s="30"/>
      <c r="I36" s="30"/>
      <c r="J36" s="30"/>
      <c r="K36" s="37"/>
      <c r="L36" s="37"/>
      <c r="M36" s="36"/>
      <c r="N36" s="35"/>
      <c r="O36" s="33"/>
      <c r="P36" s="35"/>
      <c r="Q36" s="23"/>
    </row>
    <row r="37" spans="8:17" x14ac:dyDescent="0.2">
      <c r="H37" s="30"/>
      <c r="I37" s="30"/>
      <c r="J37" s="30"/>
      <c r="K37" s="37"/>
      <c r="L37" s="37"/>
      <c r="M37" s="37"/>
      <c r="N37" s="38"/>
      <c r="O37" s="39"/>
      <c r="P37" s="35"/>
      <c r="Q37" s="23"/>
    </row>
    <row r="38" spans="8:17" x14ac:dyDescent="0.2">
      <c r="H38" s="23"/>
      <c r="I38" s="23"/>
      <c r="J38" s="23"/>
      <c r="K38" s="23"/>
      <c r="L38" s="23"/>
      <c r="M38" s="23"/>
      <c r="N38" s="23"/>
      <c r="O38" s="23"/>
      <c r="P38" s="23"/>
      <c r="Q38" s="23"/>
    </row>
    <row r="39" spans="8:17" x14ac:dyDescent="0.2">
      <c r="H39" s="23"/>
      <c r="I39" s="23"/>
      <c r="J39" s="23"/>
      <c r="K39" s="23"/>
      <c r="L39" s="23"/>
      <c r="M39" s="23"/>
      <c r="N39" s="23"/>
      <c r="O39" s="23"/>
      <c r="P39" s="23"/>
      <c r="Q39" s="23"/>
    </row>
    <row r="40" spans="8:17" x14ac:dyDescent="0.2">
      <c r="H40" s="23"/>
      <c r="I40" s="23"/>
      <c r="J40" s="23"/>
      <c r="K40" s="23"/>
      <c r="L40" s="23"/>
      <c r="M40" s="23"/>
      <c r="N40" s="23"/>
      <c r="O40" s="23"/>
      <c r="P40" s="23"/>
      <c r="Q40" s="23"/>
    </row>
    <row r="41" spans="8:17" x14ac:dyDescent="0.2">
      <c r="H41" s="23"/>
      <c r="I41" s="23"/>
      <c r="J41" s="23"/>
      <c r="K41" s="23"/>
      <c r="L41" s="23"/>
      <c r="M41" s="23"/>
      <c r="N41" s="23"/>
      <c r="O41" s="23"/>
      <c r="P41" s="23"/>
      <c r="Q41" s="23"/>
    </row>
    <row r="42" spans="8:17" x14ac:dyDescent="0.2">
      <c r="H42" s="23"/>
      <c r="I42" s="23"/>
      <c r="J42" s="23"/>
      <c r="K42" s="23"/>
      <c r="L42" s="23"/>
      <c r="M42" s="23"/>
      <c r="N42" s="23"/>
      <c r="O42" s="23"/>
      <c r="P42" s="23"/>
      <c r="Q42" s="23"/>
    </row>
  </sheetData>
  <mergeCells count="9">
    <mergeCell ref="G1:L2"/>
    <mergeCell ref="A6:B6"/>
    <mergeCell ref="A7:B7"/>
    <mergeCell ref="B22:B23"/>
    <mergeCell ref="C22:C23"/>
    <mergeCell ref="A4:L4"/>
    <mergeCell ref="A18:L18"/>
    <mergeCell ref="A19:L19"/>
    <mergeCell ref="A20:L20"/>
  </mergeCells>
  <pageMargins left="0.25" right="0.25" top="0.75" bottom="0.75" header="0.3" footer="0.3"/>
  <pageSetup scale="56"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Pielikums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Liene Ābola</dc:creator>
  <cp:lastModifiedBy>Liene Ābola</cp:lastModifiedBy>
  <cp:lastPrinted>2021-04-19T11:58:10Z</cp:lastPrinted>
  <dcterms:created xsi:type="dcterms:W3CDTF">2021-04-16T10:01:18Z</dcterms:created>
  <dcterms:modified xsi:type="dcterms:W3CDTF">2021-07-02T14:54:52Z</dcterms:modified>
</cp:coreProperties>
</file>